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PARA PÚBLICAR\"/>
    </mc:Choice>
  </mc:AlternateContent>
  <bookViews>
    <workbookView xWindow="0" yWindow="0" windowWidth="28800" windowHeight="12345" tabRatio="877"/>
  </bookViews>
  <sheets>
    <sheet name="ÍNDICE" sheetId="54" r:id="rId1"/>
    <sheet name="1" sheetId="99" r:id="rId2"/>
    <sheet name="2" sheetId="103" r:id="rId3"/>
    <sheet name="3" sheetId="104" r:id="rId4"/>
    <sheet name="4 " sheetId="117" r:id="rId5"/>
    <sheet name="5" sheetId="118" r:id="rId6"/>
    <sheet name="6 " sheetId="119" r:id="rId7"/>
    <sheet name="7" sheetId="120" r:id="rId8"/>
    <sheet name="8" sheetId="121" r:id="rId9"/>
    <sheet name="9" sheetId="122" r:id="rId10"/>
    <sheet name="10" sheetId="123" r:id="rId11"/>
    <sheet name="11" sheetId="124" r:id="rId12"/>
    <sheet name="12" sheetId="66" r:id="rId13"/>
    <sheet name="13" sheetId="67" r:id="rId14"/>
    <sheet name="14" sheetId="68" r:id="rId15"/>
    <sheet name="15" sheetId="69" r:id="rId16"/>
    <sheet name="16" sheetId="17" r:id="rId17"/>
    <sheet name="17" sheetId="18" r:id="rId18"/>
    <sheet name="18" sheetId="73" r:id="rId19"/>
    <sheet name="19" sheetId="74" r:id="rId20"/>
    <sheet name="20" sheetId="75" r:id="rId21"/>
    <sheet name="21" sheetId="76" r:id="rId22"/>
    <sheet name="22" sheetId="77" r:id="rId23"/>
    <sheet name="23" sheetId="105" r:id="rId24"/>
    <sheet name="24" sheetId="106" r:id="rId25"/>
    <sheet name="25" sheetId="80" r:id="rId26"/>
    <sheet name="26" sheetId="109" r:id="rId27"/>
    <sheet name="27" sheetId="110" r:id="rId28"/>
    <sheet name="28" sheetId="83" r:id="rId29"/>
    <sheet name="29" sheetId="84" r:id="rId30"/>
    <sheet name="30" sheetId="85" r:id="rId31"/>
    <sheet name="31" sheetId="111" r:id="rId32"/>
    <sheet name="32" sheetId="112" r:id="rId33"/>
    <sheet name="33" sheetId="88" r:id="rId34"/>
    <sheet name="34" sheetId="116" r:id="rId35"/>
    <sheet name="35" sheetId="90" r:id="rId36"/>
    <sheet name="36" sheetId="91" r:id="rId37"/>
    <sheet name="37" sheetId="92" r:id="rId38"/>
    <sheet name="38" sheetId="125" r:id="rId39"/>
    <sheet name="39" sheetId="126" r:id="rId40"/>
    <sheet name="40" sheetId="127" r:id="rId41"/>
    <sheet name="41" sheetId="96" r:id="rId42"/>
    <sheet name="42" sheetId="97" r:id="rId43"/>
    <sheet name="ABREVIATURAS" sheetId="98" r:id="rId44"/>
  </sheets>
  <definedNames>
    <definedName name="_a1000000" localSheetId="12">#REF!</definedName>
    <definedName name="_a1000000" localSheetId="13">#REF!</definedName>
    <definedName name="_a1000000" localSheetId="14">#REF!</definedName>
    <definedName name="_a1000000" localSheetId="15">#REF!</definedName>
    <definedName name="_a1000000" localSheetId="25">#REF!</definedName>
    <definedName name="_a1000000" localSheetId="27">#REF!</definedName>
    <definedName name="_a1000000" localSheetId="29">#REF!</definedName>
    <definedName name="_a1000000" localSheetId="3">#REF!</definedName>
    <definedName name="_a1000000" localSheetId="34">#REF!</definedName>
    <definedName name="_a1000000" localSheetId="35">#REF!</definedName>
    <definedName name="_a1000000" localSheetId="36">#REF!</definedName>
    <definedName name="_a1000000" localSheetId="37">#REF!</definedName>
    <definedName name="_a1000000" localSheetId="41">#REF!</definedName>
    <definedName name="_a1000000" localSheetId="43">#REF!</definedName>
    <definedName name="_a1000000">#REF!</definedName>
    <definedName name="_a990000" localSheetId="12">#REF!</definedName>
    <definedName name="_a990000" localSheetId="13">#REF!</definedName>
    <definedName name="_a990000" localSheetId="14">#REF!</definedName>
    <definedName name="_a990000" localSheetId="15">#REF!</definedName>
    <definedName name="_a990000" localSheetId="25">#REF!</definedName>
    <definedName name="_a990000" localSheetId="27">#REF!</definedName>
    <definedName name="_a990000" localSheetId="29">#REF!</definedName>
    <definedName name="_a990000" localSheetId="3">#REF!</definedName>
    <definedName name="_a990000" localSheetId="34">#REF!</definedName>
    <definedName name="_a990000" localSheetId="35">#REF!</definedName>
    <definedName name="_a990000" localSheetId="36">#REF!</definedName>
    <definedName name="_a990000" localSheetId="37">#REF!</definedName>
    <definedName name="_a990000" localSheetId="41">#REF!</definedName>
    <definedName name="_a990000" localSheetId="43">#REF!</definedName>
    <definedName name="_a990000">#REF!</definedName>
    <definedName name="_xlnm._FilterDatabase" localSheetId="2" hidden="1">'2'!$A$4:$F$4</definedName>
    <definedName name="_xlnm.Print_Area" localSheetId="25">'25'!$A$1:$M$21</definedName>
    <definedName name="_xlnm.Print_Area" localSheetId="33">'33'!$A$1:$K$26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85" l="1"/>
  <c r="D37" i="85"/>
  <c r="C37" i="85"/>
  <c r="I18" i="91" l="1"/>
  <c r="I17" i="91"/>
  <c r="I10" i="91"/>
  <c r="I15" i="88"/>
  <c r="J15" i="88"/>
  <c r="K15" i="88"/>
  <c r="I17" i="88"/>
  <c r="J17" i="88"/>
  <c r="K17" i="88"/>
  <c r="I19" i="88"/>
  <c r="J19" i="88"/>
  <c r="K19" i="88"/>
  <c r="I21" i="88"/>
  <c r="J21" i="88"/>
  <c r="K21" i="88"/>
  <c r="I23" i="88"/>
  <c r="J23" i="88"/>
  <c r="K23" i="88"/>
  <c r="I25" i="88"/>
  <c r="J25" i="88"/>
  <c r="K25" i="88"/>
  <c r="I13" i="88"/>
  <c r="J13" i="88"/>
  <c r="K13" i="88"/>
  <c r="H14" i="88"/>
  <c r="H25" i="88"/>
  <c r="B21" i="112"/>
  <c r="B54" i="111"/>
  <c r="C8" i="127" l="1"/>
  <c r="C22" i="127" s="1"/>
  <c r="C9" i="127"/>
  <c r="C10" i="127"/>
  <c r="C11" i="127"/>
  <c r="C12" i="127"/>
  <c r="C13" i="127"/>
  <c r="C14" i="127"/>
  <c r="C15" i="127"/>
  <c r="C16" i="127"/>
  <c r="C17" i="127"/>
  <c r="C18" i="127"/>
  <c r="C19" i="127"/>
  <c r="C20" i="127"/>
  <c r="C21" i="127"/>
  <c r="C7" i="127"/>
  <c r="C17" i="126"/>
  <c r="C8" i="126"/>
  <c r="C9" i="126"/>
  <c r="C10" i="126"/>
  <c r="C11" i="126"/>
  <c r="C12" i="126"/>
  <c r="C13" i="126"/>
  <c r="C14" i="126"/>
  <c r="C15" i="126"/>
  <c r="C16" i="126"/>
  <c r="C7" i="126"/>
  <c r="F6" i="125"/>
  <c r="F18" i="125"/>
  <c r="F17" i="125"/>
  <c r="F16" i="125"/>
  <c r="F15" i="125"/>
  <c r="F14" i="125"/>
  <c r="F13" i="125"/>
  <c r="F12" i="125"/>
  <c r="F11" i="125"/>
  <c r="F10" i="125"/>
  <c r="F9" i="125"/>
  <c r="F8" i="125"/>
  <c r="F7" i="125"/>
  <c r="C54" i="111" l="1"/>
  <c r="M17" i="68"/>
  <c r="L18" i="68"/>
  <c r="G18" i="68"/>
  <c r="H18" i="68"/>
  <c r="I18" i="68"/>
  <c r="J18" i="68"/>
  <c r="K18" i="68"/>
  <c r="H16" i="68"/>
  <c r="I16" i="68"/>
  <c r="J16" i="68"/>
  <c r="K16" i="68"/>
  <c r="L16" i="68"/>
  <c r="G16" i="68"/>
  <c r="H14" i="68"/>
  <c r="I14" i="68"/>
  <c r="J14" i="68"/>
  <c r="K14" i="68"/>
  <c r="L14" i="68"/>
  <c r="G14" i="68"/>
  <c r="H12" i="68"/>
  <c r="I12" i="68"/>
  <c r="J12" i="68"/>
  <c r="K12" i="68"/>
  <c r="L12" i="68"/>
  <c r="G12" i="68"/>
  <c r="H10" i="68"/>
  <c r="I10" i="68"/>
  <c r="J10" i="68"/>
  <c r="K10" i="68"/>
  <c r="L10" i="68"/>
  <c r="G10" i="68"/>
  <c r="H8" i="68"/>
  <c r="I8" i="68"/>
  <c r="J8" i="68"/>
  <c r="K8" i="68"/>
  <c r="L8" i="68"/>
  <c r="G8" i="68"/>
  <c r="L17" i="68"/>
  <c r="M7" i="68"/>
  <c r="L7" i="68"/>
  <c r="H7" i="68"/>
  <c r="H17" i="68" s="1"/>
  <c r="K17" i="68"/>
  <c r="J17" i="68"/>
  <c r="I17" i="68"/>
  <c r="G17" i="68"/>
  <c r="I68" i="66"/>
  <c r="J68" i="66"/>
  <c r="K68" i="66"/>
  <c r="I66" i="66"/>
  <c r="J66" i="66"/>
  <c r="K66" i="66"/>
  <c r="I64" i="66"/>
  <c r="J64" i="66"/>
  <c r="K64" i="66"/>
  <c r="I62" i="66"/>
  <c r="J62" i="66"/>
  <c r="K62" i="66"/>
  <c r="I60" i="66"/>
  <c r="J60" i="66"/>
  <c r="K60" i="66"/>
  <c r="I58" i="66"/>
  <c r="J58" i="66"/>
  <c r="K58" i="66"/>
  <c r="I56" i="66"/>
  <c r="J56" i="66"/>
  <c r="K56" i="66"/>
  <c r="I54" i="66"/>
  <c r="J54" i="66"/>
  <c r="K54" i="66"/>
  <c r="I52" i="66"/>
  <c r="J52" i="66"/>
  <c r="K52" i="66"/>
  <c r="I50" i="66"/>
  <c r="J50" i="66"/>
  <c r="K50" i="66"/>
  <c r="I48" i="66"/>
  <c r="J48" i="66"/>
  <c r="K48" i="66"/>
  <c r="I46" i="66"/>
  <c r="J46" i="66"/>
  <c r="K46" i="66"/>
  <c r="I44" i="66"/>
  <c r="J44" i="66"/>
  <c r="K44" i="66"/>
  <c r="I42" i="66"/>
  <c r="J42" i="66"/>
  <c r="K42" i="66"/>
  <c r="I40" i="66"/>
  <c r="J40" i="66"/>
  <c r="K40" i="66"/>
  <c r="I38" i="66"/>
  <c r="J38" i="66"/>
  <c r="K38" i="66"/>
  <c r="I36" i="66"/>
  <c r="J36" i="66"/>
  <c r="K36" i="66"/>
  <c r="H67" i="66"/>
  <c r="H64" i="66" s="1"/>
  <c r="I67" i="66"/>
  <c r="J67" i="66"/>
  <c r="K67" i="66"/>
  <c r="G67" i="66"/>
  <c r="G64" i="66" s="1"/>
  <c r="H51" i="66"/>
  <c r="L51" i="66" s="1"/>
  <c r="L22" i="66"/>
  <c r="H18" i="66"/>
  <c r="I18" i="66"/>
  <c r="J18" i="66"/>
  <c r="K18" i="66"/>
  <c r="L18" i="66"/>
  <c r="H14" i="66"/>
  <c r="H22" i="66" s="1"/>
  <c r="I14" i="66"/>
  <c r="J14" i="66"/>
  <c r="K14" i="66"/>
  <c r="L14" i="66"/>
  <c r="L10" i="66"/>
  <c r="G8" i="66"/>
  <c r="H8" i="66"/>
  <c r="M21" i="66"/>
  <c r="M7" i="66"/>
  <c r="I8" i="66"/>
  <c r="J8" i="66"/>
  <c r="K8" i="66"/>
  <c r="L8" i="66"/>
  <c r="H12" i="66"/>
  <c r="L20" i="66"/>
  <c r="L16" i="66"/>
  <c r="L12" i="66"/>
  <c r="L21" i="66"/>
  <c r="L7" i="66"/>
  <c r="G22" i="66"/>
  <c r="G18" i="66"/>
  <c r="G14" i="66"/>
  <c r="H21" i="66"/>
  <c r="G21" i="66"/>
  <c r="H7" i="66"/>
  <c r="L67" i="66" l="1"/>
  <c r="M51" i="66"/>
  <c r="L52" i="66"/>
  <c r="H40" i="66"/>
  <c r="G38" i="66"/>
  <c r="G42" i="66"/>
  <c r="G46" i="66"/>
  <c r="G50" i="66"/>
  <c r="G54" i="66"/>
  <c r="G58" i="66"/>
  <c r="G62" i="66"/>
  <c r="G66" i="66"/>
  <c r="H56" i="66"/>
  <c r="H36" i="66"/>
  <c r="H38" i="66"/>
  <c r="H42" i="66"/>
  <c r="H46" i="66"/>
  <c r="H50" i="66"/>
  <c r="H54" i="66"/>
  <c r="H58" i="66"/>
  <c r="H62" i="66"/>
  <c r="H66" i="66"/>
  <c r="H48" i="66"/>
  <c r="H52" i="66"/>
  <c r="G36" i="66"/>
  <c r="G40" i="66"/>
  <c r="G44" i="66"/>
  <c r="G48" i="66"/>
  <c r="G52" i="66"/>
  <c r="G56" i="66"/>
  <c r="G60" i="66"/>
  <c r="H44" i="66"/>
  <c r="H60" i="66"/>
  <c r="H68" i="66" l="1"/>
  <c r="G68" i="66"/>
  <c r="L64" i="66"/>
  <c r="L56" i="66"/>
  <c r="L40" i="66"/>
  <c r="L66" i="66"/>
  <c r="L62" i="66"/>
  <c r="L58" i="66"/>
  <c r="L54" i="66"/>
  <c r="L50" i="66"/>
  <c r="L46" i="66"/>
  <c r="L42" i="66"/>
  <c r="L38" i="66"/>
  <c r="M67" i="66"/>
  <c r="L44" i="66"/>
  <c r="L36" i="66"/>
  <c r="L60" i="66"/>
  <c r="L48" i="66"/>
  <c r="L68" i="66" l="1"/>
  <c r="O254" i="98" l="1"/>
  <c r="O253" i="98"/>
  <c r="O252" i="98"/>
  <c r="O251" i="98"/>
  <c r="O250" i="98"/>
  <c r="O249" i="98"/>
</calcChain>
</file>

<file path=xl/sharedStrings.xml><?xml version="1.0" encoding="utf-8"?>
<sst xmlns="http://schemas.openxmlformats.org/spreadsheetml/2006/main" count="7863" uniqueCount="2212">
  <si>
    <t>REPORTE DE DEPÓSITOS A PLAZO FIJO</t>
  </si>
  <si>
    <t>TOTAL</t>
  </si>
  <si>
    <t>BOLIVIANOS</t>
  </si>
  <si>
    <t>DÓLARES ESTADOUNIDENSES</t>
  </si>
  <si>
    <t>MANTENIMIENTO DE VALOR</t>
  </si>
  <si>
    <t>UFV</t>
  </si>
  <si>
    <t>Banco BISA S.A.</t>
  </si>
  <si>
    <t>Banco de Crédito de Bolivia S.A.</t>
  </si>
  <si>
    <t>Banco de Desarrollo Productivo S.A.M.</t>
  </si>
  <si>
    <t>Banco Económico S.A.</t>
  </si>
  <si>
    <t>Banco Fassil S.A.</t>
  </si>
  <si>
    <t>Banco Fortaleza S.A.</t>
  </si>
  <si>
    <t>Banco Ganadero S.A.</t>
  </si>
  <si>
    <t>Banco Mercantil Santa Cruz S.A.</t>
  </si>
  <si>
    <t>Banco Nacional de Bolivia S.A.</t>
  </si>
  <si>
    <t>Banco para el Fomento a Iniciativas Económicas S.A.</t>
  </si>
  <si>
    <t>Banco Prodem S.A.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</si>
  <si>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</si>
  <si>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</si>
  <si>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>Banco Solidario S.A.</t>
  </si>
  <si>
    <t>Banco Unión S.A.</t>
  </si>
  <si>
    <t xml:space="preserve">Cooperativa de Ahorro y Crédito Abierta Jesús Nazareno R. L.                                                                                                                                            </t>
  </si>
  <si>
    <t>CRECER IFD</t>
  </si>
  <si>
    <t>DIACONÍA FRIF - IFD</t>
  </si>
  <si>
    <t>EMISOR</t>
  </si>
  <si>
    <t>N° REGISTRO</t>
  </si>
  <si>
    <t>SERIES</t>
  </si>
  <si>
    <t>FECHA DE VENCIMIENTO</t>
  </si>
  <si>
    <t>AGENCIA COLOCADORA</t>
  </si>
  <si>
    <t>Acelerador de Empresas Fondo de Inversión Cerrado</t>
  </si>
  <si>
    <t>CAISA - Agencia de Bolsa</t>
  </si>
  <si>
    <t>Asociación Crédito con Educación Rural - Crecer</t>
  </si>
  <si>
    <t>Bonos CRECER I - Emisión 1</t>
  </si>
  <si>
    <t>ASFI/DSVSC-ED-CRE-023/2020</t>
  </si>
  <si>
    <t>CRE-1-N1B-20</t>
  </si>
  <si>
    <t xml:space="preserve">Panamerican Securities S.A. </t>
  </si>
  <si>
    <t>ASFI/DSVSC-ED-BIS-011/2018</t>
  </si>
  <si>
    <t>BIS-1-N1U-18</t>
  </si>
  <si>
    <t>BISA S.A. Agencia de Bolsa</t>
  </si>
  <si>
    <t>ASFI/DSVSC-ED-BIS-032/2016</t>
  </si>
  <si>
    <t>BIS-1-N1A-16</t>
  </si>
  <si>
    <t>BIS-1-N1B-16</t>
  </si>
  <si>
    <t>BIS-1-N1C-16</t>
  </si>
  <si>
    <t>ASFI/DSV-ED-BIS-010/2023</t>
  </si>
  <si>
    <t>BIS-2-N1U-23</t>
  </si>
  <si>
    <t>Bonos Subordinados Banco BISA-Emisión 1</t>
  </si>
  <si>
    <t>ASFI/DSVSC-ED-BIS-039/2015</t>
  </si>
  <si>
    <t>BIS-1-N1U-15</t>
  </si>
  <si>
    <t>Banco Central de Bolivia</t>
  </si>
  <si>
    <t>Bonos del Banco Central de Bolivia con Opción de Rescate Anticipado</t>
  </si>
  <si>
    <t>ASFI/DSVSC-ED-BCB-033/2015</t>
  </si>
  <si>
    <t>UR00782313</t>
  </si>
  <si>
    <t>UR01042309</t>
  </si>
  <si>
    <t>UR01042310</t>
  </si>
  <si>
    <t>UR01042311</t>
  </si>
  <si>
    <t>UR01042312</t>
  </si>
  <si>
    <t>UR01042313</t>
  </si>
  <si>
    <t>Letras del Banco Central de Bolivia</t>
  </si>
  <si>
    <t>ASFI/DSV-ED-BCB-014/2014</t>
  </si>
  <si>
    <t>N000262302</t>
  </si>
  <si>
    <t>Letras del Banco Central de Bolivia con Opción de Rescate Anticipado</t>
  </si>
  <si>
    <t>ASFI/DSVSC-ED-BCB-032/2015</t>
  </si>
  <si>
    <t>NR00392246</t>
  </si>
  <si>
    <t>NR00392250</t>
  </si>
  <si>
    <t>NR00392302</t>
  </si>
  <si>
    <t>NR00392304</t>
  </si>
  <si>
    <t>NR00392309</t>
  </si>
  <si>
    <t>NR00392310</t>
  </si>
  <si>
    <t>NR00522301</t>
  </si>
  <si>
    <t>NR00522302</t>
  </si>
  <si>
    <t>NR00522309</t>
  </si>
  <si>
    <t>NR00522310</t>
  </si>
  <si>
    <t>NR00522311</t>
  </si>
  <si>
    <t>NR00522313</t>
  </si>
  <si>
    <t>Bonos Subordinados BCP – Emisión III</t>
  </si>
  <si>
    <t>ASFI/DSVSC-ED-BTB-046/2020</t>
  </si>
  <si>
    <t>BTB-N1U-20</t>
  </si>
  <si>
    <t>ASFI/DSV-ED-BTB-033/2013</t>
  </si>
  <si>
    <t>BTB-N1U-13</t>
  </si>
  <si>
    <t>Bonos Banco Económico I - Emisión 1</t>
  </si>
  <si>
    <t>ASFI/DSVSC-ED-BEC-036/2019</t>
  </si>
  <si>
    <t>BEC-4-N1A-19</t>
  </si>
  <si>
    <t>BNB Valores S.A.</t>
  </si>
  <si>
    <t>BEC-4-N1B-19</t>
  </si>
  <si>
    <t>Bonos Subordinados BEC III -  Emisión 1</t>
  </si>
  <si>
    <t>ASFI/DSVSC-ED-BEC-025/2016</t>
  </si>
  <si>
    <t>BEC-3-N1U-16</t>
  </si>
  <si>
    <t>Bonos Subordinados BEC III -  Emisión 2</t>
  </si>
  <si>
    <t>ASFI/DSVSC-ED-BEC-033/2016</t>
  </si>
  <si>
    <t>BEC-3-N2U-16</t>
  </si>
  <si>
    <t>Bonos Subordinados BEC III - Emisión 3</t>
  </si>
  <si>
    <t>ASFI/DSVSC-ED-BEC-004/2018</t>
  </si>
  <si>
    <t>BEC-3-N1U-18</t>
  </si>
  <si>
    <t>Bonos Subordinados BEC IV -  Emisión 1</t>
  </si>
  <si>
    <t>ASFI/DSV-ED-BEC-033/2021</t>
  </si>
  <si>
    <t>BEC-5-N1U-21</t>
  </si>
  <si>
    <t>Bonos Subordinados Banco Fassil  - Emisión 1</t>
  </si>
  <si>
    <t>ASFI/DSVSC-ED-FSL-036/2020</t>
  </si>
  <si>
    <t>FSL-2-E1A-20</t>
  </si>
  <si>
    <t>GanaValores Agencia de Bolsa S.A.</t>
  </si>
  <si>
    <t>FSL-2-E1B-20</t>
  </si>
  <si>
    <t>FSL-2-E1C-20</t>
  </si>
  <si>
    <t>FSL-2-E1D-20</t>
  </si>
  <si>
    <t>ASFI/DSVSC-ED-FFO-039/2016</t>
  </si>
  <si>
    <t>FFO-1-N1U-16</t>
  </si>
  <si>
    <t>ASFI/DSV-ED-FFO-007/2022</t>
  </si>
  <si>
    <t>FFO-N1U-22</t>
  </si>
  <si>
    <t>Bonos Banco Ganadero – Emisión 2</t>
  </si>
  <si>
    <t>ASFI/DSVSC-ED-BGA-031/2020</t>
  </si>
  <si>
    <t>BGA-1-N1U-20</t>
  </si>
  <si>
    <t>Bonos Banco Ganadero-Emisión 1</t>
  </si>
  <si>
    <t>ASFI/DSVSC-ED-BGA 015/2018</t>
  </si>
  <si>
    <t>BGA-1-N1A-18</t>
  </si>
  <si>
    <t>BGA-1-N1B-18</t>
  </si>
  <si>
    <t>Bonos Subordinados Banco Ganadero V</t>
  </si>
  <si>
    <t>ASFI/DSVSC-ED-BGA-041/2016</t>
  </si>
  <si>
    <t>BGA-N1U-16</t>
  </si>
  <si>
    <t>Bonos Subordinados Banco Ganadero VI</t>
  </si>
  <si>
    <t>ASFI/DSVSC-ED-BGA-017/2019</t>
  </si>
  <si>
    <t xml:space="preserve">BGA-N1U-19 </t>
  </si>
  <si>
    <t>Mercantil Santa Cruz Agencia de Bolsa Sociedad Anónima</t>
  </si>
  <si>
    <t>ASFI/DSV-ED-BGA-043/2021</t>
  </si>
  <si>
    <t>BGA-N1U-21</t>
  </si>
  <si>
    <t>ASFI/DSVSC-ED-BME-023/2017</t>
  </si>
  <si>
    <t>BME-1-E1C-17</t>
  </si>
  <si>
    <t>BME-1-E1D-17</t>
  </si>
  <si>
    <t>ASFI/DSVSC-ED-BME-016/2019</t>
  </si>
  <si>
    <t>BME-2-E1B-19</t>
  </si>
  <si>
    <t>BME-2-E1C-19</t>
  </si>
  <si>
    <t>ASFI/DSVSC-ED-BME-021/2020</t>
  </si>
  <si>
    <t>BME-2-N1A-20</t>
  </si>
  <si>
    <t>BME-2-N1B-20</t>
  </si>
  <si>
    <t>ASFI/DSVSC-ED-BME-037/2020</t>
  </si>
  <si>
    <t>BME-2-N2A-20</t>
  </si>
  <si>
    <t>BME-2-N2B-20</t>
  </si>
  <si>
    <t>Bonos BMSC II - Emisión 4</t>
  </si>
  <si>
    <t>ASFI/DSV-ED-BME-014/2021</t>
  </si>
  <si>
    <t>BME-2-N1U-21</t>
  </si>
  <si>
    <t>Bonos BMSC II - Emisión 5</t>
  </si>
  <si>
    <t>ASFI/DSV-ED-BME-015/2021</t>
  </si>
  <si>
    <t>BME-2-N2U-21</t>
  </si>
  <si>
    <t>Bonos BMSC III - Emisión 1</t>
  </si>
  <si>
    <t>ASFI/DSV-ED-BME-028/2022</t>
  </si>
  <si>
    <t>BME-4-N1U-22</t>
  </si>
  <si>
    <t>Bonos BMSC III - Emisión 2</t>
  </si>
  <si>
    <t>ASFI/DSV-ED-BME-035/2022</t>
  </si>
  <si>
    <t>BME-4-N2U-22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</si>
  <si>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</si>
  <si>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</si>
  <si>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</si>
  <si>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</si>
  <si>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</si>
  <si>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</si>
  <si>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</si>
  <si>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</si>
  <si>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</si>
  <si>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</si>
  <si>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</si>
  <si>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</si>
  <si>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II - Emisión 1</t>
  </si>
  <si>
    <t>ASFI/DSVSC-ED-BNB-015/2020</t>
  </si>
  <si>
    <t>BNB-3-N1U-20</t>
  </si>
  <si>
    <t>Bonos BNB II - Emisión 2</t>
  </si>
  <si>
    <t>ASFI/DSVSC-ED-BNB-017/2020</t>
  </si>
  <si>
    <t>BNB-3-N2U-20</t>
  </si>
  <si>
    <t>Bonos BNB II - Emisión 3</t>
  </si>
  <si>
    <t>ASFI/DSVSC-ED-BNB-018/2020</t>
  </si>
  <si>
    <t>BNB-3-N3U-20</t>
  </si>
  <si>
    <t>Bonos Subordinados BNB III</t>
  </si>
  <si>
    <t>ASFI/DSVSC-ED-BNB-004/2017</t>
  </si>
  <si>
    <t>BNB-E1A-17</t>
  </si>
  <si>
    <t>BNB-E1B-17</t>
  </si>
  <si>
    <t>Bonos Subordinados BNB IV</t>
  </si>
  <si>
    <t>ASFI/DSVSC-ED-BNB-028/2019</t>
  </si>
  <si>
    <t>BNB-E1U-19</t>
  </si>
  <si>
    <t>ASFI/DSVSC-ED-FIE-007/2016</t>
  </si>
  <si>
    <t>FIE-2-N1B-16</t>
  </si>
  <si>
    <t>Bonos Banco FIE 2-Emisión 3</t>
  </si>
  <si>
    <t>ASFI/DSVSC-RED-FIE-008/2018</t>
  </si>
  <si>
    <t>FIE-2-N1B-18</t>
  </si>
  <si>
    <t>Bonos Banco FIE 3 - Emisión 1</t>
  </si>
  <si>
    <t>ASFI/DSVSC-ED-FIE-012/2020</t>
  </si>
  <si>
    <t>FIE-3-N1U-20</t>
  </si>
  <si>
    <t>Bonos Banco FIE 3 – Emisión 2</t>
  </si>
  <si>
    <t>ASFI/DSVSC-ED-FIE-057/2020</t>
  </si>
  <si>
    <t>FIE-3-N2U-20</t>
  </si>
  <si>
    <t>Bonos Banco FIE 3 - Emisión 3</t>
  </si>
  <si>
    <t>ASFI/DSV-ED-FIE-039/2021</t>
  </si>
  <si>
    <t>FIE-3-N2U-21</t>
  </si>
  <si>
    <t>Bonos Banco FIE 3 - Emisión 4</t>
  </si>
  <si>
    <t>ASFI/DSV-ED-FIE-020/2022</t>
  </si>
  <si>
    <t>FIE-3-N1U-22</t>
  </si>
  <si>
    <t>Bonos Banco FIE 3 - Emisión 5</t>
  </si>
  <si>
    <t>ASFI/DSV-ED-FIE-030/2022</t>
  </si>
  <si>
    <t>FIE-3-N2U-22</t>
  </si>
  <si>
    <t>Bonos Banco FIE 3 - Emisión 6</t>
  </si>
  <si>
    <t>ASFI/DSV-ED-FIE-007/2023</t>
  </si>
  <si>
    <t>FIE-3-N1U-23</t>
  </si>
  <si>
    <t>ASFI/DSVSC-ED-FIE-007/2017</t>
  </si>
  <si>
    <t>FIE-N1B-17</t>
  </si>
  <si>
    <t>Bonos Subordinados Banco FIE 5</t>
  </si>
  <si>
    <t>ASFI/DSVSC-ED-FIE-003/2019</t>
  </si>
  <si>
    <t>FIE-N1A-19</t>
  </si>
  <si>
    <t>FIE-N1B-19</t>
  </si>
  <si>
    <t>Bonos Subordinados Banco FIE 6</t>
  </si>
  <si>
    <t>ASFI/DSV-ED-FIE-029/2021</t>
  </si>
  <si>
    <t>FIE-E1U-21</t>
  </si>
  <si>
    <t>Banco PYME de la Comunidad S.A.</t>
  </si>
  <si>
    <t>Banco Pyme Eco Futuro S.A.</t>
  </si>
  <si>
    <t>Bonos ECOFUTURO 2 - Emisión 1</t>
  </si>
  <si>
    <t>ASFI/DSV-ED-FEF-030/2021</t>
  </si>
  <si>
    <t>FEF-4-N1U-21</t>
  </si>
  <si>
    <t>ASFI/DSV-ED-FEF-028/2014</t>
  </si>
  <si>
    <t>FEF-2-N1U-14</t>
  </si>
  <si>
    <t>ASFI/DSVSC-ED-FEF-001/2017</t>
  </si>
  <si>
    <t>FEF-N1U-17</t>
  </si>
  <si>
    <t>Sudaval S.A.</t>
  </si>
  <si>
    <t>Bonos Subordinados BancoSol 2 - Emisión 1</t>
  </si>
  <si>
    <t>ASFI/DSVSC-ED-BSO-029/2017</t>
  </si>
  <si>
    <t>BSO-3-N1U-17</t>
  </si>
  <si>
    <t>Bonos Subordinados BancoSol 2 - Emisión 2</t>
  </si>
  <si>
    <t>ASFI/DSVSC-ED-BSO-012/2018</t>
  </si>
  <si>
    <t>BSO-3-N1U-18</t>
  </si>
  <si>
    <t>Bonos Subordinados BancoSol 2 - Emisión 3</t>
  </si>
  <si>
    <t>ASFI/DSVSC-ED-BSO-021/2019</t>
  </si>
  <si>
    <t>BSO-3-N1U-19</t>
  </si>
  <si>
    <t>Bonos Subordinados BancoSol III - Emisión 1</t>
  </si>
  <si>
    <t>ASFI/DSV-ED-BSO-010/2022</t>
  </si>
  <si>
    <t>BSO-4-N1U-22</t>
  </si>
  <si>
    <t>Bonos Subordinados BancoSol III - Emisión 2</t>
  </si>
  <si>
    <t>ASFI/DSV-ED-BSO-005/2023</t>
  </si>
  <si>
    <t>BSO-4-N1U-23</t>
  </si>
  <si>
    <t>Bonos Banco Unión - Emisión 1</t>
  </si>
  <si>
    <t>ASFI/DSV-ED-BUN-014/2022</t>
  </si>
  <si>
    <t>BUN-1-N1U-22</t>
  </si>
  <si>
    <t>Valores Union S.A.</t>
  </si>
  <si>
    <t>ASFI/DSV-ED-BUN-031/2022</t>
  </si>
  <si>
    <t>BUN-N2U-22</t>
  </si>
  <si>
    <t>Bisa Leasing S.A.</t>
  </si>
  <si>
    <t>ASFI/DSVSC-ED-BIL-016/2017</t>
  </si>
  <si>
    <t>BIL-4-N1A-17</t>
  </si>
  <si>
    <t>BIL-4-N1B-17</t>
  </si>
  <si>
    <t>ASFI/DSVSC-ED-BIL-002/2018</t>
  </si>
  <si>
    <t>BIL-4-N1C-18</t>
  </si>
  <si>
    <t>ASFI/DSVSC-ED-BIL-031/2016</t>
  </si>
  <si>
    <t>BIL-4-N2B-16</t>
  </si>
  <si>
    <t>Bonos BISA LEASING V - Emisión 1</t>
  </si>
  <si>
    <t>ASFI/DSVSC-ED-BIL-013/2018</t>
  </si>
  <si>
    <t>BIL-5-N2U-18</t>
  </si>
  <si>
    <t>Bonos BISA LEASING V - Emisión 2</t>
  </si>
  <si>
    <t>ASFI/DSVSC-ED-BIL-011/2019</t>
  </si>
  <si>
    <t>BIL-5-N1B-19</t>
  </si>
  <si>
    <t>BIL-5-N1C-19</t>
  </si>
  <si>
    <t>Bonos BISA LEASING V - Emisión 3</t>
  </si>
  <si>
    <t>ASFI/DSVSC-ED-BIL-043/2020</t>
  </si>
  <si>
    <t>BIL-5-N1A-20</t>
  </si>
  <si>
    <t>BIL-5-N1B-20</t>
  </si>
  <si>
    <t>ASFI/DSV-ED-BIL-034/2021</t>
  </si>
  <si>
    <t>BIL-6-N1A-21</t>
  </si>
  <si>
    <t>BIL-6-N1B-21</t>
  </si>
  <si>
    <t>BISA Seguros y Reaseguros S.A.</t>
  </si>
  <si>
    <t>BNB Leasing S.A.</t>
  </si>
  <si>
    <t>Bonos BNB Leasing III</t>
  </si>
  <si>
    <t>ASFI/DSVSC-ED-BNL-025/2020</t>
  </si>
  <si>
    <t>BNL-N1A-20</t>
  </si>
  <si>
    <t>BNL-N1B-20</t>
  </si>
  <si>
    <t>Bonos BNB Leasing IV - Emisión 1</t>
  </si>
  <si>
    <t>ASFI/DSV-ED-BNL-011/2021</t>
  </si>
  <si>
    <t>BNL-3-N1U-21</t>
  </si>
  <si>
    <t>Bonos BNB Leasing IV - Emisión 2</t>
  </si>
  <si>
    <t>ASFI/DSV-ED-BNL-012/2021</t>
  </si>
  <si>
    <t>BNL-3-N2U-21</t>
  </si>
  <si>
    <t>Bonos BNB Leasing IV - Emisión 3</t>
  </si>
  <si>
    <t>ASFI/DSV-ED-BNL-024/2021</t>
  </si>
  <si>
    <t>BNL-3-E3U-21</t>
  </si>
  <si>
    <t>Bonos Subordinados  BNB Leasing I</t>
  </si>
  <si>
    <t>ASFI/DSVSC-ED-BNL-005/2018</t>
  </si>
  <si>
    <t>BNL-E1A-18</t>
  </si>
  <si>
    <t>BNL-E1B-18</t>
  </si>
  <si>
    <t>CAMSA INDUSTRIA Y COMERCIO S.A.</t>
  </si>
  <si>
    <t>Bonos CAMSA I - Emisión 1</t>
  </si>
  <si>
    <t>ASFI/DSVSC-ED-CMI-023/2019</t>
  </si>
  <si>
    <t>CMI-1-N1U-19</t>
  </si>
  <si>
    <t>CAP Fondo de Inversión Cerrado</t>
  </si>
  <si>
    <t>CLÍNICA METROPOLITANA DE LAS AMÉRICAS S.A.</t>
  </si>
  <si>
    <t>ASFI/DSVSC-ED-CTM-053/2020</t>
  </si>
  <si>
    <t>CTM-1-N1U-20</t>
  </si>
  <si>
    <t>COBEE</t>
  </si>
  <si>
    <t>Bonos COBEE IV - Emisión 2</t>
  </si>
  <si>
    <t>ASFI/DSV-ED-BPC-002/2014</t>
  </si>
  <si>
    <t>BPC-4-N2U-14</t>
  </si>
  <si>
    <t>ASFI/DSV-ED-BPC-026/2014</t>
  </si>
  <si>
    <t>BPC-4-N4U-14</t>
  </si>
  <si>
    <t>ASFI/DSVSC-ED-BPC-034/2016</t>
  </si>
  <si>
    <t>BPC-4-N1U-16</t>
  </si>
  <si>
    <t>ASFIJDSVSC-ED-BPC-022/2020</t>
  </si>
  <si>
    <t>BPC-5-N1U-20</t>
  </si>
  <si>
    <t>Comercializadora Nexolider S.A.</t>
  </si>
  <si>
    <t>Bonos NEXOLIDER</t>
  </si>
  <si>
    <t>ASFI/DSV-ED-NXS-018/2022</t>
  </si>
  <si>
    <t>NXS-N1U-22</t>
  </si>
  <si>
    <t>Crecimiento Fondo de Inversión Cerrado</t>
  </si>
  <si>
    <t>Credifondo Garantiza Fondo de Inversión Cerrado</t>
  </si>
  <si>
    <t>Credifondo Promotor Fondo de Inversión Cerrado</t>
  </si>
  <si>
    <t>DIACONÍA FRIF -IFD</t>
  </si>
  <si>
    <t>Pagarés Bursátiles DIACONÍA I - Emisión 1</t>
  </si>
  <si>
    <t>ASFI/DSV-ED-IDI-008/2023</t>
  </si>
  <si>
    <t>IDI-PB1-N1U</t>
  </si>
  <si>
    <t>DISTRIBUIDORA MAYORISTA DE TECNOLOGÍA S.A. "DISMATEC S.A."</t>
  </si>
  <si>
    <t>Bonos DISMATEC I - Emisión 1</t>
  </si>
  <si>
    <t>ASFI/DSVSC-ED-DMT-035/2019</t>
  </si>
  <si>
    <t>DMT-1-N1A-19</t>
  </si>
  <si>
    <t>DMT-1-N1B-19</t>
  </si>
  <si>
    <t>Bonos DISMATEC I - Emisión 2</t>
  </si>
  <si>
    <t>ASFI/DSV-ED-DMT-012/2022</t>
  </si>
  <si>
    <t>DMT-1-N1U-22</t>
  </si>
  <si>
    <t>Droguería INTI S.A.</t>
  </si>
  <si>
    <t>ASFI/DSVSC-ED-DIN-038/2015</t>
  </si>
  <si>
    <t>DIN-2-N1C-15</t>
  </si>
  <si>
    <t>DIN-2-N1D-15</t>
  </si>
  <si>
    <t>DIN-2-N1E-15</t>
  </si>
  <si>
    <t>Bonos INTI VI</t>
  </si>
  <si>
    <t>ASFI/DSVSC-ED-DIN-042/2016</t>
  </si>
  <si>
    <t>DIN-N1U-16</t>
  </si>
  <si>
    <t>Empresa Ferroviaria Oriental S.A.</t>
  </si>
  <si>
    <t>Bonos Ferroviaria Oriental - Emisión 5</t>
  </si>
  <si>
    <t>ASFI/DSVSC-ED-EFO-018/2015</t>
  </si>
  <si>
    <t>EFO-1-N1D-15</t>
  </si>
  <si>
    <t>ASFI/DSV-ED-EFO-036/2021</t>
  </si>
  <si>
    <t>EFO-N2U-21</t>
  </si>
  <si>
    <t>ASFI/DSV-ED-EFO-037/2021</t>
  </si>
  <si>
    <t>EFO-N3U-21</t>
  </si>
  <si>
    <t>ASFI/DSV-ED-EFO-025/2021</t>
  </si>
  <si>
    <t>EFO-N1U-21</t>
  </si>
  <si>
    <t>ENDE Transmisión S.A.</t>
  </si>
  <si>
    <t>Bonos ENDE TRANSMISIÓN I - Emisión 1</t>
  </si>
  <si>
    <t>ASFI/DSVSC-ED-TDE-025/2019</t>
  </si>
  <si>
    <t>TDE-1-N1U-19</t>
  </si>
  <si>
    <t>Bonos ENDE TRANSMISIÓN I - Emisión 10</t>
  </si>
  <si>
    <t>ASFI/DSV-ED-TDE-041/2021</t>
  </si>
  <si>
    <t>TDE-1-N4U-21</t>
  </si>
  <si>
    <t>Bonos ENDE TRANSMISIÓN I – Emisión 11</t>
  </si>
  <si>
    <t>ASFI/DSV-ED-TDE-045/2021</t>
  </si>
  <si>
    <t>TDE-1-N5U-21</t>
  </si>
  <si>
    <t>Bonos ENDE TRANSMISIÓN I – Emisión 12</t>
  </si>
  <si>
    <t>ASFI/DSV-ED-TDE-046/2021</t>
  </si>
  <si>
    <t>TDE-1-N6U-21</t>
  </si>
  <si>
    <t>Bonos ENDE TRANSMISIÓN I - Emisión 13</t>
  </si>
  <si>
    <t>ASFI/DSV-ED-TDE-002/2022</t>
  </si>
  <si>
    <t>TDE-1-N1U-22</t>
  </si>
  <si>
    <t>Bonos ENDE TRANSMISIÓN I - Emisión 14</t>
  </si>
  <si>
    <t>ASFI/DSV-ED-TDE-003/2022</t>
  </si>
  <si>
    <t>TDE-1-N2U-22</t>
  </si>
  <si>
    <t>Bonos ENDE TRANSMISIÓN I - Emisión 2</t>
  </si>
  <si>
    <t>ASFI/DSVSC-ED-TDE-026/2019</t>
  </si>
  <si>
    <t>TDE-1-N2U-19</t>
  </si>
  <si>
    <t>Bonos ENDE TRANSMISIÓN I - Emisión 3</t>
  </si>
  <si>
    <t>ASFI/DSVCS-ED-TDE-010/2020</t>
  </si>
  <si>
    <t>TDE-1-N3U-20</t>
  </si>
  <si>
    <t>Bonos ENDE TRANSMISIÓN I - Emisión 4</t>
  </si>
  <si>
    <t>ASFI/DSVSC-ED-TDE-011/2020</t>
  </si>
  <si>
    <t>TDE-1-N4U-20</t>
  </si>
  <si>
    <t>Bonos ENDE TRANSMISIÓN I – Emisión 5</t>
  </si>
  <si>
    <t>ASFI/DSVSC-ED-TDE-033/2020</t>
  </si>
  <si>
    <t>TDE-1-N5U-20</t>
  </si>
  <si>
    <t>Bonos ENDE TRANSMISIÓN I – Emisión 6</t>
  </si>
  <si>
    <t>ASFI/DSVSC-ED-TDE-034/2020</t>
  </si>
  <si>
    <t>TDE-1-N6U-20</t>
  </si>
  <si>
    <t>Bonos ENDE TRANSMISIÓN I - Emisión 7</t>
  </si>
  <si>
    <t>ASFI/DSV-ED-TDE-027/2021</t>
  </si>
  <si>
    <t>TDE-1-N1U-21</t>
  </si>
  <si>
    <t>Bonos ENDE TRANSMISIÓN I - Emisión 8</t>
  </si>
  <si>
    <t>ASFI/DSV-ED-TDE-028/2021</t>
  </si>
  <si>
    <t>TDE-1-N2U-21</t>
  </si>
  <si>
    <t>Bonos ENDE TRANSMISIÓN I - Emisión 9</t>
  </si>
  <si>
    <t>ASFI/DSV-ED-TDE-040/2021</t>
  </si>
  <si>
    <t>TDE-1-N3U-21</t>
  </si>
  <si>
    <t>Equipo Petrolero Sociedad Anónima (EQUIPETROL S.A.)</t>
  </si>
  <si>
    <t>Fábrica Nacional de Cemento S.A. (FANCESA)</t>
  </si>
  <si>
    <t>ASFI/DSVSC-ED-FAN-044/2016</t>
  </si>
  <si>
    <t>FAN-4-N1U-16</t>
  </si>
  <si>
    <t>ASFI/DSVSC-ED-FAN-028/2017</t>
  </si>
  <si>
    <t>FAN-4-N1A-17</t>
  </si>
  <si>
    <t>FAN-4-N1B-17</t>
  </si>
  <si>
    <t>FIBRA Fondo de Inversión Cerrado</t>
  </si>
  <si>
    <t>FINO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</si>
  <si>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</si>
  <si>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</si>
  <si>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</si>
  <si>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</si>
  <si>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</si>
  <si>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</si>
  <si>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</si>
  <si>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</si>
  <si>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</si>
  <si>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Bonos IASA V - Emisión 1</t>
  </si>
  <si>
    <t>ASFI/DSV-ED-FIN-022/2022</t>
  </si>
  <si>
    <t>FIN-5-N1U-22</t>
  </si>
  <si>
    <t>Fortaleza Leasing S.A.</t>
  </si>
  <si>
    <t>Bonos Fortaleza Leasing 2020</t>
  </si>
  <si>
    <t>ASFI/DSVSC-ED-FLE-035/2020</t>
  </si>
  <si>
    <t>FLE-N1A-20</t>
  </si>
  <si>
    <t>FLE-N1B-20</t>
  </si>
  <si>
    <t>Gas &amp; Electricidad S.A.</t>
  </si>
  <si>
    <t>Bonos GAS &amp; ELECTRICIDAD II – Emisión 2</t>
  </si>
  <si>
    <t>ASFI/DSVSC-ED-GYE-030/2020</t>
  </si>
  <si>
    <t>GYE-2-N1U-20</t>
  </si>
  <si>
    <t>Bonos GAS &amp; ELECTRICIDAD II-Emisión 1</t>
  </si>
  <si>
    <t>ASFI/DSVSC-ED-G&amp;E-010/2018</t>
  </si>
  <si>
    <t>GYE-2-N1A-18</t>
  </si>
  <si>
    <t>GYE-2-N1B-18</t>
  </si>
  <si>
    <t>Bonos GAS &amp; ELECTRICIDAD SOCIEDAD ANÓNIMA</t>
  </si>
  <si>
    <t>ASFI/DSVSC-ED-GYE-002/2017</t>
  </si>
  <si>
    <t>GYE-N1B-17</t>
  </si>
  <si>
    <t>Bonos GYE</t>
  </si>
  <si>
    <t>ASFI/DSVSC-ED-GYE-010/2019</t>
  </si>
  <si>
    <t>GYE-N1U-19</t>
  </si>
  <si>
    <t>Gobierno Autónomo Municipal de La Paz</t>
  </si>
  <si>
    <t>ASFI/DSVSC-ED-MLP-007/2018</t>
  </si>
  <si>
    <t>MLP-1-N1U-18</t>
  </si>
  <si>
    <t>Granja Avícola Integral Sofía Ltda.</t>
  </si>
  <si>
    <t>ASFI/DSV-ED-SOF-024/2022</t>
  </si>
  <si>
    <t>SOF-N1A-22</t>
  </si>
  <si>
    <t>SOF-N1B-22</t>
  </si>
  <si>
    <t>ASFI/DSV-ED-SOF-026/2022</t>
  </si>
  <si>
    <t>SOF-N2U-22</t>
  </si>
  <si>
    <t>Grupo Empresarial de Inversiones Nacional Vida S.A.</t>
  </si>
  <si>
    <t>ASFI/DSVSC-ED-GNI-004/2019</t>
  </si>
  <si>
    <t>GNI-1-N1A-19</t>
  </si>
  <si>
    <t>GNI-1-N1B-19</t>
  </si>
  <si>
    <t>GNI-1-N1C-19</t>
  </si>
  <si>
    <t>ASFI/DSVSC-ED-GNI-024/2019</t>
  </si>
  <si>
    <t>GNI-1-N2U-19</t>
  </si>
  <si>
    <t>IMPORT. EXPORT. LAS LOMAS LTDA.</t>
  </si>
  <si>
    <t>ASFI/DSVSC-ED-IEL-013/2020</t>
  </si>
  <si>
    <t>IEL-1-N1U-20</t>
  </si>
  <si>
    <t>ASFI/DSVSC-ED-IEL-014/2020</t>
  </si>
  <si>
    <t>IEL-1-N2U-20</t>
  </si>
  <si>
    <t>ASFI/DSVSC-ED-IEL-003/2021</t>
  </si>
  <si>
    <t>IEL-1-N1U-21</t>
  </si>
  <si>
    <t>ASFI/DSVSC-ED-IEL-004/2021</t>
  </si>
  <si>
    <t>IEL-1-N2U-21</t>
  </si>
  <si>
    <t xml:space="preserve">iBOLSA </t>
  </si>
  <si>
    <t>Industrias Oleaginosas S.A.</t>
  </si>
  <si>
    <t>ASFI/DSVSC-ED-OIL-019/2017</t>
  </si>
  <si>
    <t>IOL-2-N1B-17</t>
  </si>
  <si>
    <t>IOL-2-N1C-17</t>
  </si>
  <si>
    <t>ASFI/DSVSC-ED-IOL-017/2018</t>
  </si>
  <si>
    <t>IOL-2-N1B-18</t>
  </si>
  <si>
    <t>IOL-2-N1C-18</t>
  </si>
  <si>
    <t>Industrias Sucroalcoholeras ISA S.A.</t>
  </si>
  <si>
    <t>ASFI/DSVSC-ED-ISA-021/2017</t>
  </si>
  <si>
    <t>ISA-1-E1U-17</t>
  </si>
  <si>
    <t>ASFI/DSVSC-ED-ISA-022/2017</t>
  </si>
  <si>
    <t>ISA-1-E2U-17</t>
  </si>
  <si>
    <t>Ingeniería y Construcciones Técnicas INCOTEC S.A.</t>
  </si>
  <si>
    <t>ASFI/DSVSC-ED-ICT-016/2020</t>
  </si>
  <si>
    <t>ICT-1-N1B-20</t>
  </si>
  <si>
    <t>INTERFIN Fondo de Inversión Cerrado</t>
  </si>
  <si>
    <t>Inversor Fondo de Inversión Cerrado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</si>
  <si>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</si>
  <si>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</si>
  <si>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</si>
  <si>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</si>
  <si>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</si>
  <si>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</si>
  <si>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</si>
  <si>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Jalasoft S.R.L.</t>
  </si>
  <si>
    <t>Bonos JALASOFT II - Emisión 1</t>
  </si>
  <si>
    <t>ASFI/DSV-ED-JSF-011/2023</t>
  </si>
  <si>
    <t>JSF-2-N1U-23</t>
  </si>
  <si>
    <t>K12 Fondo de Inversión Cerrado</t>
  </si>
  <si>
    <t>MiPyME Fondo de Inversión Cerrado</t>
  </si>
  <si>
    <t>MSC Expansión Fondo de Inversión Cerrado</t>
  </si>
  <si>
    <t>NIBOL LTDA.</t>
  </si>
  <si>
    <t>ASFI/DSVSC-ED-NIB-015/2019</t>
  </si>
  <si>
    <t>NIB-1-N1A-19</t>
  </si>
  <si>
    <t>NIB-1-N1B-19</t>
  </si>
  <si>
    <t>Bonos NIBOL - Emisión 2</t>
  </si>
  <si>
    <t>ASFI/DSVSC-ED-NIB-020/2020</t>
  </si>
  <si>
    <t>NIB-1-N1A-20</t>
  </si>
  <si>
    <t>NIB-1-N1B-20</t>
  </si>
  <si>
    <t>NUTRIOIL S.A.</t>
  </si>
  <si>
    <t>Bonos NUTRIOIL II - Emisión 2</t>
  </si>
  <si>
    <t>ASFI/DSVSC-ED-NUT-038/2020</t>
  </si>
  <si>
    <t>NUT-2-N1U-20</t>
  </si>
  <si>
    <t>Bonos NUTRIOIL II-Emisión 1</t>
  </si>
  <si>
    <t>ASFI/DSVS-ED-NUT-030/2017</t>
  </si>
  <si>
    <t>NUT-2-N1B-17</t>
  </si>
  <si>
    <t>NUT-2-N1C-17</t>
  </si>
  <si>
    <t>Ovando S.A.</t>
  </si>
  <si>
    <t>Panamerican Investments S.A.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</si>
  <si>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</si>
  <si>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</si>
  <si>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</si>
  <si>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</si>
  <si>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</si>
  <si>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</si>
  <si>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Patrimonio Autónomo AMERICAN IRIS – BISA ST</t>
  </si>
  <si>
    <t>Valores de Titularización AMERICAN IRIS-BISA ST</t>
  </si>
  <si>
    <t xml:space="preserve">ASFI/DSVSC-TD-PAI-001/2019 </t>
  </si>
  <si>
    <t>PAI-TD-NU</t>
  </si>
  <si>
    <t>Valores de Titularización BISA ST-CIDRE IFD</t>
  </si>
  <si>
    <t>ASFI/DSVSC-TD-PCI-001/2020</t>
  </si>
  <si>
    <t>PCI-TD-NB</t>
  </si>
  <si>
    <t>Patrimonio Autónomo BISA ST - CIDRE II</t>
  </si>
  <si>
    <t>Valores de Titularización BISA ST - CIDRE II</t>
  </si>
  <si>
    <t>ASFI/DSV-TD-PCD-001/2022</t>
  </si>
  <si>
    <t>PCD-TD-NB</t>
  </si>
  <si>
    <t>Patrimonio Autónomo BISA ST – FUBODE IFD</t>
  </si>
  <si>
    <t>Valores de Titularización BISA ST-FUBODE IFD</t>
  </si>
  <si>
    <t>ASFI/DSVSC-TD-FUB-001/2018</t>
  </si>
  <si>
    <t>FUB-TD-NE</t>
  </si>
  <si>
    <t>Patrimonio Autónomo BISA ST - FUBODE II</t>
  </si>
  <si>
    <t>Valores de Titularización BISA ST - FUBODE II</t>
  </si>
  <si>
    <t>ASFI/DSV-TD-PFD-002/2021</t>
  </si>
  <si>
    <t>PFD-TD-NB</t>
  </si>
  <si>
    <t>PFD-TD-NC</t>
  </si>
  <si>
    <t>PFD-TD-ND</t>
  </si>
  <si>
    <t>PATRIMONIO AUTÓNOMO CRESPAL - BDP ST 035</t>
  </si>
  <si>
    <t>Valores de Titularización CRESPAL - BDP ST 035</t>
  </si>
  <si>
    <t>ASFI/DSV-TD-CRP-001/2017</t>
  </si>
  <si>
    <t>CRP-TD-NB</t>
  </si>
  <si>
    <t>CRP-TD-NC</t>
  </si>
  <si>
    <t>Patrimonio Autónomo GRANOSOL – BISA ST</t>
  </si>
  <si>
    <t>Valores de Titularización GRANOSOL – BISA ST</t>
  </si>
  <si>
    <t>ASFI/DSVSC-TD-PGB-005/2020</t>
  </si>
  <si>
    <t>PGB-TD-NU</t>
  </si>
  <si>
    <t>PATRIMONIO AUTÓNOMO IDEPRO IFD - BDP ST 056</t>
  </si>
  <si>
    <t>Valores de Titularización IDEPRO IFD - BDP ST 056</t>
  </si>
  <si>
    <t>ASFI/DSV-PA-PMO-001/2023</t>
  </si>
  <si>
    <t>PMO-TD-NA</t>
  </si>
  <si>
    <t>PMO-TD-NB</t>
  </si>
  <si>
    <t>Patrimonio Autónomo MADEPA – iBOLSA ST 001</t>
  </si>
  <si>
    <t>Valores de Titularización MADEPA - iBOLSA ST 001</t>
  </si>
  <si>
    <t>ASFI/DSVSC-PA-MDI-003/2020</t>
  </si>
  <si>
    <t>MDI-TD-NC</t>
  </si>
  <si>
    <t>MDI-TD-ND</t>
  </si>
  <si>
    <t>MDI-TD-NE</t>
  </si>
  <si>
    <t>MDI-TD-NF</t>
  </si>
  <si>
    <t>MDI-TD-NG</t>
  </si>
  <si>
    <t>MDI-TD-NH</t>
  </si>
  <si>
    <t>Valores de Titularización PRO MUJER IFD - BDP ST 038</t>
  </si>
  <si>
    <t>ASFI/DSVSC/TD-PMF-002/2018</t>
  </si>
  <si>
    <t>PMF-TD-ND</t>
  </si>
  <si>
    <t>Valores de Titularización CIDRE IFD - BDP ST 042</t>
  </si>
  <si>
    <t>ASFI/DSVSC/TD-PMA-002/2019</t>
  </si>
  <si>
    <t>PMA-TD-ND</t>
  </si>
  <si>
    <t>Valores de Titularización CRECER IFD - BDP ST 045</t>
  </si>
  <si>
    <t>ASFI/DSVSC-TD-PMT-003/2019</t>
  </si>
  <si>
    <t>PMT-TD-ND</t>
  </si>
  <si>
    <t>PATRIMONIO AUTÓNOMO MICROCRÉDITO IFD - BDP ST 046</t>
  </si>
  <si>
    <t>Valores de Titularización "PRO MUJER IFD - BDP ST 046"</t>
  </si>
  <si>
    <t>ASFI/DSVSC-TD-PMJ-004/2019</t>
  </si>
  <si>
    <t>PMJ-TD-NC</t>
  </si>
  <si>
    <t>PMJ-TD-ND</t>
  </si>
  <si>
    <t>ASFI/DSVSC-TD-PMB-005/2019</t>
  </si>
  <si>
    <t>PMB-TD-ND</t>
  </si>
  <si>
    <t>Valores de Titularización CRECER IFD - BDP ST 051</t>
  </si>
  <si>
    <t>ASFI/DSV-TD-PML-001/2021</t>
  </si>
  <si>
    <t>PML-TD-NU</t>
  </si>
  <si>
    <t>Valores de Titularización PRO MUJER IFD - BDP ST 052</t>
  </si>
  <si>
    <t>ASFI/DSVSC-TD-PMK-004/2020</t>
  </si>
  <si>
    <t>PMK-TD-NU</t>
  </si>
  <si>
    <t>Valores de Titularización PRO MUJER IFD - BDP ST 054</t>
  </si>
  <si>
    <t>ASFI/DSV-TD-PMN-003/2021</t>
  </si>
  <si>
    <t>PMN-TD-NU</t>
  </si>
  <si>
    <t>PATRIMONIO AUTÓNOMO NUEVATEL – BDP ST 049</t>
  </si>
  <si>
    <t>Valores de Titularización NUEVATEL - BDP ST 049</t>
  </si>
  <si>
    <t>ASFI/DSVSC-TD-PTL-002/2020</t>
  </si>
  <si>
    <t>PTL-TD-NA</t>
  </si>
  <si>
    <t>PTL-TD-NB</t>
  </si>
  <si>
    <t>PILAT S.R.L.</t>
  </si>
  <si>
    <t>ASFI/DSVSC-ED-PAR-003/2016</t>
  </si>
  <si>
    <t>PAR-1-N1U-16</t>
  </si>
  <si>
    <t>ASFI/DSVSC-ED-PAR-005/2016</t>
  </si>
  <si>
    <t>PAR-1-N2U-16</t>
  </si>
  <si>
    <t>ASFI/DSVSC-ED-PAR-009/2016</t>
  </si>
  <si>
    <t>PAR-1-N3U-16</t>
  </si>
  <si>
    <t>Bonos PILAT II - Emisión 1</t>
  </si>
  <si>
    <t>ASFI/DSV-ED-PAR-004/2022</t>
  </si>
  <si>
    <t>PAR-2-N1U-22</t>
  </si>
  <si>
    <t>Bonos PILAT II - Emisión 2</t>
  </si>
  <si>
    <t>ASFI/DSV-ED-PAR-005/2022</t>
  </si>
  <si>
    <t>PAR-2-N2U-22</t>
  </si>
  <si>
    <t>Bonos PILAT II - Emisión 3</t>
  </si>
  <si>
    <t>ASFI/DSV-ED-PAR-006/2022</t>
  </si>
  <si>
    <t>PAR-2-N3U-22</t>
  </si>
  <si>
    <t>PLASTIFORTE S. R. L.</t>
  </si>
  <si>
    <t>ASFI/DSVSC-ED-PTF-005/2021</t>
  </si>
  <si>
    <t>PTF-1-N1U-21</t>
  </si>
  <si>
    <t>Procesadora de Oleaginosas PROLEGA S.A.</t>
  </si>
  <si>
    <t>ASFI/DSVSC-ED-POL-043/2016</t>
  </si>
  <si>
    <t>POL-1-N2U-16</t>
  </si>
  <si>
    <t>ASFI/DSVSC-ED-POL-018/2017</t>
  </si>
  <si>
    <t>POL-2-N1U-17</t>
  </si>
  <si>
    <t>ASFI/DSVSC-ED-POL-014/2018</t>
  </si>
  <si>
    <t>POL-2-N1U-18</t>
  </si>
  <si>
    <t>ASFI/DSVSC-ED-POL-025/2017</t>
  </si>
  <si>
    <t>POL-2-N2U-17</t>
  </si>
  <si>
    <t>ASFI/DSVSC-ED-POL-039/2020</t>
  </si>
  <si>
    <t>POL-3-E1U-20</t>
  </si>
  <si>
    <t>ASFI/DSVSC-ED-POL-040/2020</t>
  </si>
  <si>
    <t>POL-3-N2U-20</t>
  </si>
  <si>
    <t>Bonos PROLEGA III - Emisión 3</t>
  </si>
  <si>
    <t>ASFI/DSV-ED-POL-021/2022</t>
  </si>
  <si>
    <t>POL-3-E1U-22</t>
  </si>
  <si>
    <t>Santa Cruz Securities Agencia de Bolsa S.A.</t>
  </si>
  <si>
    <t>Sembrar Alimentario Fondo de Inversión Cerrado</t>
  </si>
  <si>
    <t>Sembrar Exportador Fondo de Inversión Cerrado</t>
  </si>
  <si>
    <t>Sembrar Micro Capital Fondo de Inversión Cerrado</t>
  </si>
  <si>
    <t>Sembrar Productivo Fondo de Inversión Cerrado</t>
  </si>
  <si>
    <t>SOBOCE S.A.</t>
  </si>
  <si>
    <t>ASFI/DSVSC-ED-SBC-030/2016</t>
  </si>
  <si>
    <t>SBC-7-N1U-16</t>
  </si>
  <si>
    <t>ASFI/DSVSC-ED-SBC-016/2018</t>
  </si>
  <si>
    <t>SBC-7-N1U-18</t>
  </si>
  <si>
    <t xml:space="preserve">ASFI/DSVSC-ED-SBC-008/2019 </t>
  </si>
  <si>
    <t xml:space="preserve">SBC-7-N1U-19 </t>
  </si>
  <si>
    <t>ASFI/DSVSC-ED-SBC-009/2019</t>
  </si>
  <si>
    <t>SBC-7-N2U-19</t>
  </si>
  <si>
    <t>ASFI/DSVSC-ED-SBC-049/2020</t>
  </si>
  <si>
    <t>SBC-8-N1U-20</t>
  </si>
  <si>
    <t>Telefónica Celular de Bolivia S.A. (TELECEL)</t>
  </si>
  <si>
    <t>ASFI/DSVSC-ED-TCB-031/2015</t>
  </si>
  <si>
    <t>TCB-2-N1B-15</t>
  </si>
  <si>
    <t>ASFI/DSVSC-ED-TCB-026/2017</t>
  </si>
  <si>
    <t>TCB-2-N1B-17</t>
  </si>
  <si>
    <t>TCB-2-N1C-17</t>
  </si>
  <si>
    <t>ASFI/DSVSC-ED-TCB-029/2016</t>
  </si>
  <si>
    <t>TCB-2-N1A-16</t>
  </si>
  <si>
    <t>TCB-2-N1B-16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</si>
  <si>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</si>
  <si>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</si>
  <si>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</si>
  <si>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</si>
  <si>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</si>
  <si>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</si>
  <si>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Bonos TELECEL V</t>
  </si>
  <si>
    <t>ASFI/DSVSC-ED-TCB-052/2020</t>
  </si>
  <si>
    <t>TCB-N1U-20</t>
  </si>
  <si>
    <t>Tienda Amiga ER S.A.</t>
  </si>
  <si>
    <t>Bonos TIENDA AMIGA</t>
  </si>
  <si>
    <t>ASFI/DSV-ED-TAE-013/2022</t>
  </si>
  <si>
    <t>TAE-N1A-22</t>
  </si>
  <si>
    <t>TAE-N1B-22</t>
  </si>
  <si>
    <t>Pagarés Bursátiles TIENDA AMIGA - Emisión 3</t>
  </si>
  <si>
    <t>ASFI/DSV-ED-TAE-027/2022</t>
  </si>
  <si>
    <t>TAE-PB1-N3U</t>
  </si>
  <si>
    <t>Toyosa S.A.</t>
  </si>
  <si>
    <t>Pagarés Bursátiles TOYOSA IV - Emisión 4</t>
  </si>
  <si>
    <t>ASFI/DSV-ED-TYS-025/2022</t>
  </si>
  <si>
    <t>TYS-PB4-E4U</t>
  </si>
  <si>
    <t>Pagarés Bursátiles TOYOSA IV - Emisión 5</t>
  </si>
  <si>
    <t>ASFI/DSV-ED-TYS-001/2023</t>
  </si>
  <si>
    <t>TYS-PB4-E5U</t>
  </si>
  <si>
    <t>TSM S.A.</t>
  </si>
  <si>
    <t>Bonos Participativos TSM DENIMS 001</t>
  </si>
  <si>
    <t>ASFI/DSVSC-ED-TSM-003/2017</t>
  </si>
  <si>
    <t>TSM-N1U-17</t>
  </si>
  <si>
    <t>Bonos TSM 001</t>
  </si>
  <si>
    <t>ASFI/DSVSC-ED-TSM-024/2020</t>
  </si>
  <si>
    <t>TSM-E1U-20</t>
  </si>
  <si>
    <t>Bonos TSM APPAREL 001</t>
  </si>
  <si>
    <t>ASFI/DSV-ED-TSM-019/2022</t>
  </si>
  <si>
    <t>TSM-E1U-22</t>
  </si>
  <si>
    <t>Emisor</t>
  </si>
  <si>
    <t>BBB</t>
  </si>
  <si>
    <t>Alianza Compañía de Seguros y Reaseguros S.A. E.M.A.</t>
  </si>
  <si>
    <t>Crediseguro S.A. Seguros Generales</t>
  </si>
  <si>
    <t>La Vitalicia Seguros y Reaseguros de Vida S.A.</t>
  </si>
  <si>
    <t>Nacional Seguros Patrimoniales y Fianzas S.A.</t>
  </si>
  <si>
    <t>Nacional Seguros Vida y Salud S.A.</t>
  </si>
  <si>
    <t>Santa Cruz Vida y Salud Seguros y Reaseguros Personales S.A.</t>
  </si>
  <si>
    <t>Seguros y Reaseguros Personales Univida S.A.</t>
  </si>
  <si>
    <t>La Boliviana Ciacruz de Seguros y Reaseguros S.A.</t>
  </si>
  <si>
    <t>Industrias de Aceite S.A.</t>
  </si>
  <si>
    <t>Bonos Subordinados BEC V - Emisión 1</t>
  </si>
  <si>
    <t>Patrimonios Autónomos</t>
  </si>
  <si>
    <t>Crecer Bolivianos - Fondo Mutuo Mediano Plazo</t>
  </si>
  <si>
    <t>Credifondo + Rendimiento Fondo de Inversión Abierto a Mediano Plazo</t>
  </si>
  <si>
    <t>Credifondo Liquidez Bs Fondo de Inversión Abierto a Mediano Plazo</t>
  </si>
  <si>
    <t>Credifondo Liquidez USD Fondo de Inversión Abierto a Corto Plazo</t>
  </si>
  <si>
    <t>Credifondo Renta Fija, Fondo de Inversión Abierto a Mediano Plazo</t>
  </si>
  <si>
    <t>Credifondo Renta Inmediata Fondo de Inversión Abierto a Corto Plazo</t>
  </si>
  <si>
    <t>Dinámico Fondo Mutuo Corto Plazo</t>
  </si>
  <si>
    <t>Equilibrio Fondo Mutuo Mediano Plazo</t>
  </si>
  <si>
    <t>Fondo de Inversión Dinero Unión - Mediano Plazo</t>
  </si>
  <si>
    <t>Fondo de Inversión Mutuo Unión - Mediano Plazo</t>
  </si>
  <si>
    <t>Fortaleza Interés + Fondo de Inversión Abierto Corto Plazo</t>
  </si>
  <si>
    <t>Fortaleza Inversión Internacional Fondo de Inversión Abierto Corto Plazo</t>
  </si>
  <si>
    <t>Fortaleza Liquidez Fondo de Inversión Abierto Corto Plazo</t>
  </si>
  <si>
    <t>Fortaleza Porvenir Fondo de Inversión Abierto Mediano Plazo</t>
  </si>
  <si>
    <t>Fortaleza Produce Ganancia Fondo de Inversión Abierto Mediano Plazo</t>
  </si>
  <si>
    <t>Fortaleza Renta Mixta Internacional Fondo de Inversión Abierto Mediano Plazo</t>
  </si>
  <si>
    <t>GanaInversiones Fondo de Inversión Abierto a Corto Plazo</t>
  </si>
  <si>
    <t>GanaRendimiento Fondo de Inversión Abierto a Corto Plazo</t>
  </si>
  <si>
    <t>Horizonte Fondo de Inversión Abierto - Mediano Plazo</t>
  </si>
  <si>
    <t>Previsor Fondo Mutuo Largo Plazo</t>
  </si>
  <si>
    <t>Prossimo - Fondo de Inversión Abierto - Mediano Plazo</t>
  </si>
  <si>
    <t>Renta Activa Bolivianos - Fondo de Inversión Abierto de Corto Plazo</t>
  </si>
  <si>
    <t>XTRAVALOR Unión FIA Mediano Plazo</t>
  </si>
  <si>
    <t>En Acción Fondo de Inversión Abierto Mediano Plazo</t>
  </si>
  <si>
    <t>Inclusión Empresarial Fondo de Inversión Cerrado</t>
  </si>
  <si>
    <t>BPC</t>
  </si>
  <si>
    <t>COR</t>
  </si>
  <si>
    <t>EEO</t>
  </si>
  <si>
    <t>ELF</t>
  </si>
  <si>
    <t>ELP</t>
  </si>
  <si>
    <t>ESE</t>
  </si>
  <si>
    <t>GUA</t>
  </si>
  <si>
    <t>GYE</t>
  </si>
  <si>
    <t>TDE</t>
  </si>
  <si>
    <t>VAH</t>
  </si>
  <si>
    <t>AGU</t>
  </si>
  <si>
    <t>BVC</t>
  </si>
  <si>
    <t>CBN</t>
  </si>
  <si>
    <t>CMB</t>
  </si>
  <si>
    <t>CMI</t>
  </si>
  <si>
    <t>DIN</t>
  </si>
  <si>
    <t>FAN</t>
  </si>
  <si>
    <t>FIN</t>
  </si>
  <si>
    <t>GRB</t>
  </si>
  <si>
    <t>IOL</t>
  </si>
  <si>
    <t>MAD</t>
  </si>
  <si>
    <t>PAP</t>
  </si>
  <si>
    <t>PIL</t>
  </si>
  <si>
    <t>PLR</t>
  </si>
  <si>
    <t>POL</t>
  </si>
  <si>
    <t>PTF</t>
  </si>
  <si>
    <t>SBC</t>
  </si>
  <si>
    <t>TSM</t>
  </si>
  <si>
    <t>NUT</t>
  </si>
  <si>
    <t>ICT</t>
  </si>
  <si>
    <t>ITA</t>
  </si>
  <si>
    <t>Liquidez</t>
  </si>
  <si>
    <t xml:space="preserve"> </t>
  </si>
  <si>
    <t>HLT</t>
  </si>
  <si>
    <t>EPA</t>
  </si>
  <si>
    <t>EPE</t>
  </si>
  <si>
    <t>PCH</t>
  </si>
  <si>
    <t>EFO</t>
  </si>
  <si>
    <t>ENT</t>
  </si>
  <si>
    <t>FCA</t>
  </si>
  <si>
    <t>TCB</t>
  </si>
  <si>
    <t>TRA</t>
  </si>
  <si>
    <t>TRD</t>
  </si>
  <si>
    <t>BIO</t>
  </si>
  <si>
    <t>DMT</t>
  </si>
  <si>
    <t>FCR</t>
  </si>
  <si>
    <t>IEL</t>
  </si>
  <si>
    <t>NXS</t>
  </si>
  <si>
    <t>OVA</t>
  </si>
  <si>
    <t>TAE</t>
  </si>
  <si>
    <t>TYS</t>
  </si>
  <si>
    <t>ZFO</t>
  </si>
  <si>
    <t>IIR</t>
  </si>
  <si>
    <t>PAR</t>
  </si>
  <si>
    <t>VID</t>
  </si>
  <si>
    <t>SMI</t>
  </si>
  <si>
    <t>GNI</t>
  </si>
  <si>
    <t>MIN</t>
  </si>
  <si>
    <t>PIN</t>
  </si>
  <si>
    <t>JSF</t>
  </si>
  <si>
    <t>ACTIVO</t>
  </si>
  <si>
    <t>PASIVO</t>
  </si>
  <si>
    <t>PASIVO Y PATRIMONIO</t>
  </si>
  <si>
    <t>CUENTAS DE ORDEN DEUDORAS</t>
  </si>
  <si>
    <t>CTM</t>
  </si>
  <si>
    <t>INGRESOS OPERACIONALES</t>
  </si>
  <si>
    <t>INGRESOS NO OPERACIONALES</t>
  </si>
  <si>
    <t>(En miles de bolivianos)</t>
  </si>
  <si>
    <t>Acumulado</t>
  </si>
  <si>
    <t>Variación Anual</t>
  </si>
  <si>
    <t>Colocación Primaria Especial</t>
  </si>
  <si>
    <t>%</t>
  </si>
  <si>
    <t>FUENTE: Autoridad de Supervisión del Sistema Financiero</t>
  </si>
  <si>
    <t>Acciones no Registradas en Bolsa</t>
  </si>
  <si>
    <t>Acciones Registradas en Bolsa</t>
  </si>
  <si>
    <t>Bonos a Largo Plazo</t>
  </si>
  <si>
    <t>Bonos Bancarios Bursátiles</t>
  </si>
  <si>
    <t>Bonos del Tesoro</t>
  </si>
  <si>
    <t>Bonos Municipales</t>
  </si>
  <si>
    <t>Cuotas de Participación Fondos de Inversión Cerrados</t>
  </si>
  <si>
    <t>Cupones de Bonos</t>
  </si>
  <si>
    <t>Depósitos a Plazo Fijo</t>
  </si>
  <si>
    <t>Letras Banco Central de Bolivia</t>
  </si>
  <si>
    <t>Pagarés en Mesa de Negociación</t>
  </si>
  <si>
    <t>Pagarés Bursátiles</t>
  </si>
  <si>
    <t>Valores de Contenido Crediticio</t>
  </si>
  <si>
    <t>Compra Venta</t>
  </si>
  <si>
    <t>Mercado Primario</t>
  </si>
  <si>
    <t>Reporto</t>
  </si>
  <si>
    <t xml:space="preserve">PATRIMONIO DE LAS AGENCIAS DE BOLSA </t>
  </si>
  <si>
    <t>Agencia de Bolsa</t>
  </si>
  <si>
    <t>Multivalores Agencia de Bolsa S.A.</t>
  </si>
  <si>
    <t xml:space="preserve">NÚMERO DE CLIENTES ACTIVOS DE LAS AGENCIAS DE BOLSA </t>
  </si>
  <si>
    <t>RESULTADO OPERACIONAL</t>
  </si>
  <si>
    <t>MARGEN OPERATIVO</t>
  </si>
  <si>
    <t>MARGEN OPERATIVO FINANCIERO</t>
  </si>
  <si>
    <t xml:space="preserve"> Tasas Promedio Ponderadas por Plazo, Emisor y Tipo de Moneda. Valores de Renta Fija.</t>
  </si>
  <si>
    <t>Operaciones en Bolsa:  Mercado Primario Compra - Venta</t>
  </si>
  <si>
    <t>MONEDA</t>
  </si>
  <si>
    <t>VALOR</t>
  </si>
  <si>
    <t>1-30</t>
  </si>
  <si>
    <t>31-60</t>
  </si>
  <si>
    <t>61-90</t>
  </si>
  <si>
    <t>91-120</t>
  </si>
  <si>
    <t>121-150</t>
  </si>
  <si>
    <t>151-180</t>
  </si>
  <si>
    <t>181-360</t>
  </si>
  <si>
    <t>361-720</t>
  </si>
  <si>
    <t>Más de 720</t>
  </si>
  <si>
    <t>Bolivianos</t>
  </si>
  <si>
    <t>BIS</t>
  </si>
  <si>
    <t>BLP</t>
  </si>
  <si>
    <t>PGB</t>
  </si>
  <si>
    <t>IDI</t>
  </si>
  <si>
    <t>VTD</t>
  </si>
  <si>
    <t>PMO</t>
  </si>
  <si>
    <t xml:space="preserve">FUENTE: ASFI en base a la información proporcionada por la Bolsa Boliviana de Valores S.A.  </t>
  </si>
  <si>
    <t>Operaciones en Bolsa:  Mercado Secundario Compra - Venta</t>
  </si>
  <si>
    <t>BEC</t>
  </si>
  <si>
    <t>BGA</t>
  </si>
  <si>
    <t>BME</t>
  </si>
  <si>
    <t>BSO</t>
  </si>
  <si>
    <t>BUN</t>
  </si>
  <si>
    <t>FEF</t>
  </si>
  <si>
    <t>FIE</t>
  </si>
  <si>
    <t>BNL</t>
  </si>
  <si>
    <t>CRE</t>
  </si>
  <si>
    <t>NIB</t>
  </si>
  <si>
    <t>REP</t>
  </si>
  <si>
    <t>DPF</t>
  </si>
  <si>
    <t>BNB</t>
  </si>
  <si>
    <t>BTB</t>
  </si>
  <si>
    <t>CJN</t>
  </si>
  <si>
    <t>CLA</t>
  </si>
  <si>
    <t>FFO</t>
  </si>
  <si>
    <t>FSL</t>
  </si>
  <si>
    <t>NFB</t>
  </si>
  <si>
    <t>LRS</t>
  </si>
  <si>
    <t>BCB</t>
  </si>
  <si>
    <t>Dólares Estadounidenses</t>
  </si>
  <si>
    <t>Tasas Promedio Ponderadas por Plazo, Emisor y Tipo de Moneda</t>
  </si>
  <si>
    <t>Operaciones en Bolsa:   Reporto</t>
  </si>
  <si>
    <t>1 - 7</t>
  </si>
  <si>
    <t>8 - 15</t>
  </si>
  <si>
    <t>16 - 22</t>
  </si>
  <si>
    <t>23 - 30</t>
  </si>
  <si>
    <t>31 - 37</t>
  </si>
  <si>
    <t>38 - 45</t>
  </si>
  <si>
    <t>BIL</t>
  </si>
  <si>
    <t>SOF</t>
  </si>
  <si>
    <t>TGN</t>
  </si>
  <si>
    <t>CUP</t>
  </si>
  <si>
    <t>FPR</t>
  </si>
  <si>
    <t>CRP</t>
  </si>
  <si>
    <t>FUB</t>
  </si>
  <si>
    <t>PML</t>
  </si>
  <si>
    <t>PTL</t>
  </si>
  <si>
    <t>BALANCE DE LA BOLSA BOLIVIANA DE VALORES</t>
  </si>
  <si>
    <t>(En miles de Bolivianos)</t>
  </si>
  <si>
    <t>DISPONIBLE</t>
  </si>
  <si>
    <t>INVERSIONES BURSÁTILES EN VALORES E INSTRUMENTOS REPRESENTATIVOS DE DEUDA</t>
  </si>
  <si>
    <t>INVERSIONES EN OPERACIONES DE REPORTO</t>
  </si>
  <si>
    <t xml:space="preserve">INVERSIONES BURSÁTILES EN VALORES REPRESENTATIVOS DE DERECHO PATRIMONIAL </t>
  </si>
  <si>
    <t xml:space="preserve">DOCUMENTOS Y CUENTAS PENDIENTES DE COBRO </t>
  </si>
  <si>
    <t>IMPUESTOS POR RECUPERAR</t>
  </si>
  <si>
    <t>GASTOS PAGADOS POR ANTICIPADO</t>
  </si>
  <si>
    <t>ACTIVOS DE USO RESTRINGIDO</t>
  </si>
  <si>
    <t>INVERSIONES PERMANENTES</t>
  </si>
  <si>
    <t>DOCUMENTOS POR COBRAR LARGO PLAZO</t>
  </si>
  <si>
    <t>ACTIVO FIJO</t>
  </si>
  <si>
    <t>ACTIVO INTANGIBLE</t>
  </si>
  <si>
    <t>OTROS ACTIVOS</t>
  </si>
  <si>
    <t>TOTAL ACTIVO</t>
  </si>
  <si>
    <t>OBLIGACIONES POR FINANCIAMIENTO A CORTO PLAZO</t>
  </si>
  <si>
    <t>OBLIGACIONES POR OPERACIONES BURSÁTILES A CORTO PLAZO</t>
  </si>
  <si>
    <t>DOCUMENTOS Y CUENTAS POR PAGAR A CORTO PLAZO</t>
  </si>
  <si>
    <t>IMPUESTOS POR PAGAR</t>
  </si>
  <si>
    <t xml:space="preserve">PROVISIONES </t>
  </si>
  <si>
    <t>INGRESOS DIFERIDOS</t>
  </si>
  <si>
    <t>OTROS PASIVOS CORRIENTES</t>
  </si>
  <si>
    <t>OBLIGACIONES  POR FINANCIAMIENTO A LARGO PLAZO</t>
  </si>
  <si>
    <t>DOCUMENTOS Y CUENTAS POR PAGAR A LARGO PLAZO</t>
  </si>
  <si>
    <t>PREVISIONES</t>
  </si>
  <si>
    <t>TOTAL PASIVO</t>
  </si>
  <si>
    <t>PATRIMONIO</t>
  </si>
  <si>
    <t>CAPITAL SOCIAL</t>
  </si>
  <si>
    <t>APORTES NO CAPITALIZADOS</t>
  </si>
  <si>
    <t>RESERVAS</t>
  </si>
  <si>
    <t>TOTAL PATRIMONIO</t>
  </si>
  <si>
    <t>TOTAL PASIVO Y PATRIMONIO</t>
  </si>
  <si>
    <t>CUENTAS DE ORDEN ACREEDORAS</t>
  </si>
  <si>
    <t>CUENTAS DE REGISTRO ACREEDORAS</t>
  </si>
  <si>
    <t>ESTADO DE RESULTADOS DE LA BOLSA BOLIVIANA DE VALORES</t>
  </si>
  <si>
    <t>INGRESOS FINANCIEROS</t>
  </si>
  <si>
    <t>ABONOS POR DIFERENCIA DE CAMBIO, MANTENIMIENTO DE VALOR Y AJUSTE POR INFLACIÓN</t>
  </si>
  <si>
    <t>GASTOS OPERACIONALES</t>
  </si>
  <si>
    <t>GASTOS NO OPERACIONALES</t>
  </si>
  <si>
    <t>CARGOS POR DIFERENCIA DE CAMBIO, MANTENIMIENTO DE VALOR Y AJUSTE POR INFLACIÓN</t>
  </si>
  <si>
    <t>AGENCIAS DE BOLSA</t>
  </si>
  <si>
    <t>BIA</t>
  </si>
  <si>
    <t>CAI</t>
  </si>
  <si>
    <t>CBA</t>
  </si>
  <si>
    <t>GVA</t>
  </si>
  <si>
    <t>IBO</t>
  </si>
  <si>
    <t>MAB</t>
  </si>
  <si>
    <t>MIB</t>
  </si>
  <si>
    <t>NVA</t>
  </si>
  <si>
    <t>PAN</t>
  </si>
  <si>
    <t>SUD</t>
  </si>
  <si>
    <t>SZS</t>
  </si>
  <si>
    <t>VUN</t>
  </si>
  <si>
    <t>CUENTAS DE REGISTRO DEUDORAS</t>
  </si>
  <si>
    <t>OTROS PASIVOS A LARGO PLAZO</t>
  </si>
  <si>
    <t>AJUSTES AL PATRIMONIO</t>
  </si>
  <si>
    <t>RECUPERACION DE INCOBRABLES</t>
  </si>
  <si>
    <t>GASTOS FINANCIEROS</t>
  </si>
  <si>
    <t>IMPUESTO SOBRE LAS UTILIDADES DE LAS EMPRESAS</t>
  </si>
  <si>
    <t>CARTERA, PARTICIPANTES Y TASAS DE RENDIMIENTO DE LOS FONDOS DE INVERSIÓN ABIERTOS EN DÓLARES ESTADOUNIDENSES</t>
  </si>
  <si>
    <t>SAFI</t>
  </si>
  <si>
    <t>Fondo de Inversión</t>
  </si>
  <si>
    <t>No. de Participantes</t>
  </si>
  <si>
    <t>Tasas de  rendimiento (%)</t>
  </si>
  <si>
    <t>30 días</t>
  </si>
  <si>
    <t>90 días</t>
  </si>
  <si>
    <t>180 días</t>
  </si>
  <si>
    <t>360 días</t>
  </si>
  <si>
    <t>Bisa Sociedad Administradora de Fondos de Inversión S.A.</t>
  </si>
  <si>
    <t>BNB SAFI S.A. Sociedad Administradora de Fondos de Inversión</t>
  </si>
  <si>
    <t>Credifondo Sociedad Administradora de Fondos de Inversión S.A.</t>
  </si>
  <si>
    <t>Fortaleza Sociedad Administradora de Fondos de Inversión S.A.</t>
  </si>
  <si>
    <t>Ganadero Sociedad Administradora de Fondos de Inversión S.A.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</si>
  <si>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</si>
  <si>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</si>
  <si>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</si>
  <si>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FUENTE: Autoridad de Supervisión del Sistema Financiero sobre la base de reportes de las sociedades administradoras de fondos de inversión</t>
  </si>
  <si>
    <t>CARTERA, PARTICIPANTES Y TASAS DE RENDIMIENTO DE LOS FONDOS DE INVERSIÓN ABIERTOS EN BOLIVIANOS</t>
  </si>
  <si>
    <t>Total</t>
  </si>
  <si>
    <t>Tasa Promedio Ponderada</t>
  </si>
  <si>
    <t>CARTERA, PARTICIPANTES Y TASAS DE RENDIMIENTO DE LOS FONDOS DE INVERSIÓN ABIERTOS EN BOLIVIANOS INDEXADOS A LAS UFV</t>
  </si>
  <si>
    <t xml:space="preserve">Var. Trimestre </t>
  </si>
  <si>
    <t>BNB  S.A. Sociedad Administradora de Fondos de Inversión</t>
  </si>
  <si>
    <t>N/A No aplicable</t>
  </si>
  <si>
    <t>(En porcentajes)</t>
  </si>
  <si>
    <t>CARTERA, PARTICIPANTES Y TASAS DE RENDIMIENTO DE LOS FONDOS DE INVERSIÓN CERRADOS</t>
  </si>
  <si>
    <t>Cartera</t>
  </si>
  <si>
    <t>Fondos de Inversion cerrados en Bolivianos</t>
  </si>
  <si>
    <t>Alianza SAFI S.A. Sociedad Administradora de Fondos de Inversión</t>
  </si>
  <si>
    <t>Capital + Gestionadora de Activos Sociedad Administradora de Fondos de Inversión S.A.</t>
  </si>
  <si>
    <t>FIPADE Sociedad Administradora de Fondos de Inversión S.A.</t>
  </si>
  <si>
    <t>Marca Verde Sociedad Administradora de Fondos de Inversión S.A.</t>
  </si>
  <si>
    <t>Panamerican Sociedad Administradora de Fondos de Inversión S.A.</t>
  </si>
  <si>
    <t>Capital para el crecimiento empresarial Sociedad Administradora de Fondos de Inversión S.A. - CAPCEM SAFI S.A.</t>
  </si>
  <si>
    <t>Total Fondos en Bolivianos</t>
  </si>
  <si>
    <t>Tasa Promedio Ponderada Fondos en Bolivianos</t>
  </si>
  <si>
    <t>Fondos de Inversion cerrados en Dólares Estadounidenses</t>
  </si>
  <si>
    <t>Capital Para el Crecimiento Empresarial Sociedad Administradora de Fondos de Inversión S.A.</t>
  </si>
  <si>
    <t>Total Fondos en Dólares Estadounidenses</t>
  </si>
  <si>
    <t>Tasa Promedio Ponderada Fondos en Dólares Estadounidenses</t>
  </si>
  <si>
    <t>GAI</t>
  </si>
  <si>
    <t>FONDO</t>
  </si>
  <si>
    <t>SIS</t>
  </si>
  <si>
    <t>FLE</t>
  </si>
  <si>
    <t>MLP</t>
  </si>
  <si>
    <t>FCO</t>
  </si>
  <si>
    <t>PCD</t>
  </si>
  <si>
    <t>PCI</t>
  </si>
  <si>
    <t>PFD</t>
  </si>
  <si>
    <t>PMJ</t>
  </si>
  <si>
    <t>PMK</t>
  </si>
  <si>
    <t>PMN</t>
  </si>
  <si>
    <t>Inv. Extranjero</t>
  </si>
  <si>
    <t>Otros</t>
  </si>
  <si>
    <t>Indicador</t>
  </si>
  <si>
    <t>Var.Anual</t>
  </si>
  <si>
    <t>(%)</t>
  </si>
  <si>
    <t>Número de participantes</t>
  </si>
  <si>
    <t xml:space="preserve">  Fondos en Dólares</t>
  </si>
  <si>
    <t xml:space="preserve">  Fondos en Bolivianos</t>
  </si>
  <si>
    <t xml:space="preserve">  Fondos en UFV</t>
  </si>
  <si>
    <t>Var. Trimestre</t>
  </si>
  <si>
    <t>Var. Anual</t>
  </si>
  <si>
    <t>FUENTE: Autoridad de Supervisión del Sistema Finnaciero sobre la base de reportes de las sociedades administradoras de fondos de inversión</t>
  </si>
  <si>
    <t>SOCIEDADES ADMINISTRADORAS DE FONDOS DE INVERSIÓN</t>
  </si>
  <si>
    <t>AFI</t>
  </si>
  <si>
    <t>CAP</t>
  </si>
  <si>
    <t>SAL</t>
  </si>
  <si>
    <t>SBI</t>
  </si>
  <si>
    <t>SCF</t>
  </si>
  <si>
    <t>SFE</t>
  </si>
  <si>
    <t>SCM</t>
  </si>
  <si>
    <t>SFO</t>
  </si>
  <si>
    <t>SME</t>
  </si>
  <si>
    <t>SMV</t>
  </si>
  <si>
    <t>SNA</t>
  </si>
  <si>
    <t>SPA</t>
  </si>
  <si>
    <t>SSC</t>
  </si>
  <si>
    <t>SUN</t>
  </si>
  <si>
    <t>BALANCE GENERAL</t>
  </si>
  <si>
    <t>INVERSIONES  PERMANENTES</t>
  </si>
  <si>
    <t>DOCUMENTOS  POR COBRAR LARGO PLAZO</t>
  </si>
  <si>
    <t>RESULTADOS  ACUMULADOS</t>
  </si>
  <si>
    <t>AJUSTES POR INFLACION AL CAPITAL</t>
  </si>
  <si>
    <t>AJUSTES POR INFLACION RESERVAS PATRIMONIALES</t>
  </si>
  <si>
    <t>INVERSIONES A CORTO PLAZO EN VALORES SIN OFERTA PÚBLICA</t>
  </si>
  <si>
    <t>ESTADO DE RESULTADOS</t>
  </si>
  <si>
    <t>CARGOS POR INCOBRABILIDAD</t>
  </si>
  <si>
    <t>GASTOS DE ADMINISTRACION</t>
  </si>
  <si>
    <t>RESULTADO ANTES DE AJUSTE POR INFLACION</t>
  </si>
  <si>
    <t>UTILIDAD ANTES DE IMPUESTO</t>
  </si>
  <si>
    <t>BBV</t>
  </si>
  <si>
    <t>EDB</t>
  </si>
  <si>
    <t>INC</t>
  </si>
  <si>
    <t>CGF</t>
  </si>
  <si>
    <t>KFI</t>
  </si>
  <si>
    <t>Instrumento</t>
  </si>
  <si>
    <t>Acciones en el extranjero</t>
  </si>
  <si>
    <t>Bono Corporativo emitido en el Extranjero</t>
  </si>
  <si>
    <t>Bono de Deuda Soberana emitido en el Extranjero</t>
  </si>
  <si>
    <t>Commercial Paper</t>
  </si>
  <si>
    <t>Letra del Tesoro emitida en el Extranjero</t>
  </si>
  <si>
    <t>Nota Estructurada emitida en el Extranjero</t>
  </si>
  <si>
    <t>Time Deposit</t>
  </si>
  <si>
    <t>NOTA: Pueden producirse variaciones en las cifras, que obedecen a reprocesos de información posteriores a la elaboración del presente reporte.</t>
  </si>
  <si>
    <t>Cuota de Participación en Fondo de Inversión Cerrado en el Extranjero</t>
  </si>
  <si>
    <t>Í N D I C E</t>
  </si>
  <si>
    <t xml:space="preserve">Emisiones de depósitos a plazo fijo  </t>
  </si>
  <si>
    <t xml:space="preserve">Reporte de emisiones vigentes </t>
  </si>
  <si>
    <t>Balance general</t>
  </si>
  <si>
    <t>Estado de ganancias y pérdidas</t>
  </si>
  <si>
    <t>Indicadores financieros</t>
  </si>
  <si>
    <t>Operaciones en el mercado de valores</t>
  </si>
  <si>
    <r>
      <rPr>
        <sz val="10"/>
        <color theme="1"/>
        <rFont val="Arial"/>
        <family val="2"/>
      </rPr>
      <t xml:space="preserve">          </t>
    </r>
    <r>
      <rPr>
        <u/>
        <sz val="10"/>
        <color theme="1"/>
        <rFont val="Arial"/>
        <family val="2"/>
      </rPr>
      <t xml:space="preserve">Monto Negociado en la Bolsa de Valores durante el mes </t>
    </r>
  </si>
  <si>
    <t>Tasas promedio ponderadas por plazo, emisor y denominación monetaria</t>
  </si>
  <si>
    <t>Fondos de inversión abiertos</t>
  </si>
  <si>
    <r>
      <rPr>
        <sz val="11"/>
        <color theme="1"/>
        <rFont val="Calibri"/>
        <family val="2"/>
        <scheme val="minor"/>
      </rPr>
      <t xml:space="preserve">          </t>
    </r>
    <r>
      <rPr>
        <u/>
        <sz val="10"/>
        <rFont val="Arial"/>
        <family val="2"/>
      </rPr>
      <t xml:space="preserve">Fondos de inversión abiertos: Cartera por instrumento y valor </t>
    </r>
  </si>
  <si>
    <t>Fondos de inversión cerrados</t>
  </si>
  <si>
    <r>
      <rPr>
        <sz val="11"/>
        <color theme="1"/>
        <rFont val="Calibri"/>
        <family val="2"/>
        <scheme val="minor"/>
      </rPr>
      <t xml:space="preserve">          </t>
    </r>
    <r>
      <rPr>
        <u/>
        <sz val="10"/>
        <rFont val="Arial"/>
        <family val="2"/>
      </rPr>
      <t xml:space="preserve">Fondos de inversión cerrados: Cartera por emisor y valor </t>
    </r>
  </si>
  <si>
    <r>
      <rPr>
        <sz val="11"/>
        <color theme="1"/>
        <rFont val="Calibri"/>
        <family val="2"/>
        <scheme val="minor"/>
      </rPr>
      <t xml:space="preserve">          </t>
    </r>
    <r>
      <rPr>
        <u/>
        <sz val="10"/>
        <rFont val="Arial"/>
        <family val="2"/>
      </rPr>
      <t xml:space="preserve">Fondos de inversión cerrados: Cartera por instrumento y valor </t>
    </r>
  </si>
  <si>
    <t>Agencias de bolsa</t>
  </si>
  <si>
    <t>Bolsa boliviana de valores</t>
  </si>
  <si>
    <t>Sociedades administradoras de fondos de inversión</t>
  </si>
  <si>
    <t>ABREVIATURAS</t>
  </si>
  <si>
    <t>ENTIDAD EMISORA</t>
  </si>
  <si>
    <t>CANTIDAD DE DPF VIGENTES</t>
  </si>
  <si>
    <t>MONTO EMITIDO DURANTE EL MES</t>
  </si>
  <si>
    <t>REPORTE DE EMISIONES VIGENTES</t>
  </si>
  <si>
    <t>(En bolivianos)</t>
  </si>
  <si>
    <t>2°Trim 22</t>
  </si>
  <si>
    <t>3°Trim 22</t>
  </si>
  <si>
    <t>4°Trim 22</t>
  </si>
  <si>
    <t>1°Trim 23</t>
  </si>
  <si>
    <t>Plazo (días)</t>
  </si>
  <si>
    <t>RESULTADO DESPUÉS DE INCOBRABLES</t>
  </si>
  <si>
    <t>UTILIDAD O PÉRDIDA DEL PERIODO</t>
  </si>
  <si>
    <t>Fuente: ASFI sobre la base de información remitida por las entidades del mercado de valores</t>
  </si>
  <si>
    <t>(En número)</t>
  </si>
  <si>
    <t>(En millones de bolivianos, número y porcentajes)</t>
  </si>
  <si>
    <t>(En millones de bolivianos)</t>
  </si>
  <si>
    <t>NA</t>
  </si>
  <si>
    <t>Capital Fondo de Inversión Abierto de Mediano Plazo</t>
  </si>
  <si>
    <t>Premier Fondo de Inversión Abierto de Corto Plazo</t>
  </si>
  <si>
    <t>Efectivo Fondo de Inversión Corto Plazo</t>
  </si>
  <si>
    <t>Portafolio Fondo de Inversión Mediano Plazo</t>
  </si>
  <si>
    <t xml:space="preserve">Credifondo Crecimiento USD. Fondo de Inversión Abierto a Largo Plazo </t>
  </si>
  <si>
    <t>Credifondo Liquidez USD Fondo de Inversión Abierto a Mediano Plazo</t>
  </si>
  <si>
    <t>Fortaleza Renta Mixta Internacional Fondo de Inversión Abierto Largo Plazo</t>
  </si>
  <si>
    <t>Renta Activa Fondo de Inversión Abierto Corto Plazo</t>
  </si>
  <si>
    <t>Mercantil Fondo Mutuo - Corto Plazo</t>
  </si>
  <si>
    <t>Fondo de Inversión Mutuo Unión - Corto Plazo</t>
  </si>
  <si>
    <t>Global Unión $Us. Fondo de Inversión Abierto Largo Plazo</t>
  </si>
  <si>
    <t>A Medida Fondo de Inversión Abierto de Corto Plazo</t>
  </si>
  <si>
    <t>Élite Fondo de Inversión Abierto de Corto Plazo</t>
  </si>
  <si>
    <t>Proyección Fondo de Inversión Abierto de Largo Plazo</t>
  </si>
  <si>
    <t>Ultra Fondo de Inversión Abierto de Mediano Plazo</t>
  </si>
  <si>
    <t>Futuro Asegurado Fondo de Inversión Abierto a Largo Plazo</t>
  </si>
  <si>
    <t>Opción Fondo de Inversión Mediano Plazo</t>
  </si>
  <si>
    <t>Oportuno Fondo de Inversión Corto Plazo</t>
  </si>
  <si>
    <t>Credifondo Crecimiento Bs Fondo de Inversión Abierto a Largo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</si>
  <si>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</si>
  <si>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</si>
  <si>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</si>
  <si>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+Beneficio Fondo Mutuo Mediano Plazo</t>
  </si>
  <si>
    <t>Superior Fondo Mutuo Mediano Plazo</t>
  </si>
  <si>
    <t>Activo Unión Bs Fondo de Inversión Abierto Largo Plazo</t>
  </si>
  <si>
    <t>Trabajo Unión Bs Fondo de Inversión Abierto a Corto Plazo</t>
  </si>
  <si>
    <t>Fondo de Inversión Dinero Unión - Corto Plazo</t>
  </si>
  <si>
    <t>Fondo Fortaleza UFV Rendimiento Total Fondo de Inversión Abierto - Mediano Plazo</t>
  </si>
  <si>
    <t>OBLIGACIONES  POR FINANCIAMIENTO A CORTO PLAZO</t>
  </si>
  <si>
    <t>OBLIGACIONES  POR OPERACIONES  BURSATILES A CORTO PLAZO</t>
  </si>
  <si>
    <t>DOCUMENTOS  Y CUENTAS POR PAGAR A CORTO PLAZO</t>
  </si>
  <si>
    <t>PROVISIONES</t>
  </si>
  <si>
    <t>DOCUMENTOS  Y CUENTAS POR PAGAR A LARGO PLAZO</t>
  </si>
  <si>
    <t>(En miles de bolivianos y porcentajes)</t>
  </si>
  <si>
    <t>Credifondo Crecimiento USD Fondo de Inversión Abierto a Largo Plazo</t>
  </si>
  <si>
    <t>Mercantil Fondo Mutuo Mediano Plazo</t>
  </si>
  <si>
    <t>Global Unión $us Fondo de Inversión Abierto Largo Plazo</t>
  </si>
  <si>
    <t xml:space="preserve">A Medida Fondo de Inversión Abierto de Corto Plazo </t>
  </si>
  <si>
    <t>Futuro Asegurado Fondo de Inversión Abierto de Largo Plazo</t>
  </si>
  <si>
    <t xml:space="preserve">Renta Activa Bolivianos - Fondo de Inversión Abierto de Corto Plazo </t>
  </si>
  <si>
    <t>+ Beneficio Fondo Mutuo Mediano Plazo</t>
  </si>
  <si>
    <t>Fortaleza UFV Rendimiento Total Fondo de Inversión Abierto Mediano Plazo</t>
  </si>
  <si>
    <t>Variación mensual (%)</t>
  </si>
  <si>
    <t>Variación trimestral (%)</t>
  </si>
  <si>
    <t xml:space="preserve">Variación anual (%) </t>
  </si>
  <si>
    <t>Total Fondos Cerrados</t>
  </si>
  <si>
    <t>FONDOS DE INVERSIÓN CERRADOS 
CARTERA POR EMISOR</t>
  </si>
  <si>
    <t>(en millones de bolivianos y porcentajes)</t>
  </si>
  <si>
    <t>Monto</t>
  </si>
  <si>
    <t>Porcentaje</t>
  </si>
  <si>
    <t>CARTERA DE FONDOS DE INVERSIÓN CERRADOS</t>
  </si>
  <si>
    <t xml:space="preserve">CARTERA POR INSTRUMENTO </t>
  </si>
  <si>
    <t>CARTERA DE INVERSIÓN EN EL EXTRANJERO POR TIPO DE INTRUMENTO - FONDOS DE INVERSIÓN CERRADOS</t>
  </si>
  <si>
    <t>MONTO NEGOCIADO EN LA BOLSA BOLIVIANA DE VALORES S.A. POR TIPO DE OPERACIÓN</t>
  </si>
  <si>
    <t>(Expresado en miles de bolivianos)</t>
  </si>
  <si>
    <t>FECHA</t>
  </si>
  <si>
    <t>COMPRA/VENTA DEFINITIVA</t>
  </si>
  <si>
    <t>MERCADO PRIMARIO</t>
  </si>
  <si>
    <t>COMPRA/VENTA DE REPORTO</t>
  </si>
  <si>
    <t xml:space="preserve">FONDOS DE INVERSIÓN ABIERTOS </t>
  </si>
  <si>
    <r>
      <rPr>
        <sz val="10"/>
        <color indexed="12"/>
        <rFont val="Arial"/>
        <family val="2"/>
      </rPr>
      <t xml:space="preserve">        </t>
    </r>
    <r>
      <rPr>
        <u/>
        <sz val="10"/>
        <color indexed="12"/>
        <rFont val="Arial"/>
        <family val="2"/>
      </rPr>
      <t>En el mercado de valores por lugar de negociación y por instrumento</t>
    </r>
  </si>
  <si>
    <r>
      <rPr>
        <sz val="10"/>
        <color indexed="12"/>
        <rFont val="Arial"/>
        <family val="2"/>
      </rPr>
      <t xml:space="preserve">        </t>
    </r>
    <r>
      <rPr>
        <u/>
        <sz val="10"/>
        <color indexed="12"/>
        <rFont val="Arial"/>
        <family val="2"/>
      </rPr>
      <t>En ruedo de bolsa y mercado electrónico</t>
    </r>
  </si>
  <si>
    <r>
      <rPr>
        <sz val="10"/>
        <color indexed="12"/>
        <rFont val="Arial"/>
        <family val="2"/>
      </rPr>
      <t xml:space="preserve">        </t>
    </r>
    <r>
      <rPr>
        <u/>
        <sz val="10"/>
        <color indexed="12"/>
        <rFont val="Arial"/>
        <family val="2"/>
      </rPr>
      <t>En mercado primario extrabursátil por instrumento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</si>
  <si>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 xml:space="preserve">Operaciones en mercado primario 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</si>
  <si>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 xml:space="preserve">Operaciones en mercado secundario 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</si>
  <si>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Operaciones en reporto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</si>
  <si>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Cartera, participantes y tasas de rendimiento en dólares estadounidenses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</si>
  <si>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Cartera, participantes y tasas de rendimiento en bolivianos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</si>
  <si>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Cartera, participantes y tasas de rendimiento en bolivianos indexados a las UFV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</si>
  <si>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Evolución de la cartera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</si>
  <si>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Evolución del número de participantes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</si>
  <si>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Evolución de la cartera, participantes, crecimientos y tasas de rendimiento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</si>
  <si>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 xml:space="preserve">Cartera de inversiones en el extranjero por instrumento 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</si>
  <si>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Evolución de la tasa de rendimiento promedio ponderada a 30 días en dólares estadounidenses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</si>
  <si>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Evolución de la tasa de rendimiento promedio ponderada a 30 días en bolivianos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</si>
  <si>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Evolución de la tasa de rendimiento promedio ponderada a 30 días en bolivianos indexados a la UFV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</si>
  <si>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Evolución del valor cuota para fondos en dólares, bolivianos y UFV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</si>
  <si>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Estado de resultados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</si>
  <si>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Cartera, participantes y tasas de rendimiento</t>
    </r>
  </si>
  <si>
    <r>
      <rPr>
        <sz val="10"/>
        <color indexed="12"/>
        <rFont val="Arial"/>
        <family val="2"/>
      </rPr>
      <t xml:space="preserve">      </t>
    </r>
    <r>
      <rPr>
        <u/>
        <sz val="10"/>
        <color indexed="12"/>
        <rFont val="Arial"/>
        <family val="2"/>
      </rPr>
      <t>Balance general y estado de resultados</t>
    </r>
  </si>
  <si>
    <r>
      <rPr>
        <sz val="10"/>
        <color indexed="12"/>
        <rFont val="Arial"/>
        <family val="2"/>
      </rPr>
      <t xml:space="preserve">      </t>
    </r>
    <r>
      <rPr>
        <u/>
        <sz val="10"/>
        <color indexed="12"/>
        <rFont val="Arial"/>
        <family val="2"/>
      </rPr>
      <t>Patrimonio</t>
    </r>
  </si>
  <si>
    <r>
      <rPr>
        <sz val="10"/>
        <color indexed="12"/>
        <rFont val="Arial"/>
        <family val="2"/>
      </rPr>
      <t xml:space="preserve">      </t>
    </r>
    <r>
      <rPr>
        <u/>
        <sz val="10"/>
        <color indexed="12"/>
        <rFont val="Arial"/>
        <family val="2"/>
      </rPr>
      <t>Número de clientes activos</t>
    </r>
  </si>
  <si>
    <r>
      <rPr>
        <sz val="10"/>
        <color indexed="12"/>
        <rFont val="Arial"/>
        <family val="2"/>
      </rPr>
      <t xml:space="preserve">      </t>
    </r>
    <r>
      <rPr>
        <u/>
        <sz val="10"/>
        <color indexed="12"/>
        <rFont val="Arial"/>
        <family val="2"/>
      </rPr>
      <t>Margen operativo, financiero y resultado operacional</t>
    </r>
  </si>
  <si>
    <r>
      <rPr>
        <sz val="10"/>
        <color indexed="12"/>
        <rFont val="Arial"/>
        <family val="2"/>
      </rPr>
      <t xml:space="preserve">      </t>
    </r>
    <r>
      <rPr>
        <u/>
        <sz val="10"/>
        <color indexed="12"/>
        <rFont val="Arial"/>
        <family val="2"/>
      </rPr>
      <t>Balance general</t>
    </r>
  </si>
  <si>
    <r>
      <rPr>
        <sz val="10"/>
        <color indexed="12"/>
        <rFont val="Arial"/>
        <family val="2"/>
      </rPr>
      <t xml:space="preserve">      </t>
    </r>
    <r>
      <rPr>
        <u/>
        <sz val="10"/>
        <color indexed="12"/>
        <rFont val="Arial"/>
        <family val="2"/>
      </rPr>
      <t>Estado de resultados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</si>
  <si>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Balance general</t>
    </r>
  </si>
  <si>
    <t>OPERACIONES EN EL MERCADO DE VALORES POR LUGAR DE NEGOCIACIÓN</t>
  </si>
  <si>
    <t>Evolución mensual</t>
  </si>
  <si>
    <t>Mercado extrabursátil</t>
  </si>
  <si>
    <t>Mesa de negociación en mercado electrónico</t>
  </si>
  <si>
    <t>Subasta de acciones no inscritas en mercado electrónico</t>
  </si>
  <si>
    <t>Mercado electrónico (*)</t>
  </si>
  <si>
    <t>(*) Incluye a las operaciones realizadas en Colocación Primaria Renta Fija, Colocación Primaria Renta Variable, SDC Renta Fija Genéricos, SDC Reporto, SDC renta fija seriados, SDC renta variable.</t>
  </si>
  <si>
    <t>Fuente: Autoridad de Supervisión del Sistema Financiero.</t>
  </si>
  <si>
    <t>N/A: no aplicable.</t>
  </si>
  <si>
    <t>OPERACIONES EN EL MERCADO DE VALORES POR INSTRUMENTO</t>
  </si>
  <si>
    <t>Letras del Banco Central de Bolivia con Opción a Rescate Anticipado</t>
  </si>
  <si>
    <t>Bonos Participativos emitidos por Pymes</t>
  </si>
  <si>
    <t>OPERACIONES NEGOCIADAS EN LA BOLSA BOLIVIANA DE VALORES (*) POR TIPO DE OPERACIÓN</t>
  </si>
  <si>
    <t>Variación anual</t>
  </si>
  <si>
    <t>Fuente: Autoridad de Supervisión del Sistema Financiero</t>
  </si>
  <si>
    <t>OPERACIONES NEGOCIADAS EN LA BOLSA BOLIVIANA DE VALORES (*) POR INSTRUMENTO</t>
  </si>
  <si>
    <t>NA.- No aplicable</t>
  </si>
  <si>
    <t>OPERACIONES EN EL MERCADO PRIMARIO EXTRABURSÁTIL POR INSTRUMENTO</t>
  </si>
  <si>
    <t>Ene-23</t>
  </si>
  <si>
    <t>Feb-23</t>
  </si>
  <si>
    <t>Mar-23</t>
  </si>
  <si>
    <t>Cartera       
 (Bs millones)</t>
  </si>
  <si>
    <t>Ganadero Sociedad Administradora de Fondos de Inversión S.A</t>
  </si>
  <si>
    <t xml:space="preserve">Total </t>
  </si>
  <si>
    <t>Tasa promedio ponderada</t>
  </si>
  <si>
    <t>Acciones registradas en bolsa</t>
  </si>
  <si>
    <t>Bonos bancarios bursátiles</t>
  </si>
  <si>
    <t>Bonos a largo plazo</t>
  </si>
  <si>
    <t>Bonos municipales</t>
  </si>
  <si>
    <t>Depósitos a plazo fijo</t>
  </si>
  <si>
    <t>Pagarés bursátiles</t>
  </si>
  <si>
    <t>Valores de contenido crediticio</t>
  </si>
  <si>
    <t>Inversiones en el extranjero (*)</t>
  </si>
  <si>
    <t>(*) El detalle se encuentra en la siguiente hoja</t>
  </si>
  <si>
    <t xml:space="preserve">Letras del Banco Central de Bolivia con Opción de Rescate Anticipado </t>
  </si>
  <si>
    <t>CARTERA DE INVERSIÓN EN EL EXTRANJERO POR TIPO DE INTRUMENTO - FONDOS DE INVERSIÓN ABIERTOS</t>
  </si>
  <si>
    <t>(Expresado en millones de bolivianos)</t>
  </si>
  <si>
    <t xml:space="preserve">Instrumento </t>
  </si>
  <si>
    <t>Cartera                      (Bs millones)</t>
  </si>
  <si>
    <t>Ganadero Sociedad Administradora de Fondos de
Inversión S.A.</t>
  </si>
  <si>
    <t>EVOLUTIVO DE LA CARTERA DE LOS FONDOS DE INVERSIÓN ABIERTOS</t>
  </si>
  <si>
    <t>EVOLUTIVO DEL NÚMERO DE PARTICIPANTES DE LOS FONDOS DE INVERSIÓN ABIERTOS</t>
  </si>
  <si>
    <t>EVOLUCIÓN DE LOS FONDOS DE INVERSIÓN ABIERTOS EN LOS ÚLTIMOS 12 MESES</t>
  </si>
  <si>
    <t>Crec. mensual cartera</t>
  </si>
  <si>
    <t>Tasa Rend. Prom. Pond.</t>
  </si>
  <si>
    <t>EVOLUTIVO DE LA TASA DE RENDIMIENTO PROMEDIO PONDERADA A 30 DÍAS DE LOS FONDOS DE INVERSIÓN ABIERTOS EN DÓLARES ESTADOUNIDENSES</t>
  </si>
  <si>
    <t>Variación trimestral (puntos porcentuales )</t>
  </si>
  <si>
    <t>Variación anual (puntos porcentuales )</t>
  </si>
  <si>
    <t>EVOLUTIVO DE LA TASA DE RENDIMIENTO PROMEDIO PONDERADA A 30 DÍAS DE LOS FONDOS DE INVERSIÓN ABIERTOS EN BOLIVIANOS</t>
  </si>
  <si>
    <t>EVOLUTIVO DE LA TASA DE RENDIMIENTO PROMEDIO PONDERADA A 30 DÍAS DE LOS FONDOS DE INVERSIÓN ABIERTOS EN BOLIVIANOS INDEXADOS A LA UFV</t>
  </si>
  <si>
    <t xml:space="preserve">EVOLUTIVO DEL VALOR CUOTA DE FONDOS DE INVERSIÓN ABIERTOS EN DÓLARES ESTADOUNIDENSES </t>
  </si>
  <si>
    <t>Variación trimestre</t>
  </si>
  <si>
    <t xml:space="preserve">EVOLUCIÓN DEL VALOR CUOTA DE FONDOS DE INVERSIÓN ABIERTOS EN BOLIVIANOS </t>
  </si>
  <si>
    <t>Fuente: Autoridad de Supervisión del Sistema Finnaciero sobre la base de reportes de las sociedades administradoras de fondos de inversión</t>
  </si>
  <si>
    <t>EVOLUCIÓN DEL VALOR CUOTA DE FONDOS DE INVERSIÓN ABIERTOS EN BOLIVIANOS INDEXADOS A LA UFV</t>
  </si>
  <si>
    <t>Cartera                 (Bs millones)</t>
  </si>
  <si>
    <t>Fortaleza PYME II Fondo de Inversión Cerrado</t>
  </si>
  <si>
    <t>Agroindustrial Fondo de Inversión Cerrado</t>
  </si>
  <si>
    <t>Renta Activa Emergente Fondo de Inversión Cerrado</t>
  </si>
  <si>
    <t>Renta Activa Puente Fondo de Inversión Cerrado</t>
  </si>
  <si>
    <t>Productivo Fondo de Inversión Cerrado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</si>
  <si>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</si>
  <si>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</si>
  <si>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</si>
  <si>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</si>
  <si>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PYME Progreso Fondo de Inversión Cerrado Serie - A</t>
  </si>
  <si>
    <t>PYME Progreso Fondo de Inversión Cerrado Serie - B</t>
  </si>
  <si>
    <t>BISA Sociedad Administradora de Fondos de Inversión S.A.</t>
  </si>
  <si>
    <t xml:space="preserve">Microfinancieras Fondo de Inversión Cerrado II </t>
  </si>
  <si>
    <t>Global Fondo de Inversión Cerrado</t>
  </si>
  <si>
    <t>Diverso Import - Export Fondo de Inversión Cerrado</t>
  </si>
  <si>
    <t xml:space="preserve">CAI </t>
  </si>
  <si>
    <t>INVERSIONES BURSATILES EN VALORES E INSTRUMENTOS REPRESENTATIVOS DE DEUDA</t>
  </si>
  <si>
    <t>INVERSIONES  EN OPERACIONES  DE REPORTO</t>
  </si>
  <si>
    <t>INVERSIONES BURSATILES EN VALORES REPRESENTATIVOS DE DERECHO PATRIMONIAL</t>
  </si>
  <si>
    <t>DOCUMENTOS  Y CUENTAS PENDIENTES DE COBRO</t>
  </si>
  <si>
    <t>CAISA Agencia de Bolsa</t>
  </si>
  <si>
    <t>Valores Unión S.A.</t>
  </si>
  <si>
    <t xml:space="preserve">Credibolsa S.A. Agencia de Bolsa          </t>
  </si>
  <si>
    <t xml:space="preserve">Credibolsa S.A. Agencia de Bolsa    </t>
  </si>
  <si>
    <t>TOTAL CARTERA DE AGENCIAS DE BOLSA</t>
  </si>
  <si>
    <t xml:space="preserve">Credibolsa S.A. Agencia de Bolsa        </t>
  </si>
  <si>
    <t>Acciones no registradas en bolsa</t>
  </si>
  <si>
    <t>Agencias de Bolsa</t>
  </si>
  <si>
    <t>BNB Valores S.A. Agencia de Bolsa</t>
  </si>
  <si>
    <t>Compañía Americana de Inversiones S.A.</t>
  </si>
  <si>
    <t>Credibolsa S.A. Agencia de Bolsa Filial del Banco de Crédito de Bolivia S.A.</t>
  </si>
  <si>
    <t>iBolsa Agencia de Bolsa S.A.</t>
  </si>
  <si>
    <t>Mercantil Santa Cruz Agencia de Bolsa S. A.</t>
  </si>
  <si>
    <t>Panamerican Securities S.A. Agencia de Bolsa</t>
  </si>
  <si>
    <t>Santa Cruz Securities S.A. Agencia de Bolsa Filial de banco Fassil S.A.</t>
  </si>
  <si>
    <t>Sudaval Agencia de Bolsa S.A.</t>
  </si>
  <si>
    <t>Valores Unión S.A. Agencia de Bolsa Filial del Banco Unión S.A.</t>
  </si>
  <si>
    <t>Multivalores Agencia de Bolsa S.A</t>
  </si>
  <si>
    <t>Entidad de Depósito de Valores</t>
  </si>
  <si>
    <t>Entidad de Depósito de Valores de Bolivia S.A.</t>
  </si>
  <si>
    <t>Sociedades Administradoras de Fondos de Inversión</t>
  </si>
  <si>
    <t>Santa Cruz INVESTMENTS Sociedad Administradora de Fondos de Inversión S.A.</t>
  </si>
  <si>
    <t xml:space="preserve">Sociedad Administradora de Fondos de Inversión Mercantil Santa Cruz S.A. </t>
  </si>
  <si>
    <t xml:space="preserve">Panamerican Sociedad Administradora de 
 Fondos de Inversión S.A
</t>
  </si>
  <si>
    <t xml:space="preserve">Capital para el crecimiento empresarial Sociedad Administradora de Fondos de Inversión S.A. </t>
  </si>
  <si>
    <t>AICC Sociedad Administradora de Fondos de Inversión S.A.</t>
  </si>
  <si>
    <t>Titularizadoras</t>
  </si>
  <si>
    <t>Bisa Sociedad de Titularización S.A.</t>
  </si>
  <si>
    <t>BIT</t>
  </si>
  <si>
    <t>BDP Sociedad de Titularización S.A</t>
  </si>
  <si>
    <t>NAT</t>
  </si>
  <si>
    <t xml:space="preserve">iBolsa Sociedad de Titularización S.A. </t>
  </si>
  <si>
    <t xml:space="preserve">IST </t>
  </si>
  <si>
    <t>Bolsas de Valores</t>
  </si>
  <si>
    <t>Bolsa Boliviana de Valores S.A.</t>
  </si>
  <si>
    <t>Emisores</t>
  </si>
  <si>
    <t>ALG</t>
  </si>
  <si>
    <t>Alianza Vida Seguros y Reaseguros S.A.</t>
  </si>
  <si>
    <t>ALI</t>
  </si>
  <si>
    <t>Almacenes Internacionales S.A. (RAISA)</t>
  </si>
  <si>
    <t>RAI</t>
  </si>
  <si>
    <t>Banco Bisa S.A.</t>
  </si>
  <si>
    <t>Banco de Desarrollo Productivo S.A.M. - BDP S.A.M.</t>
  </si>
  <si>
    <t>PCO</t>
  </si>
  <si>
    <t>Banco Pyme de la Comunidad S.A.</t>
  </si>
  <si>
    <t>Banco PYME Ecofuturo S.A.</t>
  </si>
  <si>
    <t>Banco PYME Los Andes ProCredit S.A.</t>
  </si>
  <si>
    <t>BNB Corporación S.A.</t>
  </si>
  <si>
    <t>BNC</t>
  </si>
  <si>
    <t>Bisa Seguros y Reaseguros S.A.</t>
  </si>
  <si>
    <t>BSG</t>
  </si>
  <si>
    <t>Tesoro General de la Nación</t>
  </si>
  <si>
    <t>Bodegas y Viñedos de La Concepción S.A.</t>
  </si>
  <si>
    <t>Cervecería Boliviana Nacional S.A.</t>
  </si>
  <si>
    <t>Compañía Americana de Construcciones S.A. (Ameco S.A.)</t>
  </si>
  <si>
    <t>CAC</t>
  </si>
  <si>
    <t>Compañía Boliviana de Energía Eléctrica S.A.-Bolivian Power Company Limited - Sucursal Bolivia</t>
  </si>
  <si>
    <t>Compañia de Seguros y Reaseguros Fortaleza S.A.</t>
  </si>
  <si>
    <t>CRU</t>
  </si>
  <si>
    <t>Compañía Molinera Boliviana S.A.</t>
  </si>
  <si>
    <t>Cooperativa de Ahorro y Crédito Abierta Jesús Nazareno R.L.</t>
  </si>
  <si>
    <t>CPE</t>
  </si>
  <si>
    <t>Crediseguro S.A. Seguros Personales</t>
  </si>
  <si>
    <t>CGU</t>
  </si>
  <si>
    <t>Datec Ltda.</t>
  </si>
  <si>
    <t>DTC</t>
  </si>
  <si>
    <t>Distribuidora de Electricidad La Paz S.A. DELAPAZ</t>
  </si>
  <si>
    <t>Droguería Inti S.A.</t>
  </si>
  <si>
    <t>Empresa de Ingeniería y Servicios Integrales Cochabamba S.A.</t>
  </si>
  <si>
    <t>Empresa de Luz y Fuerza Eléctrica Cochabamba S.A.</t>
  </si>
  <si>
    <t>Distribuidora de Electricidad ENDE de Oruro S.A.</t>
  </si>
  <si>
    <t>ENDE Servicios y Construcciones S.A.</t>
  </si>
  <si>
    <t>Empresa Eléctrica Corani Sociedad Anónima</t>
  </si>
  <si>
    <t>Empresa Eléctrica Guaracachi S.A.</t>
  </si>
  <si>
    <t>ENDE Valle Hermoso S.A.</t>
  </si>
  <si>
    <t>Empresa Ferroviaria Andina S.A.</t>
  </si>
  <si>
    <t>Empresa Nacional de Telecomunicaciones S.A.</t>
  </si>
  <si>
    <t>Fábrica Nacional de Cemento S.A.</t>
  </si>
  <si>
    <t>Ferroviaria Oriental S.A.</t>
  </si>
  <si>
    <t>Gobierno Municipal de Santa Cruz de la Sierra</t>
  </si>
  <si>
    <t>MSC</t>
  </si>
  <si>
    <t>Gravetal Bolivia S.A.</t>
  </si>
  <si>
    <t>Grupo Financiero Bisa S.A.</t>
  </si>
  <si>
    <t>GFB</t>
  </si>
  <si>
    <t>ISA</t>
  </si>
  <si>
    <t>Ingenio Sucroalcoholero AGUAI S.A.</t>
  </si>
  <si>
    <t>Inversiones Inmobiliarias IRALA S.A.</t>
  </si>
  <si>
    <t>Kerkus Corredores de Seguros S.A.</t>
  </si>
  <si>
    <t>SEC</t>
  </si>
  <si>
    <t>BSR</t>
  </si>
  <si>
    <t>La Papelera S.A.</t>
  </si>
  <si>
    <t>LVI</t>
  </si>
  <si>
    <t>LSP</t>
  </si>
  <si>
    <t>Mercantile Investment Corporation (Bolivia) S.A.</t>
  </si>
  <si>
    <t>NSP</t>
  </si>
  <si>
    <t>Pil Andina S.A.</t>
  </si>
  <si>
    <t>Prina S.R.L.</t>
  </si>
  <si>
    <t>PRI</t>
  </si>
  <si>
    <t>Tigre S.A. Tubos, Conexiones y Cables</t>
  </si>
  <si>
    <t>Procesadora de Oleaginosas Prolega S.A.</t>
  </si>
  <si>
    <t>Santa Cruz FG Sociedad Controladora S.A.</t>
  </si>
  <si>
    <t>SOC</t>
  </si>
  <si>
    <t>SCV</t>
  </si>
  <si>
    <t>Seguros Illimani S.A.</t>
  </si>
  <si>
    <t>UVI</t>
  </si>
  <si>
    <t>Sociedad Agroindustrial Nutrioil S.A.</t>
  </si>
  <si>
    <t>Sociedad Boliviana de Cemento S.A.</t>
  </si>
  <si>
    <t>Sociedad Controladora Ganadero S.A.</t>
  </si>
  <si>
    <t>GAN</t>
  </si>
  <si>
    <t>Sociedad Hotelera Los Tajibos S.A.</t>
  </si>
  <si>
    <t>Telefónica Celular de Bolivia S.A.</t>
  </si>
  <si>
    <t>YPFB Andina S.A.</t>
  </si>
  <si>
    <t>YPFB Chaco S.A.</t>
  </si>
  <si>
    <t>YPFB Transierra S.A.</t>
  </si>
  <si>
    <t>YPFB Transporte S.A.</t>
  </si>
  <si>
    <t>Zona Franca Oruro S.A.</t>
  </si>
  <si>
    <t>Nibol Ltda.</t>
  </si>
  <si>
    <t>Industria Textil TSM S.A.</t>
  </si>
  <si>
    <t>Sociedad Minera Illapa S.A.</t>
  </si>
  <si>
    <t xml:space="preserve">Import. Export. Las Lomas Ltda. </t>
  </si>
  <si>
    <t>Clinica Metropolitana de las Americas S.A.</t>
  </si>
  <si>
    <t>Ingeniería y Construcciones Técnicas - Incotec S.A.</t>
  </si>
  <si>
    <t>CAMSA Industria y Comercio S.A.</t>
  </si>
  <si>
    <t xml:space="preserve">Sociedad de Inversiones Biopetrol S.A. </t>
  </si>
  <si>
    <t>Manufactura de Papeles S.A. (MADEPA)</t>
  </si>
  <si>
    <t>Plastiforte S.R.L.</t>
  </si>
  <si>
    <t xml:space="preserve">Parque Industrial Latinoamericano S.R.L. (PILAT S.R.L.) </t>
  </si>
  <si>
    <t>Empresa Minera San Lucas S.A.</t>
  </si>
  <si>
    <t>MSL</t>
  </si>
  <si>
    <t>Farmacias Corporativas S.A. "FARMACORP S.A."</t>
  </si>
  <si>
    <t>Renta Activa Puente Fondo de Inversión Cerrado</t>
  </si>
  <si>
    <t xml:space="preserve"> PAI  </t>
  </si>
  <si>
    <t>Patrimonio Autónomo BISA ST – CIDRE IFD</t>
  </si>
  <si>
    <t>Patrimonio Autónomo BISA ST - DIACONÍA II</t>
  </si>
  <si>
    <t xml:space="preserve"> DII  </t>
  </si>
  <si>
    <t xml:space="preserve"> FUB  </t>
  </si>
  <si>
    <t>Patrimonio Autónomo CRESPAL - BDP ST 035</t>
  </si>
  <si>
    <t xml:space="preserve"> CRP</t>
  </si>
  <si>
    <t xml:space="preserve"> MDI  </t>
  </si>
  <si>
    <t>Patrimonio Autónomo MICROCRÉDITO IFD - BDP ST 031</t>
  </si>
  <si>
    <t>VTC</t>
  </si>
  <si>
    <t>Patrimonio Autónomo MICROCRÉDITO IFD - BDP ST 032</t>
  </si>
  <si>
    <t>VCR</t>
  </si>
  <si>
    <t>Patrimonio Autónomo MICROCRÉDITO IFD - BDP ST 034</t>
  </si>
  <si>
    <t>PAM</t>
  </si>
  <si>
    <t>Patrimonio Autónomo MICROCRÉDITO IFD - BDP ST 036</t>
  </si>
  <si>
    <t xml:space="preserve"> PMI  </t>
  </si>
  <si>
    <t>Patrimonio Autónomo MICROCRÉDITO IFD - BDP ST 037</t>
  </si>
  <si>
    <t xml:space="preserve"> PMD  </t>
  </si>
  <si>
    <t>Patrimonio Autónomo MICROCRÉDITO IFD - BDP ST 038</t>
  </si>
  <si>
    <t>PMF</t>
  </si>
  <si>
    <t>Patrimonio Autónomo MICROCRÉDITO IFD - BDP ST 041</t>
  </si>
  <si>
    <t xml:space="preserve"> PMG  </t>
  </si>
  <si>
    <t>Patrimonio Autónomo MICROCRÉDITO IFD - BDP ST 042</t>
  </si>
  <si>
    <t>PMA</t>
  </si>
  <si>
    <t>Patrimonio Autónomo MICROCRÉDITO IFD - BDP ST 043</t>
  </si>
  <si>
    <t>PMH</t>
  </si>
  <si>
    <t>Patrimonio Autónomo MICROCRÉDITO IFD - BDP ST 045</t>
  </si>
  <si>
    <t xml:space="preserve"> PMT  </t>
  </si>
  <si>
    <t>Patrimonio Autónomo MICROCRÉDITO IFD - BDP ST 046</t>
  </si>
  <si>
    <t>Patrimonio Autónomo MICROCRÉDITO IFD - BDP ST 047</t>
  </si>
  <si>
    <t xml:space="preserve"> PMB  </t>
  </si>
  <si>
    <t>Patrimonio Autónomo MICROCRÉDITO IFD - BDP ST 051</t>
  </si>
  <si>
    <t>Patrimonio Autónomo MICROCRÉDITO IFD - BDP ST 052</t>
  </si>
  <si>
    <t>Patrimonio Autónomo NUEVATEL – BDP ST 049</t>
  </si>
  <si>
    <t>Patrimonio Autónomo Unipartes - BDP ST 030</t>
  </si>
  <si>
    <t xml:space="preserve"> PAU</t>
  </si>
  <si>
    <t>Patrimonio Autónomo BISA ST - DIACONIA II</t>
  </si>
  <si>
    <t>DII</t>
  </si>
  <si>
    <t>Patrimonio Autónomo MICROCRÉDITO IFD - BDP ST 054</t>
  </si>
  <si>
    <t>Patrimonio Autónomo BISA ST – CIDRE II</t>
  </si>
  <si>
    <t>Sudaval S.A. (*)</t>
  </si>
  <si>
    <t>NR00522314</t>
  </si>
  <si>
    <t>NR00522317</t>
  </si>
  <si>
    <t>Bonos Subordinados BCP - Emisión IV</t>
  </si>
  <si>
    <t>ASFI/DSV-ED-BTB-020/2023</t>
  </si>
  <si>
    <t>BTB-N1U-23</t>
  </si>
  <si>
    <t>ASFI/DSV-ED-BEC-013/2023</t>
  </si>
  <si>
    <t>BEC-6-N1U-23</t>
  </si>
  <si>
    <t>Bonos Banco Ganadero I</t>
  </si>
  <si>
    <t>ASFI/DSV-ED-BGA-021/2023</t>
  </si>
  <si>
    <t>BGA-N1U-23</t>
  </si>
  <si>
    <t>Bonos BMSC III - Emisión 3</t>
  </si>
  <si>
    <t>ASFI/DSV-ED-BME-018/2023</t>
  </si>
  <si>
    <t>BME-4-N1U-23</t>
  </si>
  <si>
    <t>Bonos Subordinados Banco FIE 7</t>
  </si>
  <si>
    <t>ASFI/DSV-ED-FIE-019/2023</t>
  </si>
  <si>
    <t>FIE-N2U-23</t>
  </si>
  <si>
    <t>Bonos BNB Leasing IV - Emisión 4</t>
  </si>
  <si>
    <t>ASFI/DSV-ED-BNL-016/2023</t>
  </si>
  <si>
    <t>BNL-3-N1U-23</t>
  </si>
  <si>
    <t>Pagarés Bursátiles IASA IV - Emisión 1</t>
  </si>
  <si>
    <t>ASFI/DSV-ED-FIN-017/2023</t>
  </si>
  <si>
    <t>FIN-PB4-N1U</t>
  </si>
  <si>
    <t>Abr-23</t>
  </si>
  <si>
    <t>(*) Información no disponible</t>
  </si>
  <si>
    <t>Bonos Subordinados Banco FORTALEZA - Emisión 2</t>
  </si>
  <si>
    <t>Bonos Subordinados Banco FORTALEZA 2021</t>
  </si>
  <si>
    <t>Bonos Banco FIE 2 - Emisión 1</t>
  </si>
  <si>
    <t>Bonos Subordinados Banco FIE 4</t>
  </si>
  <si>
    <t>Bonos Subordinados Banco BISA – Emisión 2</t>
  </si>
  <si>
    <t>Bonos Subordinados Banco BISA II - Emisión 1</t>
  </si>
  <si>
    <t>Bonos Banco MERCANTIL SANTA CRUZ-Emisión 5</t>
  </si>
  <si>
    <t>Bonos BMSC II - Emisión 1</t>
  </si>
  <si>
    <t>Bonos BMSC II - Emisión 2</t>
  </si>
  <si>
    <t>Bonos BMSC II - Emisión 3</t>
  </si>
  <si>
    <t>Bonos BISA LEASING IV - Emisión 5</t>
  </si>
  <si>
    <t>Bonos BISA LEASING IV - Emisión 6</t>
  </si>
  <si>
    <t>Bonos BISA LEASING IV-Emisión 4</t>
  </si>
  <si>
    <t>Bonos FANCESA IV - Emisión 2</t>
  </si>
  <si>
    <t>Bonos GRUPO NACIONAL VIDA I - Emisión 1</t>
  </si>
  <si>
    <t>Bonos GRUPO NACIONAL VIDA I - Emisión 2</t>
  </si>
  <si>
    <t>Bonos INCOTEC I - Emisión 1</t>
  </si>
  <si>
    <t>Bonos TELECEL II-Emisión 2</t>
  </si>
  <si>
    <t>Bonos Subordinados - Banco de Crédito de Bolivia - Emisión I</t>
  </si>
  <si>
    <t>Credibolsa S.A. Agencia de Bolsa</t>
  </si>
  <si>
    <t>Bonos Subordinados Banco GANADERO VII</t>
  </si>
  <si>
    <t>Bonos Subordinados Banco MERCANTIL SANTA CRUZ – Emisión 1</t>
  </si>
  <si>
    <t>Bonos Subordinados Banco MERCANTIL SANTA CRUZ – Emisión 2</t>
  </si>
  <si>
    <t>Bonos Subordinados ECOFUTURO 3</t>
  </si>
  <si>
    <t>Bonos BISA LEASING VI - Emisión 1</t>
  </si>
  <si>
    <t>Bonos CLÍNICA DE LAS AMÉRICAS I – Emisión 1</t>
  </si>
  <si>
    <t>Bonos COBEE IV - Emisión 5</t>
  </si>
  <si>
    <t>Bonos COBEE V - Emisión 1</t>
  </si>
  <si>
    <t>Bonos INTI V - Emisión 1</t>
  </si>
  <si>
    <t>Bonos FANCESA IV - Emisión 1</t>
  </si>
  <si>
    <t>Bonos MUNICIPALES GAMLP - Emisión 1</t>
  </si>
  <si>
    <t>Bonos SOFIA II</t>
  </si>
  <si>
    <t>Bonos SOFIA III</t>
  </si>
  <si>
    <t>Bonos LAS LOMAS I - Emisión 1</t>
  </si>
  <si>
    <t>Bonos LAS LOMAS I - Emisión 2</t>
  </si>
  <si>
    <t>Bonos LAS LOMAS I - Emisión 3</t>
  </si>
  <si>
    <t>Bonos LAS LOMAS I - Emisión 4</t>
  </si>
  <si>
    <t>Bonos IOL II - Emisión 1</t>
  </si>
  <si>
    <t>Bonos IOL II - Emisión 2</t>
  </si>
  <si>
    <t>Bonos ISA - Emisión 1</t>
  </si>
  <si>
    <t>Bonos ISA-Emisión 2</t>
  </si>
  <si>
    <t>Bonos NIBOL - Emisión 1</t>
  </si>
  <si>
    <t>Bonos PILAT I – Emisión 1</t>
  </si>
  <si>
    <t>Bonos PILAT I – Emisión 2</t>
  </si>
  <si>
    <t>Bonos PILAT I - Emisión 3</t>
  </si>
  <si>
    <t>Bonos PLASTIFORTE - Emisión 1</t>
  </si>
  <si>
    <t>Bonos PROLEGA I - Emisión 6</t>
  </si>
  <si>
    <t>Bonos PROLEGA II - Emisión 1</t>
  </si>
  <si>
    <t>Bonos PROLEGA II - Emisión 4</t>
  </si>
  <si>
    <t>Bonos PROLEGA II-Emisión 2</t>
  </si>
  <si>
    <t>Bonos PROLEGA III - Emisión 1</t>
  </si>
  <si>
    <t>Bonos PROLEGA III - Emisión 2</t>
  </si>
  <si>
    <t>Bonos SOBOCE VII - Emisión 1</t>
  </si>
  <si>
    <t>Bonos SOBOCE VII - Emisión 2</t>
  </si>
  <si>
    <t>Bonos SOBOCE VII - Emisión 3</t>
  </si>
  <si>
    <t>Bonos SOBOCE VII - Emisión 4</t>
  </si>
  <si>
    <t>Bonos SOBOCE VIII - Emisión 1</t>
  </si>
  <si>
    <t>Bonos TELECEL II - Emisión 3</t>
  </si>
  <si>
    <t>Valores de Titularización CRECER IFD - BDP ST 047</t>
  </si>
  <si>
    <t>Patrimonio Autónomo IDEPRO IFD - BDP ST 056</t>
  </si>
  <si>
    <t>Bonos JALASOFT I - Emisión 1</t>
  </si>
  <si>
    <t>ASFI/DSVSC-ED-JSF-027/2019</t>
  </si>
  <si>
    <t>JSF-1-E1A-19</t>
  </si>
  <si>
    <t>JSF-1-E1B-19</t>
  </si>
  <si>
    <t>Patrimonio Autónomo IDEPRO IFD – BDP ST 056</t>
  </si>
  <si>
    <t>(expresado en bolivianos y número)</t>
  </si>
  <si>
    <t>TOTAL
CANTIDAD DE DPF VIGENTES</t>
  </si>
  <si>
    <t>TOTAL EMITIDO DURANTE EL MES</t>
  </si>
  <si>
    <t>DENOMINACIÓN DE LA Emisión AUTORIZADA</t>
  </si>
  <si>
    <t>NR00392320</t>
  </si>
  <si>
    <t>NR00522319</t>
  </si>
  <si>
    <t>Bonos Subordinados Banco Ganadero VIII</t>
  </si>
  <si>
    <t>ASFI/DSV-ED-BGA-022/2023</t>
  </si>
  <si>
    <t>BGA-N2U-23</t>
  </si>
  <si>
    <t>SCFG Sociedad Controladora S.A.</t>
  </si>
  <si>
    <t>Bonos SCFG Sociedad Controladora</t>
  </si>
  <si>
    <t>ASFI/DSVSC-ED-SOC-042/2020</t>
  </si>
  <si>
    <t>SOC-N1U-20</t>
  </si>
  <si>
    <t>Propyme Unión Fondo de Inversión Cerrado</t>
  </si>
  <si>
    <t>Proquinua Unión Fondo de Inversión Cerrado</t>
  </si>
  <si>
    <t>BISA S.A. Agencia de Bolsa (*)</t>
  </si>
  <si>
    <t>Bonos del Banco Central de Bolivia con Opción a Rescate Anticipado</t>
  </si>
  <si>
    <t>May-23</t>
  </si>
  <si>
    <t xml:space="preserve">Letras Banco Central de Bolivia </t>
  </si>
  <si>
    <t>Letras del Banco Central con opción a rescate anticipado</t>
  </si>
  <si>
    <t>Cuota de Participación en Fondo de Inversión Abierto, Mutuo o similar en el Extranjero</t>
  </si>
  <si>
    <t xml:space="preserve">GVA </t>
  </si>
  <si>
    <t>Ruedo en subasta simple</t>
  </si>
  <si>
    <t>(*) Corresponde aquellas operaciones que fueron negociadas en mercado electrónico, mesa de negociación, subasta de acciones, colocación primaria especial y ruedo en subasta simple</t>
  </si>
  <si>
    <t>JUNIO DE 2023</t>
  </si>
  <si>
    <t xml:space="preserve">Fundación Pro Mujer IFD                                                                                                                                                          </t>
  </si>
  <si>
    <t>Bonos Subordiandos Banco BISA- Emisión 3</t>
  </si>
  <si>
    <t>NR00392324</t>
  </si>
  <si>
    <t>NR00392325</t>
  </si>
  <si>
    <t>NR00392326</t>
  </si>
  <si>
    <t>NR00522325</t>
  </si>
  <si>
    <t>NR00522326</t>
  </si>
  <si>
    <t>Bonos Subordinados ECOFUTURO 2 - Emisión 2</t>
  </si>
  <si>
    <t>Bonos Subordinados Banco Unión</t>
  </si>
  <si>
    <t>Bonos COBEE IV - Emisión 4</t>
  </si>
  <si>
    <t>Bonos Ferroviaria Oriental Emisión 6</t>
  </si>
  <si>
    <t>Bonos Ferroviaria Oriental Emisión 7</t>
  </si>
  <si>
    <t>Bonos Ferroviaria Oriental Emisión 9</t>
  </si>
  <si>
    <t>Pagarés Bursátiles NUTRIOIL II - Emisión 2</t>
  </si>
  <si>
    <t>ASFI/DSV-ED-NUT-024/2023</t>
  </si>
  <si>
    <t>NUT-PB2-N2U</t>
  </si>
  <si>
    <t>CRP-TD-NB-12Q</t>
  </si>
  <si>
    <t>CRP-TD-NB-13Q</t>
  </si>
  <si>
    <t>CRP-TD-NB-14Q</t>
  </si>
  <si>
    <t>CRP-TD-NC-12Q</t>
  </si>
  <si>
    <t>CRP-TD-NC-13Q</t>
  </si>
  <si>
    <t>CRP-TD-NC-14Q</t>
  </si>
  <si>
    <t>Bonos TELECEL II - Emisión 1</t>
  </si>
  <si>
    <t>AL 30 DE JUNIO DE 2023</t>
  </si>
  <si>
    <t>CALIFICACIÓN DE RIESGO NOMENCLATURA ASFI</t>
  </si>
  <si>
    <t>AL  30  DE  JUNIO  DE  2023</t>
  </si>
  <si>
    <t>Calificadora</t>
  </si>
  <si>
    <t>Bancos</t>
  </si>
  <si>
    <t>Moneda nacional</t>
  </si>
  <si>
    <t>Moneda extranjera</t>
  </si>
  <si>
    <t>Tendencia</t>
  </si>
  <si>
    <t>Fecha de  Calificación</t>
  </si>
  <si>
    <t>Corto Plazo</t>
  </si>
  <si>
    <t>Largo Plazo</t>
  </si>
  <si>
    <t>Nomenclatura</t>
  </si>
  <si>
    <t>ASFI</t>
  </si>
  <si>
    <t>AESA Ratings S.A. Calificadora de Riesgo</t>
  </si>
  <si>
    <t>Bancos Múltiples</t>
  </si>
  <si>
    <t>AAA</t>
  </si>
  <si>
    <t>N-1</t>
  </si>
  <si>
    <t xml:space="preserve">F1+  </t>
  </si>
  <si>
    <t>AA1</t>
  </si>
  <si>
    <t>AA+</t>
  </si>
  <si>
    <t>Negativa</t>
  </si>
  <si>
    <t>BANCOS DE DESARROLLO PRODUCTIVO</t>
  </si>
  <si>
    <t>Banco de la Nación Argentina S. A.</t>
  </si>
  <si>
    <t>A2</t>
  </si>
  <si>
    <t>A</t>
  </si>
  <si>
    <t>F1</t>
  </si>
  <si>
    <t>A1</t>
  </si>
  <si>
    <t>A+</t>
  </si>
  <si>
    <t>AA2</t>
  </si>
  <si>
    <t>AA</t>
  </si>
  <si>
    <t>A3</t>
  </si>
  <si>
    <t>A-</t>
  </si>
  <si>
    <t>N-3</t>
  </si>
  <si>
    <t>F3</t>
  </si>
  <si>
    <t>Bancos PYME</t>
  </si>
  <si>
    <t>BBB3</t>
  </si>
  <si>
    <t>BBB-</t>
  </si>
  <si>
    <t>Microfinanza Rating Bolivia Calificadora de Riesgo S.A.</t>
  </si>
  <si>
    <t>Estable</t>
  </si>
  <si>
    <t>N-2</t>
  </si>
  <si>
    <t>Moody´s Local PE Clasificadora de Riesgo S.A.</t>
  </si>
  <si>
    <t>AA+.bo</t>
  </si>
  <si>
    <t>ML1.bo</t>
  </si>
  <si>
    <t>ML2.bo</t>
  </si>
  <si>
    <t>A.bo</t>
  </si>
  <si>
    <t>AAA.bo</t>
  </si>
  <si>
    <t>A-.bo</t>
  </si>
  <si>
    <t>ML3.bo</t>
  </si>
  <si>
    <t>BBB2</t>
  </si>
  <si>
    <t>BBB.bo</t>
  </si>
  <si>
    <t>Instituciones Financieras de Desarrollo</t>
  </si>
  <si>
    <t>Moneda Nacional</t>
  </si>
  <si>
    <t>Moneda Extranjera</t>
  </si>
  <si>
    <t>CIDRE IFD</t>
  </si>
  <si>
    <t>BBB1</t>
  </si>
  <si>
    <t>Positiva</t>
  </si>
  <si>
    <t>FUBODE IFD</t>
  </si>
  <si>
    <t>IDEPRO IFD</t>
  </si>
  <si>
    <t>Sembrar Sartawi IFD</t>
  </si>
  <si>
    <t>Entidades Financieras de Vivienda y Cooperativas</t>
  </si>
  <si>
    <t>Cooperativas de Ahorro y Crédito</t>
  </si>
  <si>
    <t xml:space="preserve">Cooperativa de Ahorro y Crédito Abierta "Fátima" R.L.                                                                                                                                           </t>
  </si>
  <si>
    <t>Cooperativa de Ahorro y Crédito Abierta "Progreso" R.L.</t>
  </si>
  <si>
    <t>Cooperativa de Ahorro y Crédito Abierta “Loyola” R.L.</t>
  </si>
  <si>
    <t>Cooperativa de Ahorro y Crédito Abierta “San Pedro” R.L.</t>
  </si>
  <si>
    <t>BB2</t>
  </si>
  <si>
    <t>BB</t>
  </si>
  <si>
    <t>N-4</t>
  </si>
  <si>
    <t>B o C</t>
  </si>
  <si>
    <t>Entidades Financieras de Vivienda</t>
  </si>
  <si>
    <t xml:space="preserve">El Progreso Entidad Financiera de Vivienda                                                                                                                                                              </t>
  </si>
  <si>
    <t>BBB+</t>
  </si>
  <si>
    <t xml:space="preserve">La Primera Entidad Financiera de Vivienda                                                                                                                                                               </t>
  </si>
  <si>
    <t>AA3</t>
  </si>
  <si>
    <t>AA-</t>
  </si>
  <si>
    <t>F2</t>
  </si>
  <si>
    <t>Cooperativa de Ahorro y Crédito Abierta San Martín de Porres R.L.</t>
  </si>
  <si>
    <t>Compañías de Seguros</t>
  </si>
  <si>
    <t>Capacidad de Pago de Siniestros</t>
  </si>
  <si>
    <t>Empresas de Seguros Generales</t>
  </si>
  <si>
    <t>Alianza Compañía de Seguros y Reaseguros S.A.</t>
  </si>
  <si>
    <t>Empresas de Seguros de Personas</t>
  </si>
  <si>
    <t>Alianza Vida, Seguros y Reaseguros S.A.</t>
  </si>
  <si>
    <t>Compañía de Seguros de Vida Fortaleza S.A.</t>
  </si>
  <si>
    <t>Compañía de Seguros y Reaseguros Fortaleza S.A.</t>
  </si>
  <si>
    <t>Mercantil Santa Cruz Seguros y Reaseguros Generales S.A.</t>
  </si>
  <si>
    <t>Seguros Illimani S.A. (S.I.S.A.)</t>
  </si>
  <si>
    <t>B3</t>
  </si>
  <si>
    <t>B-</t>
  </si>
  <si>
    <t>Seguros y Reaseguros Credinform International S.A.</t>
  </si>
  <si>
    <t>UNIBienes Seguros y Reaseguros Patrimoniales S.A.</t>
  </si>
  <si>
    <t>Calificadora de Riesgo Pacific Credit Rating S.A.</t>
  </si>
  <si>
    <t>BAAA</t>
  </si>
  <si>
    <t>Ba-</t>
  </si>
  <si>
    <t>BAA+</t>
  </si>
  <si>
    <t>BA+</t>
  </si>
  <si>
    <t>BA</t>
  </si>
  <si>
    <t>BAA-</t>
  </si>
  <si>
    <t>AA.bo</t>
  </si>
  <si>
    <t>AA-.bo</t>
  </si>
  <si>
    <t>A+.bo</t>
  </si>
  <si>
    <t>Otras</t>
  </si>
  <si>
    <t>Empresas Privadas (Emisores)                      </t>
  </si>
  <si>
    <t>BB.bo</t>
  </si>
  <si>
    <t>Denominación de la Emisión</t>
  </si>
  <si>
    <t>Monto de la   Emisión</t>
  </si>
  <si>
    <t>Bonos de Corto Plazo</t>
  </si>
  <si>
    <t>Bonos de Largo Plazo</t>
  </si>
  <si>
    <t>Fecha de Calificación</t>
  </si>
  <si>
    <t>Bonos Subordiandos BANCO BISA-EMISIÓN 3</t>
  </si>
  <si>
    <t>Bs 35000000.000</t>
  </si>
  <si>
    <t>Bonos Subordinados BANCO BISA – EMISIÓN 2</t>
  </si>
  <si>
    <t>Bs 210000000.000</t>
  </si>
  <si>
    <t>Bonos Subordinados Banco BISA II - EMISIÓN 1</t>
  </si>
  <si>
    <t>Bs 170000000.000</t>
  </si>
  <si>
    <t>Bs 140000000.000</t>
  </si>
  <si>
    <t>Bs 100000000.000</t>
  </si>
  <si>
    <t>Bs 137200000.000</t>
  </si>
  <si>
    <t>Emisión de Bonos Subordinados - Banco de Crédito de Bolivia - Emisión I</t>
  </si>
  <si>
    <t>Bs 70000000.000</t>
  </si>
  <si>
    <t>Bs 32500000.000</t>
  </si>
  <si>
    <t>Bs 40000000.000</t>
  </si>
  <si>
    <t>Bs 55000000.000</t>
  </si>
  <si>
    <t>Bs 50000000.000</t>
  </si>
  <si>
    <t>Bs 400000000.000</t>
  </si>
  <si>
    <t>Bs 250000000.000</t>
  </si>
  <si>
    <t>BONOS SUBORDINADOS BANCO GANADERO VII</t>
  </si>
  <si>
    <t>Bonos Banco Mercantil Santa Cruz – Emisión 4</t>
  </si>
  <si>
    <t>US$ 24900000.000</t>
  </si>
  <si>
    <t>Bonos BANCO MERCANTIL SANTA CRUZ-EMISIÓN 5</t>
  </si>
  <si>
    <t>Bonos BMSC II - EMISIÓN 1</t>
  </si>
  <si>
    <t>US$ 24000000.000</t>
  </si>
  <si>
    <t>Bonos BMSC II - EMISIÓN 2</t>
  </si>
  <si>
    <t>Bonos BMSC II - EMISIÓN 3</t>
  </si>
  <si>
    <t>Bs 85000000.000</t>
  </si>
  <si>
    <t>BONOS SUBORDINADOS BANCO MERCANTIL SANTA CRUZ – EMISIÓN 1</t>
  </si>
  <si>
    <t>US$ 24500000.000</t>
  </si>
  <si>
    <t>BONOS SUBORDINADOS BANCO MERCANTIL SANTA CRUZ – EMISIÓN 2</t>
  </si>
  <si>
    <t>Bs 168070000.000</t>
  </si>
  <si>
    <t>Bs 131600000.000</t>
  </si>
  <si>
    <t>Bonos BANCO FIE 2 - Emisión 1</t>
  </si>
  <si>
    <t>Bs 200000000.000</t>
  </si>
  <si>
    <t>Bs 165000000.000</t>
  </si>
  <si>
    <t>Bonos Subordinados BANCO FIE 4</t>
  </si>
  <si>
    <t>Bs 80000000.000</t>
  </si>
  <si>
    <t>BONOS SUBORDINADOS ECOFUTURO 2 - EMISION 2</t>
  </si>
  <si>
    <t>Bs 16300000.000</t>
  </si>
  <si>
    <t>BONOS SUBORDINADOS ECOFUTURO 3</t>
  </si>
  <si>
    <t>Bs 25800000.000</t>
  </si>
  <si>
    <t>BONOS SUBORDINADOS BANCO UNIÓN</t>
  </si>
  <si>
    <t>Empresas de Arrendamiento Financiero</t>
  </si>
  <si>
    <t xml:space="preserve">BNB Leasing S.A.                                                                                                                                                                                        </t>
  </si>
  <si>
    <t>Bs 30000000.000</t>
  </si>
  <si>
    <t>US$ 10000000.000</t>
  </si>
  <si>
    <t>Bs 56000000.000</t>
  </si>
  <si>
    <t>US$ 1700000.000</t>
  </si>
  <si>
    <t>Bs 141000000.000</t>
  </si>
  <si>
    <t>Bs 173000000.000</t>
  </si>
  <si>
    <t>Bs 142000000.000</t>
  </si>
  <si>
    <t>Bs 143000000.000</t>
  </si>
  <si>
    <t>Bs 144000000.000</t>
  </si>
  <si>
    <t>Bs 145000000.000</t>
  </si>
  <si>
    <t>Bs 146000000.000</t>
  </si>
  <si>
    <t>Bs 147000000.000</t>
  </si>
  <si>
    <t>Bs 148000000.000</t>
  </si>
  <si>
    <t>BONOS FANCESA IV - EMISIÓN 1</t>
  </si>
  <si>
    <t>Bs 168000000.000</t>
  </si>
  <si>
    <t>Bonos FANCESA IV - EMISIÓN 2</t>
  </si>
  <si>
    <t>Bs 490000000.000</t>
  </si>
  <si>
    <t>BONOS MUNICIPALES GAMLP - EMISIÓN 1</t>
  </si>
  <si>
    <t>Bonos GRUPO NACIONAL VIDA I - EMISIÓN 1</t>
  </si>
  <si>
    <t>Bonos GRUPO NACIONAL VIDA I - EMISIÓN 2</t>
  </si>
  <si>
    <t>Bs 139200000.000</t>
  </si>
  <si>
    <t>Bs 522000000.000</t>
  </si>
  <si>
    <t>Bs 10440000.000</t>
  </si>
  <si>
    <t>US$ 1500000.000</t>
  </si>
  <si>
    <t>SOCIEDADES CONTROLADORAS DE GRUPOS FINANCIEROS</t>
  </si>
  <si>
    <t xml:space="preserve">Santa Cruz FG Sociedad Controladora S.A. </t>
  </si>
  <si>
    <t>Bs 500000000.000</t>
  </si>
  <si>
    <t>C</t>
  </si>
  <si>
    <t>Sociedad Boliviana de Cemento S.A. "SOBOCE"</t>
  </si>
  <si>
    <t>BONOS SOBOCE VII - EMISIÓN 1</t>
  </si>
  <si>
    <t>Bs 313200000.000</t>
  </si>
  <si>
    <t>BONOS TELECEL II - EMISION 1</t>
  </si>
  <si>
    <t>Bs 696000000.000</t>
  </si>
  <si>
    <t>BONOS TELECEL II - EMISIÓN 3</t>
  </si>
  <si>
    <t>Bs 560000000.000</t>
  </si>
  <si>
    <t>Bonos TELECEL II-EMISIÓN 2</t>
  </si>
  <si>
    <t>Bs 420000000.000</t>
  </si>
  <si>
    <t>Bs 280000000.000</t>
  </si>
  <si>
    <t>Bs 345000000.000</t>
  </si>
  <si>
    <t>Bs 33860000.000</t>
  </si>
  <si>
    <t>BONOS CLÍNICA DE LAS AMÉRICAS I – EMISIÓN 1</t>
  </si>
  <si>
    <t>Bs 466000000.000</t>
  </si>
  <si>
    <t>BA-</t>
  </si>
  <si>
    <t>Compañía Boliviana de Energía Eléctrica S.A. - Bolivian Power Company Limited - Sucursal Bolivia</t>
  </si>
  <si>
    <t>Bs 84000000.000</t>
  </si>
  <si>
    <t>BAA</t>
  </si>
  <si>
    <t>BONOS COBEE IV - EMISION 4</t>
  </si>
  <si>
    <t>Bs 105000000.000</t>
  </si>
  <si>
    <t>BONOS COBEE IV - EMISIÓN 5</t>
  </si>
  <si>
    <t>Bs 138120000.000</t>
  </si>
  <si>
    <t>BONOS COBEE V - EMISIÓN 1</t>
  </si>
  <si>
    <t>Bs 87000000.000</t>
  </si>
  <si>
    <t>Bs 34400000.000</t>
  </si>
  <si>
    <t>BONOS INTI V - EMISIÓN 1</t>
  </si>
  <si>
    <t>Bs 69600000.000</t>
  </si>
  <si>
    <t>EQUIPO PETROLERO SOCIEDAD ANÓNIMA (EQUIPETROL S.A.)</t>
  </si>
  <si>
    <t>BONOS EQUIPETROL-EMISIÓN 2</t>
  </si>
  <si>
    <t>Bs 55680000.000</t>
  </si>
  <si>
    <t>BBBB+</t>
  </si>
  <si>
    <t>BBBB-</t>
  </si>
  <si>
    <t>Bs 127420000.000</t>
  </si>
  <si>
    <t>BONOS FERROVIARIA ORIENTAL EMISIÓN 6</t>
  </si>
  <si>
    <t>BONOS FERROVIARIA ORIENTAL EMISIÓN 7</t>
  </si>
  <si>
    <t>Bs 110000000.000</t>
  </si>
  <si>
    <t>BONOS FERROVIARIA ORIENTAL EMISIÓN 9</t>
  </si>
  <si>
    <t>Bs 68579655.160</t>
  </si>
  <si>
    <t>Gas y Electricidad S.A.</t>
  </si>
  <si>
    <t>Bs 63600000.000</t>
  </si>
  <si>
    <t>Bs 75000000.000</t>
  </si>
  <si>
    <t>BONOS SOFIA II</t>
  </si>
  <si>
    <t>BONOS SOFIA III</t>
  </si>
  <si>
    <t>Bs 131250000.000</t>
  </si>
  <si>
    <t>BONOS LAS LOMAS I - EMISIÓN 1</t>
  </si>
  <si>
    <t>BONOS LAS LOMAS I - EMISIÓN 2</t>
  </si>
  <si>
    <t>BONOS LAS LOMAS I - EMISIÓN 3</t>
  </si>
  <si>
    <t>BONOS LAS LOMAS I - EMISIÓN 4</t>
  </si>
  <si>
    <t>Bs 37800000.000</t>
  </si>
  <si>
    <t>INDUSTRIA TEXTIL TSM S.A.</t>
  </si>
  <si>
    <t>Bs 52000000.000</t>
  </si>
  <si>
    <t>US$ 24400000.000</t>
  </si>
  <si>
    <t>Bs 173304000.000</t>
  </si>
  <si>
    <t>B1</t>
  </si>
  <si>
    <t>BONOS IOL II - Emisión 1</t>
  </si>
  <si>
    <t>BONOS IOL II - EMISIÓN 2</t>
  </si>
  <si>
    <t>Bonos INCOTEC I - EMISIÓN 1</t>
  </si>
  <si>
    <t>US$ 9000000.000</t>
  </si>
  <si>
    <t>Bs 41760000.000</t>
  </si>
  <si>
    <t>BONOS NIBOL - EMISIÓN 1</t>
  </si>
  <si>
    <t>Bs 68600000.000</t>
  </si>
  <si>
    <t>Parque Industrial Latinoamericano S.R.L.</t>
  </si>
  <si>
    <t>BONOS PILAT I – EMISIÓN 1</t>
  </si>
  <si>
    <t>Bs 172880000.000</t>
  </si>
  <si>
    <t>BONOS PILAT I – EMISIÓN 2</t>
  </si>
  <si>
    <t>BONOS PILAT I - EMISIÓN 3</t>
  </si>
  <si>
    <t>Bs 120452238.320</t>
  </si>
  <si>
    <t>Bs 120336581.600</t>
  </si>
  <si>
    <t>Bs 119600285.680</t>
  </si>
  <si>
    <t>BONOS PLASTIFORTE - EMISIÓN 1</t>
  </si>
  <si>
    <t>BONOS PROLEGA I - EMISIÓN 6</t>
  </si>
  <si>
    <t>Bs 26000000.000</t>
  </si>
  <si>
    <t>BONOS PROLEGA II - EMISIÓN 1</t>
  </si>
  <si>
    <t>Bs 28000000.000</t>
  </si>
  <si>
    <t>BONOS PROLEGA II - EMISIÓN 4</t>
  </si>
  <si>
    <t>Bs 86000000.000</t>
  </si>
  <si>
    <t>BONOS PROLEGA II-EMISIÓN 2</t>
  </si>
  <si>
    <t>Bs 15500000.000</t>
  </si>
  <si>
    <t>BONOS PROLEGA III - EMISIÓN 1</t>
  </si>
  <si>
    <t>BONOS PROLEGA III - EMISIÓN 2</t>
  </si>
  <si>
    <t>Bs 122500000.000</t>
  </si>
  <si>
    <t>US$ 13900000.000</t>
  </si>
  <si>
    <t>Bs 167000000.000</t>
  </si>
  <si>
    <t>BONOS SOBOCE VII - EMISIÓN 2</t>
  </si>
  <si>
    <t>BONOS SOBOCE VII - EMISIÓN 3</t>
  </si>
  <si>
    <t>Bs 167040000.000</t>
  </si>
  <si>
    <t>BONOS SOBOCE VII - EMISIÓN 4</t>
  </si>
  <si>
    <t>BONOS SOBOCE VIII - EMISIÓN 1</t>
  </si>
  <si>
    <t>Bonos Subordinados BANCO FORTALEZA - Emisión 2</t>
  </si>
  <si>
    <t>Bs 45000000.000</t>
  </si>
  <si>
    <t>Bonos Subordinados BANCO FORTALEZA 2021</t>
  </si>
  <si>
    <t>US$ 15000000.000</t>
  </si>
  <si>
    <t>Bonos BISA LEASING IV - EMISIÓN 5</t>
  </si>
  <si>
    <t>Bonos BISA LEASING IV - EMISIÓN 6</t>
  </si>
  <si>
    <t>Bonos BISA LEASING IV-EMISIÓN 4</t>
  </si>
  <si>
    <t>Bs 125000000.000</t>
  </si>
  <si>
    <t>Bs 59500000.000</t>
  </si>
  <si>
    <t>BONOS BISA LEASING VI - EMISIÓN 1</t>
  </si>
  <si>
    <t>Bs 90000000.000</t>
  </si>
  <si>
    <t>BB1</t>
  </si>
  <si>
    <t>BB+.bo</t>
  </si>
  <si>
    <t>C.bo</t>
  </si>
  <si>
    <t>Denominación del Pagaré</t>
  </si>
  <si>
    <t>Monto del   Programa</t>
  </si>
  <si>
    <t>Deuda</t>
  </si>
  <si>
    <t>Corto Plazo M/N</t>
  </si>
  <si>
    <t>Corto Plazo M/E</t>
  </si>
  <si>
    <t>Pagarés Bursátiles TSM 002</t>
  </si>
  <si>
    <t>Programa de Emisiones de Pagarés Bursátiles PROLEGA II</t>
  </si>
  <si>
    <t>US$ 30000000.000</t>
  </si>
  <si>
    <t>Pagarés Bursátiles NUTRIOIL II</t>
  </si>
  <si>
    <t>US$ 40000000.000</t>
  </si>
  <si>
    <t>B1-</t>
  </si>
  <si>
    <t>Pagarés Bursátiles Illapa II</t>
  </si>
  <si>
    <t>US$ 25000000.000</t>
  </si>
  <si>
    <t>Programa de Emisiones de Pagarés Bursátiles TIENDA AMIGA</t>
  </si>
  <si>
    <t>Pagarés Bursátiles TOYOSA IV</t>
  </si>
  <si>
    <t>Patrimonio Autónomo</t>
  </si>
  <si>
    <t>Denominación</t>
  </si>
  <si>
    <t>Valores de Titularización de Contenido Crediticio</t>
  </si>
  <si>
    <t xml:space="preserve">Nomenclatura </t>
  </si>
  <si>
    <t>PATRIMONIO AUTÓNOMO MICROCRÉDITO IFD - BDP ST 045</t>
  </si>
  <si>
    <t>Bs 51000000.000</t>
  </si>
  <si>
    <t>Bs 121400000.000</t>
  </si>
  <si>
    <t>BB-</t>
  </si>
  <si>
    <t>PATRIMONIO AUTÓNOMO BISA ST – CIDRE IFD</t>
  </si>
  <si>
    <t>Bs 54000000.000</t>
  </si>
  <si>
    <t>Bs 20000000.000</t>
  </si>
  <si>
    <t>Bs 24700000.000</t>
  </si>
  <si>
    <t>Bs 14500000.000</t>
  </si>
  <si>
    <t>Bs 18000000.000</t>
  </si>
  <si>
    <t>Bs 20044000.000</t>
  </si>
  <si>
    <t>BB+</t>
  </si>
  <si>
    <t>Bs 36019000.000</t>
  </si>
  <si>
    <t>Bs 130000000.000</t>
  </si>
  <si>
    <t>PATRIMONIO AUTÓNOMO MICROCRÉDITO IFD - BDP ST 038</t>
  </si>
  <si>
    <t>PATRIMONIO AUTÓNOMO MICROCRÉDITO IFD - BDP ST 042</t>
  </si>
  <si>
    <t>Bs 25000000.000</t>
  </si>
  <si>
    <t>PATRIMONIO AUTÓNOMO MICROCRÉDITO IFD - BDP ST 047</t>
  </si>
  <si>
    <t>VALORES DE TITULARIZACIÓN CRECER IFD - BDP ST 047</t>
  </si>
  <si>
    <t>PATRIMONIO AUTÓNOMO MICROCRÉDITO IFD - BDP ST 051</t>
  </si>
  <si>
    <t>PATRIMONIO AUTÓNOMO MICROCRÉDITO IFD - BDP ST 052</t>
  </si>
  <si>
    <t>PATRIMONIO AUTÓNOMO MICROCRÉDITO IFD - BDP ST 054</t>
  </si>
  <si>
    <t>Bs 101040000.000</t>
  </si>
  <si>
    <t>Bs 67360000.000</t>
  </si>
  <si>
    <t>PATRIMONIO AUTÓNOMO UNIPARTES - BDP ST 055</t>
  </si>
  <si>
    <t>Valores de Titularización UNIPARTES - BDP ST 055</t>
  </si>
  <si>
    <t>Bs 12000000.000</t>
  </si>
  <si>
    <t>Bs 15000000.000</t>
  </si>
  <si>
    <t>Bs 3000000.000</t>
  </si>
  <si>
    <t>Bs 28350000.000</t>
  </si>
  <si>
    <t>Bs 34650000.000</t>
  </si>
  <si>
    <t>Sociedad Anónima</t>
  </si>
  <si>
    <t>Acciones Ordinarias</t>
  </si>
  <si>
    <t>Acc.Nominativas y Ordinarias lib. (Suscrit. y Pagadas) - BNB</t>
  </si>
  <si>
    <t>II</t>
  </si>
  <si>
    <t>Nivel 2</t>
  </si>
  <si>
    <t>Acciones Suscritas y Pagadas- TDE</t>
  </si>
  <si>
    <t>Acciones Suscritas y Pagadas Banco Ganadero S.A.</t>
  </si>
  <si>
    <t>2ªCIase.bo</t>
  </si>
  <si>
    <t>Acciones Suscritas y Pagadas - BTB</t>
  </si>
  <si>
    <t>Fondos de Inversión</t>
  </si>
  <si>
    <t>Cuotas de Participación</t>
  </si>
  <si>
    <t>+ BENEFICIO Fondo Mutuo Mediano Plazo</t>
  </si>
  <si>
    <t>AA-f</t>
  </si>
  <si>
    <t>ACTIVO UNION BS FONDO DE INVERSION ABIERTO - LARGO PLAZO</t>
  </si>
  <si>
    <t>CAP Fondo de Inversión Cerrado "CAP FIC"</t>
  </si>
  <si>
    <t>AAAf</t>
  </si>
  <si>
    <t>AAf</t>
  </si>
  <si>
    <t>Credifondo Crecimiento Bs. Fondo de Inversión Abierto a Largo Plazo</t>
  </si>
  <si>
    <t>Credifondo Crecimiento USD Fondo de Inversión Abierto a Mediano Plazo</t>
  </si>
  <si>
    <t>AA+f</t>
  </si>
  <si>
    <t>Élite Fondo de Inversión Abierto - Corto Plazo</t>
  </si>
  <si>
    <t>Af</t>
  </si>
  <si>
    <t>A-f</t>
  </si>
  <si>
    <t>FORTALEZA DISPONIBLE Fondo de Inversión Abierto Corto Plazo</t>
  </si>
  <si>
    <t>Fortaleza Planifica Fondo de Inversión Abierto Mediano Plazo</t>
  </si>
  <si>
    <t xml:space="preserve">FORTALEZA POTENCIA BOLIVIANOS FONDO DE INVERSIÓN ABIERTO MEDIANO PLAZO </t>
  </si>
  <si>
    <t>Fortaleza UFV Rendimiento Total Fondo de Inversión Abierto - Mediano Plazo</t>
  </si>
  <si>
    <t>GanaCobertura - Fondo de Inversión Cerrado (GanaCobertura - FIC)</t>
  </si>
  <si>
    <t>Cuotas de Participación GanaCobertura - FIC</t>
  </si>
  <si>
    <t>GLOBAL Fondo de Inversión Cerrado</t>
  </si>
  <si>
    <t>CUOTAS GLOBAL FIC</t>
  </si>
  <si>
    <t>GLOBAL UNION $US FONDO DE INVERSION ABIERTO - LARGO PLAZO</t>
  </si>
  <si>
    <t>Cuotas de Participación K12 FIC</t>
  </si>
  <si>
    <t>Mercantil Fondo Mutuo - Mediano Plazo</t>
  </si>
  <si>
    <t>Microfinancieras Fondo de Inversión Cerrado II (MICROFIC II)</t>
  </si>
  <si>
    <t>Superior Fondo Mutuo Largo Plazo</t>
  </si>
  <si>
    <t>Trabajo Unión Bs. Fondo de Inversión Abierto - Corto Plazo</t>
  </si>
  <si>
    <t>A+f</t>
  </si>
  <si>
    <t>Cuotas de Participación Acelerador de Empresas FIC</t>
  </si>
  <si>
    <t>BAAf-</t>
  </si>
  <si>
    <t>BAAf+</t>
  </si>
  <si>
    <t>CRECIMIENTO Fondo de Inversión Cerrado</t>
  </si>
  <si>
    <t>Cuotas de Participación Crecimiento FIC</t>
  </si>
  <si>
    <t>BAAf</t>
  </si>
  <si>
    <t>Credifondo Garantiza - Fondo de Inversión Cerrado</t>
  </si>
  <si>
    <t>CREDIFONDO PROMOTOR FONDO DE INVERSIÓN CERRADO</t>
  </si>
  <si>
    <t>BAf-</t>
  </si>
  <si>
    <t>Diverso Import-Export Fondo de Inversión Cerrado</t>
  </si>
  <si>
    <t>Cuotas de Participación DIV-FIC</t>
  </si>
  <si>
    <t xml:space="preserve">BAf </t>
  </si>
  <si>
    <t>BAf+</t>
  </si>
  <si>
    <t>Cuotas de Participación FIBRA FIC</t>
  </si>
  <si>
    <t>Inclusión Empresarial Fondo de inversión Cerrado, con abreviación IE-FIC</t>
  </si>
  <si>
    <t>INVERSEC Fondo de Inversión Cerrado</t>
  </si>
  <si>
    <t>INVERSOR Fondo de Inversión Cerrado</t>
  </si>
  <si>
    <t>Cuotas de Participación MSC Expansión FIC</t>
  </si>
  <si>
    <t>MSC PRODUCTIVO FONDO DE INVERSIÓN CERRADO</t>
  </si>
  <si>
    <t>Cuotas de Participación MSC Productivo FIC</t>
  </si>
  <si>
    <t>PYME II Fondo de Inversión Cerrado</t>
  </si>
  <si>
    <t>Cuotas de participación pyme II FIC</t>
  </si>
  <si>
    <t>Renta Activa Agroindustrial Fondo de Inversión Cerrado</t>
  </si>
  <si>
    <t>Renta Activa Emergente Fondo de Inversión Cerrado de Capital Privado</t>
  </si>
  <si>
    <t>Cuotas de Participación del Fondo Renta Activa Emergente</t>
  </si>
  <si>
    <t>Renta Activa Puente Fondo de Inversión Cerrado de Capital Privado</t>
  </si>
  <si>
    <t>Cuotas de Participación del Fondo Renta Activa Puente</t>
  </si>
  <si>
    <t>Cuotas de Participación de Sembrar Alimentario FIC</t>
  </si>
  <si>
    <t>Cuotas de Participación de Sembrar Micro Capital FIC</t>
  </si>
  <si>
    <t>Cuotas de participación de SEMBRAR PRODUCTIVO FIC</t>
  </si>
  <si>
    <t>Fuente: Informes de Calificación remitidos a la Autoridad de Supervisión del Sistema Financiero</t>
  </si>
  <si>
    <t>Jun-23</t>
  </si>
  <si>
    <t>2°Trim 23</t>
  </si>
  <si>
    <t>1-jun</t>
  </si>
  <si>
    <t>2-jun</t>
  </si>
  <si>
    <t>5-jun</t>
  </si>
  <si>
    <t>6-jun</t>
  </si>
  <si>
    <t>7-jun</t>
  </si>
  <si>
    <t>9-jun</t>
  </si>
  <si>
    <t>12-jun</t>
  </si>
  <si>
    <t>13-jun</t>
  </si>
  <si>
    <t>14-jun</t>
  </si>
  <si>
    <t>15-jun</t>
  </si>
  <si>
    <t>16-jun</t>
  </si>
  <si>
    <t>19-jun</t>
  </si>
  <si>
    <t>20-jun</t>
  </si>
  <si>
    <t>22-jun</t>
  </si>
  <si>
    <t>23-jun</t>
  </si>
  <si>
    <t>26-jun</t>
  </si>
  <si>
    <t>27-jun</t>
  </si>
  <si>
    <t>30-jun</t>
  </si>
  <si>
    <t>CFC</t>
  </si>
  <si>
    <t>GCT</t>
  </si>
  <si>
    <t>BTS</t>
  </si>
  <si>
    <t>FONDOS DE INVERSIÓN ABIERTOS</t>
  </si>
  <si>
    <t xml:space="preserve">CARTERA POR EMISOR </t>
  </si>
  <si>
    <t>Bonos participativos emitidos por pequeñas y medianas empresas (PyMES)</t>
  </si>
  <si>
    <t>Cupones de bonos</t>
  </si>
  <si>
    <t>DIVERSIFICACIÓN DE LA CARTERA DE LOS FONDOS DE INVERSIÓN ABIERTOS. POR VALOR Y EMISOR</t>
  </si>
  <si>
    <t>BISA SAFI</t>
  </si>
  <si>
    <t>CREDIFONDO SAFI</t>
  </si>
  <si>
    <t>FORTALEZA SAFI</t>
  </si>
  <si>
    <t xml:space="preserve">SAFI MERCANTIL </t>
  </si>
  <si>
    <t>BNB SAFI</t>
  </si>
  <si>
    <t>SANTA CRUZ INVESTMENT</t>
  </si>
  <si>
    <t>SAFI UNION</t>
  </si>
  <si>
    <t>GANDERO SAFI</t>
  </si>
  <si>
    <t>AME</t>
  </si>
  <si>
    <t>BSK</t>
  </si>
  <si>
    <t>BSP</t>
  </si>
  <si>
    <t>ELI</t>
  </si>
  <si>
    <t>PFI</t>
  </si>
  <si>
    <t>UFM</t>
  </si>
  <si>
    <t>CBO</t>
  </si>
  <si>
    <t>CCP</t>
  </si>
  <si>
    <t>CFB</t>
  </si>
  <si>
    <t>CFO</t>
  </si>
  <si>
    <t>CMR</t>
  </si>
  <si>
    <t>CRR</t>
  </si>
  <si>
    <t>FDO</t>
  </si>
  <si>
    <t>DFA</t>
  </si>
  <si>
    <t>FFU</t>
  </si>
  <si>
    <t>FII</t>
  </si>
  <si>
    <t>FOI</t>
  </si>
  <si>
    <t>FOL</t>
  </si>
  <si>
    <t>FOP</t>
  </si>
  <si>
    <t>FPB</t>
  </si>
  <si>
    <t>FRM</t>
  </si>
  <si>
    <t>PFA</t>
  </si>
  <si>
    <t>PRD</t>
  </si>
  <si>
    <t>BEN</t>
  </si>
  <si>
    <t>CRB</t>
  </si>
  <si>
    <t>HOR</t>
  </si>
  <si>
    <t>MFM</t>
  </si>
  <si>
    <t>PFM</t>
  </si>
  <si>
    <t>POS</t>
  </si>
  <si>
    <t>SFM</t>
  </si>
  <si>
    <t>DMC</t>
  </si>
  <si>
    <t>EMP</t>
  </si>
  <si>
    <t>EAF</t>
  </si>
  <si>
    <t>EFE</t>
  </si>
  <si>
    <t>FFA</t>
  </si>
  <si>
    <t>OFI</t>
  </si>
  <si>
    <t>OPU</t>
  </si>
  <si>
    <t>PBC</t>
  </si>
  <si>
    <t>RAC</t>
  </si>
  <si>
    <t>RBF</t>
  </si>
  <si>
    <t>AUF</t>
  </si>
  <si>
    <t>DUN</t>
  </si>
  <si>
    <t>GUF</t>
  </si>
  <si>
    <t>UNI</t>
  </si>
  <si>
    <t>XTU</t>
  </si>
  <si>
    <t>TUI</t>
  </si>
  <si>
    <t>GIC</t>
  </si>
  <si>
    <t>GRF</t>
  </si>
  <si>
    <t>ACC</t>
  </si>
  <si>
    <t>BMS</t>
  </si>
  <si>
    <t>BPB</t>
  </si>
  <si>
    <t>BRS</t>
  </si>
  <si>
    <t>Total general</t>
  </si>
  <si>
    <t>Liquidez y Otros</t>
  </si>
  <si>
    <t xml:space="preserve"> (En porcentajes)</t>
  </si>
  <si>
    <t>GanaCobertura Fondo de Inversión Cerrado Serie-A</t>
  </si>
  <si>
    <t>GanaCobertura Fondo de Inversión Cerrado Serie-B</t>
  </si>
  <si>
    <t>ESTRATIFICACIÓN DE LA CARTERA POR PLAZO DE VIDA</t>
  </si>
  <si>
    <t>FONDOS DE INVERSIÓN ABIERTOS Y CERRADOS</t>
  </si>
  <si>
    <t>PLAZO DE VIDA (EN DÍAS)</t>
  </si>
  <si>
    <t>FONDOS DE INVERSIÓN CERRADOS</t>
  </si>
  <si>
    <t>Límite inferior</t>
  </si>
  <si>
    <t>Límite superior</t>
  </si>
  <si>
    <t>Nota.- En FIA no se esta considerando los instrumentos financieros: Acciones, Inversiones en el extranjero, Otros y Liquidez.</t>
  </si>
  <si>
    <t xml:space="preserve">           En FIC no se esta considerando los instrumentos financieros:  Acciones,Inversiones en el extranjero, Otros (Instrumentos sin oferta pública) y Liquidez.</t>
  </si>
  <si>
    <t>Fuente: Información elaborada a partir de los Informes Diarios del FRUV.</t>
  </si>
  <si>
    <t>(en millones de bolivianos)</t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</si>
  <si>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Estratificación de la cartera de los fondos de inversión abiertos y cerrados por plazo de vida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</si>
  <si>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Diversificación de la cartera por valor y emisor (en monto)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</si>
  <si>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Diversificación de la cartera por valor y emisor (por porcentajes)</t>
    </r>
  </si>
  <si>
    <r>
      <rPr>
        <sz val="11"/>
        <color theme="1"/>
        <rFont val="Calibri"/>
        <family val="2"/>
        <scheme val="minor"/>
      </rPr>
      <t xml:space="preserve">          </t>
    </r>
    <r>
      <rPr>
        <u/>
        <sz val="10"/>
        <rFont val="Arial"/>
        <family val="2"/>
      </rPr>
      <t>Fondos de inversión abiertos: Cartera por emisor y valor</t>
    </r>
  </si>
  <si>
    <t>Calificaciones de riesgo según nomenclatura ASFI</t>
  </si>
  <si>
    <t>Ruedo de Bolsa</t>
  </si>
  <si>
    <t>BALANCE GENERAL DE LAS EMPRESAS DE SUMINISTRO DE ELECTRICIDAD, GAS Y AGUA</t>
  </si>
  <si>
    <t>( En bolivianos)</t>
  </si>
  <si>
    <t xml:space="preserve">  Activo Corriente</t>
  </si>
  <si>
    <t xml:space="preserve">     Disponibilidades</t>
  </si>
  <si>
    <t xml:space="preserve">     Inversiones a Corto Plazo</t>
  </si>
  <si>
    <t xml:space="preserve">     Cuentas por Cobrar a Corto Plazo</t>
  </si>
  <si>
    <t xml:space="preserve">     Anticipo a Proveedores</t>
  </si>
  <si>
    <t xml:space="preserve">     Inventarios</t>
  </si>
  <si>
    <t xml:space="preserve">     Gastos Pagados por Adelantado</t>
  </si>
  <si>
    <t xml:space="preserve">     Otros Activos Corto Plazo</t>
  </si>
  <si>
    <t xml:space="preserve">  Activo no Corriente</t>
  </si>
  <si>
    <t xml:space="preserve">     Inversiones a Largo Plazo</t>
  </si>
  <si>
    <t xml:space="preserve">     Inversiones en Empresas Relacionadas y/o Vinculadas</t>
  </si>
  <si>
    <t xml:space="preserve">     Cuentas por Cobrar a Largo Plazo</t>
  </si>
  <si>
    <t xml:space="preserve">     Activo Fijo Neto</t>
  </si>
  <si>
    <t xml:space="preserve">     Bienes Arrendados</t>
  </si>
  <si>
    <t xml:space="preserve">     Activos Intangibles</t>
  </si>
  <si>
    <t xml:space="preserve">     Cargos Diferidos</t>
  </si>
  <si>
    <t xml:space="preserve">     Otros Activos Largo Plazo</t>
  </si>
  <si>
    <t xml:space="preserve">     Gastos Pagados por Adelantado Largo Plazo</t>
  </si>
  <si>
    <t xml:space="preserve">  Pasivo Corriente</t>
  </si>
  <si>
    <t xml:space="preserve">     Deudas Comerciales a Corto Plazo</t>
  </si>
  <si>
    <t xml:space="preserve">     Deudas Bancarias y Financieras a Corto Plazo</t>
  </si>
  <si>
    <t xml:space="preserve">     Deudas por Emisión de Valores Corto Plazo</t>
  </si>
  <si>
    <t xml:space="preserve">      Deudas por pagar con Emp. Rel. y/o Vinculadas a Corto Plazo</t>
  </si>
  <si>
    <t xml:space="preserve">     Otras Cuentas por Pagar a Corto Plazo</t>
  </si>
  <si>
    <t xml:space="preserve">     Ingresos Percibidos por Adelantado a Corto Plazo</t>
  </si>
  <si>
    <t xml:space="preserve">     Anticipos Recibidos</t>
  </si>
  <si>
    <t xml:space="preserve">     Otros Pasivos a Corto Plazo</t>
  </si>
  <si>
    <t xml:space="preserve">  Pasivo no Corriente</t>
  </si>
  <si>
    <t xml:space="preserve">     Deudas Comerciales a Largo Plazo</t>
  </si>
  <si>
    <t xml:space="preserve">     Deudas Bancarias y Financieras a Largo Plazo</t>
  </si>
  <si>
    <t xml:space="preserve">     Deudas por Emisión de Valores a Largo Plazo</t>
  </si>
  <si>
    <t xml:space="preserve">     Deudas por pagar con Emp.  Rel. y/o Vinculadas a Largo Plazo</t>
  </si>
  <si>
    <t xml:space="preserve">     Otras Cuentas por Pagar a Largo Plazo</t>
  </si>
  <si>
    <t xml:space="preserve">     Ingresos Percibidos por Adelantado a Largo Plazo</t>
  </si>
  <si>
    <t xml:space="preserve">     Previsiones</t>
  </si>
  <si>
    <t xml:space="preserve">     Otros Pasivos a Largo Plazo</t>
  </si>
  <si>
    <t xml:space="preserve">  PATRIMONIO</t>
  </si>
  <si>
    <t xml:space="preserve">     Capital Pagado</t>
  </si>
  <si>
    <t xml:space="preserve">     Aportes no Capitalizados</t>
  </si>
  <si>
    <t xml:space="preserve">     Ajuste Global del Patrimonio</t>
  </si>
  <si>
    <t xml:space="preserve">     Reserva para Revalorización de Activos Fijos</t>
  </si>
  <si>
    <t xml:space="preserve">     Reservas</t>
  </si>
  <si>
    <t xml:space="preserve">     Ajuste por Inflación de Capital</t>
  </si>
  <si>
    <t xml:space="preserve">     Ajuste por Inflación de Reservas Patrimoniales</t>
  </si>
  <si>
    <t xml:space="preserve">     Resultados Acumulados</t>
  </si>
  <si>
    <t xml:space="preserve">     Resultados de la Gestión</t>
  </si>
  <si>
    <t>CUENTAS CONTINGENTES DEUDORAS</t>
  </si>
  <si>
    <t>Fuente: Estados Financieros remitidos a la Autoridad de Supervisión del Sistema Financiero</t>
  </si>
  <si>
    <t>BALANCE GENERAL DE EMPRESAS MANUFACTURERAS, AGRICULTURA-GANADERÍA Y CONSTRUCCIÓN</t>
  </si>
  <si>
    <t xml:space="preserve">Empresas Industriales </t>
  </si>
  <si>
    <t>Agricultura y ganaderia</t>
  </si>
  <si>
    <t>Construcción</t>
  </si>
  <si>
    <t xml:space="preserve">     Deudas por pagar con Emp. Rel. y/o Vinculadas a Corto Plazo</t>
  </si>
  <si>
    <t>FUENTE: Estados Financieros remitidos a la Autoridad de Supervisión del Sistema Financiero</t>
  </si>
  <si>
    <t>BALANCE GENERAL DE LAS EMPRESAS DE COMERCIO, MINERÍA, ACTIVIDADES INMOBILIARIAS Y OTROS SERVICIOS FINANCIEROS</t>
  </si>
  <si>
    <t>Comercio</t>
  </si>
  <si>
    <t>Actividades inmobiliarias</t>
  </si>
  <si>
    <t>Empresas Mineras Metálicas y No Metálicas</t>
  </si>
  <si>
    <t>Otros servicios financieros</t>
  </si>
  <si>
    <t>Otros 
rubros</t>
  </si>
  <si>
    <t xml:space="preserve">DMT </t>
  </si>
  <si>
    <t>EMPRESAS PETROLERAS - HOTELES-RESTAURANTES Y DE TRANSPORTE-COMUNICACIONES</t>
  </si>
  <si>
    <t>Empresas petroleras</t>
  </si>
  <si>
    <t>Hoteles y restaurantes</t>
  </si>
  <si>
    <t>Transporte y comunicaciones</t>
  </si>
  <si>
    <t>Fuente: Estados Financieros remitidos a la Autoridad de Supervisión del Sistema Financiero.</t>
  </si>
  <si>
    <t>ESTADO DE GANANCIAS Y PÉRDIDAS DE LAS EMPRESAS SUMINISTRO DE ELECTRICIDAD, GAS Y AGUA</t>
  </si>
  <si>
    <t xml:space="preserve">Ingresos Operacionales </t>
  </si>
  <si>
    <t xml:space="preserve">Costos </t>
  </si>
  <si>
    <t>RESULTADO BRUTO</t>
  </si>
  <si>
    <t>EGRESOS OPERACIONALES</t>
  </si>
  <si>
    <t>Gastos Administrativos</t>
  </si>
  <si>
    <t>Gastos de Comercialización</t>
  </si>
  <si>
    <t>RESULTADO OPERATIVO</t>
  </si>
  <si>
    <t>Rendimiento por Inversiones</t>
  </si>
  <si>
    <t>Otros Ingresos</t>
  </si>
  <si>
    <t>EGRESOS NO OPERACIONALES</t>
  </si>
  <si>
    <t>Ajuste por inflación y tenencia de bienes</t>
  </si>
  <si>
    <t>Otros Egresos</t>
  </si>
  <si>
    <t>Diferencia de Cambio, Mantenimiento de Valor y Ajuste por Inflación</t>
  </si>
  <si>
    <t>RESULTADO NO OPERACIONAL</t>
  </si>
  <si>
    <t>RESULTADO NETO DESPUÉS DE NO OPERACIONAL</t>
  </si>
  <si>
    <t>Ingresos de Gestiones Anteriores</t>
  </si>
  <si>
    <t>Gastos de Gestiones Anteriores</t>
  </si>
  <si>
    <t>Ingresos Extraordinarios</t>
  </si>
  <si>
    <t>Gastos Extraordinarios</t>
  </si>
  <si>
    <t>RESULTADOS DE OPERACIÓN NETO ANTES DE GASTOS FINANCIEROS</t>
  </si>
  <si>
    <t>Gastos Financieros</t>
  </si>
  <si>
    <t>RESULTADO ANTES DEL IMPUESTO A LAS UTILIDADES</t>
  </si>
  <si>
    <t>Impuestos a las Utilidades de las Empresas</t>
  </si>
  <si>
    <t>RESULTADO NETO DE LA GESTIÓN</t>
  </si>
  <si>
    <t>ESTADO DE GANANCIAS Y PÉRDIDAS DE EMPRESAS MANUFACTURERAS, DE AGRICULTURA-GANADERÍA Y DE CONSTRUCCIÓN</t>
  </si>
  <si>
    <t>Gastos administrativos</t>
  </si>
  <si>
    <t>Gastos de comercialización</t>
  </si>
  <si>
    <t>Otros egresos</t>
  </si>
  <si>
    <t>Diferencia de cambio, mantenimiento de valor y ajuste por inflación</t>
  </si>
  <si>
    <t>Ingresos de gestiones anteriores</t>
  </si>
  <si>
    <t>Gastos de gestiones anteriores</t>
  </si>
  <si>
    <t>Ingresos extraordinarios</t>
  </si>
  <si>
    <t>Gastos extraordinarios</t>
  </si>
  <si>
    <t>Gastos financieros</t>
  </si>
  <si>
    <t>Impuestos a las utilidades de las empresas</t>
  </si>
  <si>
    <t>ESTADO DE GANANCIAS Y  PÉRDIDAS DE LAS EMPRESAS DE COMERCIO, MINERÍA, ACTIVIDADES INMOBILIARIAS Y OTROS SERVICIOS FINANCIEROS</t>
  </si>
  <si>
    <t>CUENTA</t>
  </si>
  <si>
    <t>ESTADO DE GANANCIAS Y  PÉRDIDAS DE LAS EMPRESAS PETROLERAS, DE HOTELES-RESTAURANTES Y DE TRANSPORTE-COMUNICACIONES</t>
  </si>
  <si>
    <t>EMPRESAS PETROLERAS</t>
  </si>
  <si>
    <t>HOTELES Y RESTAURANTES</t>
  </si>
  <si>
    <t>TRANSPORTE Y COMUNICACIONES</t>
  </si>
  <si>
    <t>INDICADORES FINANCIEROS DE LAS EMPRESAS DE SUMINISTRO DE ELECTRICIDAD, GAS Y AGUA</t>
  </si>
  <si>
    <t>(expresado en número de veces)</t>
  </si>
  <si>
    <t>INDICADOR</t>
  </si>
  <si>
    <t>Activo Corriente/Pasivo Corriente</t>
  </si>
  <si>
    <t>(Activo Corriente-Inventarios)/Pasivo Corriente</t>
  </si>
  <si>
    <t>Inmovilización de Activos</t>
  </si>
  <si>
    <t>Activo Fijo/Patrimonio</t>
  </si>
  <si>
    <t>Productividad</t>
  </si>
  <si>
    <t>Ingresos Netos/Patrimonio Neto</t>
  </si>
  <si>
    <t>Endeudamiento</t>
  </si>
  <si>
    <t>Pasivo Total/Activo Total</t>
  </si>
  <si>
    <t>Pasivo Total/Patrimonio Neto</t>
  </si>
  <si>
    <t>Indice de Retorno en Ventas</t>
  </si>
  <si>
    <t>Resultado de Operación Neto/Ingresos Netos</t>
  </si>
  <si>
    <t>Rentabilidad</t>
  </si>
  <si>
    <t>Ingresos Operacionales/Activo Total</t>
  </si>
  <si>
    <t>Resultado de Operación Neto/Activo Total</t>
  </si>
  <si>
    <t>Resultado de Operación Neto/Patrimonio Neto</t>
  </si>
  <si>
    <t>INDICADORES FINANCIEROS DE LAS EMPRESAS MANUFACTURERAS, DE AGRICULTURA Y GANADERÍA Y DE CONSTRUCCIÓN</t>
  </si>
  <si>
    <t>Industrias manufactureras</t>
  </si>
  <si>
    <t>Agricultura y ganadería</t>
  </si>
  <si>
    <t>Constucción</t>
  </si>
  <si>
    <t>INDICADORES FINANCIEROS DE LAS EMPRESAS DE COMERCIO, MINERÍA, ACTIVIDADES INMOBILIARIAS Y OTROS SERVICIOS FINANCIEROS</t>
  </si>
  <si>
    <t>INDICADORES FINANCIEROS DE LAS EMPRESAS PETROLERAS, DE HOTELES-RESTAURANTES Y DE TRANSPORTE-COMUNICACIONES</t>
  </si>
  <si>
    <t>CARTERA PROPIA Y CLIENTES AGENCIAS DE BOLSA</t>
  </si>
  <si>
    <t>(en miles de bolivianos)</t>
  </si>
  <si>
    <t xml:space="preserve">Agencia de Bolsa </t>
  </si>
  <si>
    <t>Cartera Propia</t>
  </si>
  <si>
    <t>Cartera de Clientes</t>
  </si>
  <si>
    <t xml:space="preserve">BIA </t>
  </si>
  <si>
    <t>*</t>
  </si>
  <si>
    <t xml:space="preserve">VUN </t>
  </si>
  <si>
    <t xml:space="preserve">No incluyen FI, Cias de Seguros ni AFP´s </t>
  </si>
  <si>
    <t>* Se incluye Inversiones en el Extranjero</t>
  </si>
  <si>
    <t>CARTERA PROPIA POR TIPO DE INSTRUMENTO</t>
  </si>
  <si>
    <t>(en miles de bolivianos y porcentajes)</t>
  </si>
  <si>
    <t>Tipo de instrumento</t>
  </si>
  <si>
    <t xml:space="preserve">Monto </t>
  </si>
  <si>
    <t>Participación (%)</t>
  </si>
  <si>
    <t>Cuotas de participación fondos de inversión cerrados</t>
  </si>
  <si>
    <t>Inversiones en el extranjero</t>
  </si>
  <si>
    <t>CARTERA DE CLIENTES POR TIPO DE INSTRUMENTO</t>
  </si>
  <si>
    <t>Bonos participativos emitidos por pequeñas y medianas empresas (PYME)</t>
  </si>
  <si>
    <t>Pagarés de mesa de negociación</t>
  </si>
  <si>
    <t xml:space="preserve">* No incluyen FI, Cias de Seguros ni AFP´s </t>
  </si>
  <si>
    <r>
      <rPr>
        <sz val="11"/>
        <color theme="1"/>
        <rFont val="Calibri"/>
        <family val="2"/>
        <scheme val="minor"/>
      </rPr>
      <t xml:space="preserve">          </t>
    </r>
    <r>
      <rPr>
        <u/>
        <sz val="10"/>
        <rFont val="Arial"/>
        <family val="2"/>
      </rPr>
      <t xml:space="preserve">Cartera propia y clientes </t>
    </r>
  </si>
  <si>
    <r>
      <rPr>
        <sz val="11"/>
        <color theme="1"/>
        <rFont val="Calibri"/>
        <family val="2"/>
        <scheme val="minor"/>
      </rPr>
      <t xml:space="preserve">          </t>
    </r>
    <r>
      <rPr>
        <u/>
        <sz val="10"/>
        <rFont val="Arial"/>
        <family val="2"/>
      </rPr>
      <t>Cartera propia por tipo de instrumento</t>
    </r>
  </si>
  <si>
    <r>
      <rPr>
        <sz val="11"/>
        <color theme="1"/>
        <rFont val="Calibri"/>
        <family val="2"/>
        <scheme val="minor"/>
      </rPr>
      <t xml:space="preserve">          </t>
    </r>
    <r>
      <rPr>
        <u/>
        <sz val="10"/>
        <rFont val="Arial"/>
        <family val="2"/>
      </rPr>
      <t>Cartera de clientes por tipo de instrumento</t>
    </r>
  </si>
  <si>
    <r>
      <rPr>
        <sz val="10"/>
        <color indexed="12"/>
        <rFont val="Arial"/>
        <family val="2"/>
      </rPr>
      <t xml:space="preserve">        </t>
    </r>
    <r>
      <rPr>
        <u/>
        <sz val="10"/>
        <color indexed="12"/>
        <rFont val="Arial"/>
        <family val="2"/>
      </rPr>
      <t>Empresas petroleras, de hoteles-restaurantes y de transporte-comunicaciones</t>
    </r>
    <r>
      <rPr>
        <b/>
        <u/>
        <sz val="10"/>
        <color rgb="FFFF0000"/>
        <rFont val="Arial"/>
        <family val="2"/>
      </rPr>
      <t xml:space="preserve"> </t>
    </r>
  </si>
  <si>
    <r>
      <rPr>
        <sz val="10"/>
        <color indexed="12"/>
        <rFont val="Arial"/>
        <family val="2"/>
      </rPr>
      <t xml:space="preserve">        </t>
    </r>
    <r>
      <rPr>
        <u/>
        <sz val="10"/>
        <color indexed="12"/>
        <rFont val="Arial"/>
        <family val="2"/>
      </rPr>
      <t>Empresas de comercio, de actvidades inmobiliarias, mineras y de otros servicios financieros</t>
    </r>
  </si>
  <si>
    <r>
      <rPr>
        <sz val="10"/>
        <color indexed="12"/>
        <rFont val="Arial"/>
        <family val="2"/>
      </rPr>
      <t xml:space="preserve">        </t>
    </r>
    <r>
      <rPr>
        <u/>
        <sz val="10"/>
        <color indexed="12"/>
        <rFont val="Arial"/>
        <family val="2"/>
      </rPr>
      <t>Empresas manufactureras, de agricultura-ganadería y de construcción</t>
    </r>
  </si>
  <si>
    <r>
      <rPr>
        <sz val="10"/>
        <color indexed="12"/>
        <rFont val="Arial"/>
        <family val="2"/>
      </rPr>
      <t xml:space="preserve">        </t>
    </r>
    <r>
      <rPr>
        <u/>
        <sz val="10"/>
        <color indexed="12"/>
        <rFont val="Arial"/>
        <family val="2"/>
      </rPr>
      <t xml:space="preserve">Empresas de suministro de electricidad, gas y agua </t>
    </r>
  </si>
  <si>
    <r>
      <rPr>
        <sz val="10"/>
        <color indexed="12"/>
        <rFont val="Arial"/>
        <family val="2"/>
      </rPr>
      <t xml:space="preserve">        </t>
    </r>
    <r>
      <rPr>
        <u/>
        <sz val="10"/>
        <color indexed="12"/>
        <rFont val="Arial"/>
        <family val="2"/>
      </rPr>
      <t xml:space="preserve">Empresas de comercio, de actvidades inmobiliarias, mineras y de otros servicios financieros </t>
    </r>
  </si>
  <si>
    <r>
      <rPr>
        <sz val="10"/>
        <color indexed="12"/>
        <rFont val="Arial"/>
        <family val="2"/>
      </rPr>
      <t xml:space="preserve">        </t>
    </r>
    <r>
      <rPr>
        <u/>
        <sz val="10"/>
        <color indexed="12"/>
        <rFont val="Arial"/>
        <family val="2"/>
      </rPr>
      <t>Empresas de suministro de electricidad, gas y agua</t>
    </r>
  </si>
  <si>
    <r>
      <rPr>
        <sz val="10"/>
        <rFont val="Arial"/>
        <family val="2"/>
      </rPr>
      <t xml:space="preserve">        </t>
    </r>
    <r>
      <rPr>
        <u/>
        <sz val="10"/>
        <rFont val="Arial"/>
        <family val="2"/>
      </rPr>
      <t>Empresas petroleras, de hoteles-restaurantes y de transporte-comunicaciones</t>
    </r>
  </si>
  <si>
    <r>
      <rPr>
        <sz val="10"/>
        <rFont val="Arial"/>
        <family val="2"/>
      </rPr>
      <t xml:space="preserve">        </t>
    </r>
    <r>
      <rPr>
        <u/>
        <sz val="10"/>
        <rFont val="Arial"/>
        <family val="2"/>
      </rPr>
      <t xml:space="preserve">Empresas de comercio, de actvidades inmobiliarias, mineras y de otros servicios financieros </t>
    </r>
  </si>
  <si>
    <r>
      <rPr>
        <sz val="10"/>
        <rFont val="Arial"/>
        <family val="2"/>
      </rPr>
      <t xml:space="preserve">        </t>
    </r>
    <r>
      <rPr>
        <u/>
        <sz val="10"/>
        <rFont val="Arial"/>
        <family val="2"/>
      </rPr>
      <t>Empresas manufactureras, de agricultura-ganadería y de construcción</t>
    </r>
    <r>
      <rPr>
        <b/>
        <u/>
        <sz val="10"/>
        <color rgb="FFFF0000"/>
        <rFont val="Arial"/>
        <family val="2"/>
      </rPr>
      <t xml:space="preserve"> </t>
    </r>
  </si>
  <si>
    <r>
      <rPr>
        <sz val="10"/>
        <rFont val="Arial"/>
        <family val="2"/>
      </rPr>
      <t xml:space="preserve">        </t>
    </r>
    <r>
      <rPr>
        <u/>
        <sz val="10"/>
        <rFont val="Arial"/>
        <family val="2"/>
      </rPr>
      <t xml:space="preserve">Empresas de suministro de electricidad, gas y agua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</si>
</sst>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&quot;Al &quot;dd&quot; de &quot;mmmm&quot; de &quot;yyyy"/>
    <numFmt numFmtId="168" formatCode="_(* #,##0.00_);_(* \(#,##0.00\);_(* \-??_);_(@_)"/>
    <numFmt numFmtId="169" formatCode="_(* #,##0_);_(* \(#,##0\);_(* \-??_);_(@_)"/>
    <numFmt numFmtId="170" formatCode="mm/yy"/>
    <numFmt numFmtId="171" formatCode="0.0%"/>
    <numFmt numFmtId="172" formatCode="_ * #,##0.0_ ;_ * \-#,##0.0_ ;_ * \-_ ;_ @_ "/>
    <numFmt numFmtId="173" formatCode="_ * #,##0.00_ ;_ * \-#,##0.00_ ;_ * \-_ ;_ @_ "/>
    <numFmt numFmtId="174" formatCode="_ * #,##0_ ;_ * \-#,##0_ ;_ * \-??_ ;_ @_ "/>
    <numFmt numFmtId="175" formatCode="_ * #,##0_ ;_ * \-#,##0_ ;_ * \-_ ;_ @_ "/>
    <numFmt numFmtId="176" formatCode="_(* #,##0_);_(* \(#,##0\);_(* \-_);_(@_)"/>
    <numFmt numFmtId="177" formatCode="#,##0_ ;[Red]\-#,##0\ "/>
    <numFmt numFmtId="178" formatCode="#,##0.00_ ;[Red]\-#,##0.00\ "/>
    <numFmt numFmtId="179" formatCode="&quot;Al &quot;[$-C0A]&quot;d de mmmm de yyyy&quot;;@"/>
    <numFmt numFmtId="180" formatCode="#,##0.0000"/>
    <numFmt numFmtId="181" formatCode="_(* #,##0_);_(* \(#,##0\);_(* &quot;-&quot;??_);_(@_)"/>
    <numFmt numFmtId="182" formatCode="_-* #,##0_-;\-* #,##0_-;_-* &quot;-&quot;??_-;_-@_-"/>
    <numFmt numFmtId="183" formatCode="_ * #,##0.00_ ;_ * \-#,##0.00_ ;_ * &quot;-&quot;?_ ;_ @_ "/>
    <numFmt numFmtId="184" formatCode="_ * #,##0.00_ ;_ * \-#,##0.00_ ;_ * &quot;-&quot;??_ ;_ @_ "/>
    <numFmt numFmtId="185" formatCode="0.000%"/>
    <numFmt numFmtId="186" formatCode="_(* #,##0.000_);_(* \(#,##0.000\);_(* \-??_);_(@_)"/>
    <numFmt numFmtId="187" formatCode="_ * #,##0_ ;_ * \-#,##0_ ;_ * &quot;-&quot;??_ ;_ @_ "/>
    <numFmt numFmtId="188" formatCode="0.0000%"/>
    <numFmt numFmtId="189" formatCode="_(* #,##0.0000000_);_(* \(#,##0.0000000\);_(* \-??_);_(@_)"/>
    <numFmt numFmtId="190" formatCode="_(* #,##0.000000_);_(* \(#,##0.000000\);_(* \-??_);_(@_)"/>
    <numFmt numFmtId="191" formatCode="_(* #,##0.0_);_(* \(#,##0.0\);_(* \-??_);_(@_)"/>
    <numFmt numFmtId="192" formatCode="_(* #,##0.0_);_(* \(#,##0.0\);_(* &quot;-&quot;??_);_(@_)"/>
    <numFmt numFmtId="193" formatCode="_(* #,##0.0000_);_(* \(#,##0.0000\);_(* \-??_);_(@_)"/>
    <numFmt numFmtId="194" formatCode="_ * #,##0_ ;_ * \-#,##0_ ;_ * &quot;-&quot;_ ;_ @_ "/>
    <numFmt numFmtId="195" formatCode="_ * #,##0.0000_ ;_ * \-#,##0.0000_ ;_ * \-_ ;_ @_ "/>
    <numFmt numFmtId="196" formatCode="dd/mm/yy;@"/>
    <numFmt numFmtId="197" formatCode="_-* #,##0\ _€_-;\-* #,##0\ _€_-;_-* &quot;-&quot;??\ _€_-;_-@_-"/>
    <numFmt numFmtId="198" formatCode="#,##0.0000000000"/>
    <numFmt numFmtId="199" formatCode="_-[$€-2]* #,##0.00_-;\-[$€-2]* #,##0.00_-;_-[$€-2]* \-??_-"/>
    <numFmt numFmtId="200" formatCode="_-* #,##0.00_-;\-* #,##0.00_-;_-* \-??_-;_-@_-"/>
    <numFmt numFmtId="201" formatCode="_ * #,##0.00_ ;_ * \-#,##0.00_ ;_ * \-??_ ;_ @_ "/>
    <numFmt numFmtId="202" formatCode="d\.m\.yy"/>
    <numFmt numFmtId="203" formatCode="\ bbms\ "/>
    <numFmt numFmtId="204" formatCode="\ \L\i\q\u\ide\z\ yy\ \O\t\r\os\ "/>
    <numFmt numFmtId="205" formatCode="\ \A\C\C\ "/>
    <numFmt numFmtId="206" formatCode="\ bbbb\ "/>
    <numFmt numFmtId="207" formatCode="\ bb\Pbb\ "/>
    <numFmt numFmtId="208" formatCode="\ bb\Rs\ "/>
    <numFmt numFmtId="209" formatCode="\ \C\U\P\ "/>
    <numFmt numFmtId="210" formatCode="\ d\P\F\ "/>
    <numFmt numFmtId="211" formatCode="\ \L\Rs\ "/>
    <numFmt numFmtId="212" formatCode="\ \Pgbb\ "/>
    <numFmt numFmtId="213" formatCode="\ \V\Td\ "/>
    <numFmt numFmtId="214" formatCode="\ \T\o\t\a\l\ General\ "/>
    <numFmt numFmtId="215" formatCode="\ \T\O\T\A\L\ "/>
    <numFmt numFmtId="216" formatCode="_-* #,##0\ _p_t_a_-;\-* #,##0\ _p_t_a_-;_-* &quot;- &quot;_p_t_a_-;_-@_-"/>
    <numFmt numFmtId="217" formatCode="0.000"/>
    <numFmt numFmtId="218" formatCode="0.0000"/>
    <numFmt numFmtId="219" formatCode="#,##0.000"/>
    <numFmt numFmtId="220" formatCode="_-* #,##0.0_-;\-* #,##0.0_-;_-* &quot;-&quot;??_-;_-@_-"/>
    <numFmt numFmtId="221" formatCode="_(* #,##0.0_);_(* \(#,##0.0\);_(* &quot;-&quot;?_);_(@_)"/>
    <numFmt numFmtId="222" formatCode="_-* #,##0.00\ _€_-;\-* #,##0.00\ _€_-;_-* &quot;-&quot;??\ _€_-;_-@_-"/>
    <numFmt numFmtId="223" formatCode="_(* #,##0.00000_);_(* \(#,##0.00000\);_(* \-??_);_(@_)"/>
    <numFmt numFmtId="226" formatCode="_ * #,##0_ ;_ * \-#,##0_ ;_ * &quot;-&quot;?_ ;_ @_ "/>
  </numFmts>
  <fonts count="1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indexed="9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10"/>
      <name val="Arial"/>
      <family val="2"/>
    </font>
    <font>
      <sz val="9"/>
      <name val="Calibri"/>
      <family val="2"/>
      <scheme val="minor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8"/>
      <color theme="1"/>
      <name val="Calibri"/>
      <family val="2"/>
      <scheme val="minor"/>
    </font>
    <font>
      <b/>
      <sz val="16"/>
      <color theme="0"/>
      <name val="Times New Roman"/>
      <family val="1"/>
    </font>
    <font>
      <u/>
      <sz val="10"/>
      <color indexed="12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u/>
      <sz val="10"/>
      <name val="Arial"/>
      <family val="2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9"/>
      <name val="Times New Roman"/>
      <family val="1"/>
    </font>
    <font>
      <sz val="10"/>
      <color theme="0"/>
      <name val="Times New Roman"/>
      <family val="1"/>
    </font>
    <font>
      <sz val="10"/>
      <color rgb="FF000000"/>
      <name val="Times New Roman"/>
      <family val="1"/>
    </font>
    <font>
      <b/>
      <sz val="11"/>
      <color indexed="9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12"/>
      <name val="Arial"/>
      <family val="2"/>
    </font>
    <font>
      <sz val="12"/>
      <color indexed="9"/>
      <name val="Times New Roman"/>
      <family val="1"/>
    </font>
    <font>
      <sz val="10"/>
      <color theme="0"/>
      <name val="Arial"/>
      <family val="2"/>
    </font>
    <font>
      <b/>
      <sz val="10"/>
      <color rgb="FF000000"/>
      <name val="Times New Roman"/>
      <family val="1"/>
    </font>
    <font>
      <b/>
      <sz val="8"/>
      <color theme="0"/>
      <name val="Arial"/>
      <family val="2"/>
    </font>
    <font>
      <b/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sz val="10"/>
      <color indexed="9"/>
      <name val="Arial"/>
      <family val="2"/>
    </font>
    <font>
      <sz val="11"/>
      <color rgb="FF000000"/>
      <name val="Calibri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rgb="FF333333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9"/>
      <color rgb="FFFF0000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indexed="46"/>
      <name val="Arial"/>
      <family val="2"/>
    </font>
    <font>
      <sz val="11"/>
      <color indexed="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Times New Roman"/>
      <family val="1"/>
    </font>
    <font>
      <sz val="8"/>
      <color rgb="FFFF0000"/>
      <name val="Arial"/>
      <family val="2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u/>
      <sz val="10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indexed="60"/>
      <name val="Times New Roman"/>
      <family val="1"/>
    </font>
    <font>
      <b/>
      <sz val="18"/>
      <color theme="3"/>
      <name val="Calibri Light"/>
      <family val="2"/>
      <scheme val="major"/>
    </font>
    <font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2"/>
      <name val="Arial"/>
      <family val="2"/>
    </font>
    <font>
      <sz val="12"/>
      <name val="Tms Rmn"/>
    </font>
    <font>
      <sz val="12"/>
      <name val="Helv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b/>
      <sz val="11"/>
      <color rgb="FF000000"/>
      <name val="Calibri"/>
      <family val="2"/>
    </font>
    <font>
      <b/>
      <sz val="12"/>
      <color theme="0"/>
      <name val="Arial"/>
      <family val="2"/>
    </font>
    <font>
      <b/>
      <vertAlign val="superscript"/>
      <sz val="12"/>
      <color theme="0"/>
      <name val="Arial"/>
      <family val="2"/>
    </font>
    <font>
      <vertAlign val="superscript"/>
      <sz val="11"/>
      <name val="Arial"/>
      <family val="2"/>
    </font>
    <font>
      <b/>
      <sz val="14"/>
      <color theme="0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Times New Roman"/>
      <family val="1"/>
    </font>
    <font>
      <sz val="8"/>
      <color indexed="8"/>
      <name val="Times New Roman"/>
      <family val="1"/>
    </font>
    <font>
      <b/>
      <sz val="9"/>
      <color theme="0"/>
      <name val="Times New Roman"/>
      <family val="1"/>
    </font>
    <font>
      <sz val="9"/>
      <color theme="1"/>
      <name val="Arial"/>
      <family val="2"/>
    </font>
    <font>
      <sz val="8"/>
      <color indexed="10"/>
      <name val="Arial"/>
      <family val="2"/>
    </font>
    <font>
      <sz val="8"/>
      <color indexed="54"/>
      <name val="Arial"/>
      <family val="2"/>
    </font>
    <font>
      <sz val="10"/>
      <color indexed="54"/>
      <name val="Arial"/>
      <family val="2"/>
    </font>
    <font>
      <b/>
      <sz val="14"/>
      <color theme="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rgb="FFFFFFFF"/>
      <name val="Times New Roman"/>
      <family val="1"/>
    </font>
    <font>
      <sz val="12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697E8E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9FAD"/>
        <bgColor indexed="56"/>
      </patternFill>
    </fill>
    <fill>
      <patternFill patternType="solid">
        <fgColor rgb="FF697E8E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04D84"/>
        <bgColor indexed="64"/>
      </patternFill>
    </fill>
    <fill>
      <patternFill patternType="solid">
        <fgColor theme="1" tint="0.499984740745262"/>
        <bgColor indexed="22"/>
      </patternFill>
    </fill>
    <fill>
      <patternFill patternType="solid">
        <fgColor rgb="FF00A6A2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A6A2"/>
        <bgColor indexed="23"/>
      </patternFill>
    </fill>
    <fill>
      <patternFill patternType="solid">
        <fgColor rgb="FF2D536F"/>
        <bgColor indexed="56"/>
      </patternFill>
    </fill>
    <fill>
      <patternFill patternType="solid">
        <fgColor rgb="FF00A6A2"/>
        <bgColor indexed="26"/>
      </patternFill>
    </fill>
    <fill>
      <patternFill patternType="solid">
        <fgColor rgb="FF00999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DDEBF7"/>
      </patternFill>
    </fill>
    <fill>
      <patternFill patternType="solid">
        <fgColor rgb="FF2D536F"/>
        <bgColor indexed="9"/>
      </patternFill>
    </fill>
    <fill>
      <patternFill patternType="solid">
        <fgColor rgb="FF979FAD"/>
        <bgColor indexed="8"/>
      </patternFill>
    </fill>
    <fill>
      <patternFill patternType="solid">
        <fgColor rgb="FFC0C0C0"/>
        <bgColor rgb="FFCCCCFF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indexed="2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39994506668294322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39994506668294322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39994506668294322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39994506668294322"/>
        <bgColor indexed="65"/>
      </patternFill>
    </fill>
    <fill>
      <patternFill patternType="solid">
        <fgColor rgb="FFC0C0C0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2D536F"/>
        <bgColor rgb="FF000000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9"/>
      </left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medium">
        <color indexed="64"/>
      </right>
      <top/>
      <bottom style="medium">
        <color indexed="9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thick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45066682943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auto="1"/>
      </left>
      <right style="hair">
        <color indexed="64"/>
      </right>
      <top/>
      <bottom/>
      <diagonal/>
    </border>
    <border>
      <left/>
      <right style="thick">
        <color indexed="9"/>
      </right>
      <top style="hair">
        <color indexed="64"/>
      </top>
      <bottom/>
      <diagonal/>
    </border>
    <border>
      <left style="thick">
        <color indexed="9"/>
      </left>
      <right/>
      <top style="hair">
        <color indexed="64"/>
      </top>
      <bottom/>
      <diagonal/>
    </border>
    <border>
      <left style="thick">
        <color indexed="9"/>
      </left>
      <right style="thick">
        <color indexed="9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/>
      <bottom style="hair">
        <color indexed="64"/>
      </bottom>
      <diagonal/>
    </border>
    <border>
      <left style="thick">
        <color indexed="9"/>
      </left>
      <right/>
      <top/>
      <bottom style="hair">
        <color indexed="64"/>
      </bottom>
      <diagonal/>
    </border>
    <border>
      <left style="thick">
        <color indexed="9"/>
      </left>
      <right style="thick">
        <color indexed="9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medium">
        <color indexed="64"/>
      </right>
      <top/>
      <bottom/>
      <diagonal/>
    </border>
    <border>
      <left/>
      <right/>
      <top/>
      <bottom style="thin">
        <color theme="0"/>
      </bottom>
      <diagonal/>
    </border>
  </borders>
  <cellStyleXfs count="4874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0" fillId="0" borderId="0"/>
    <xf numFmtId="0" fontId="10" fillId="0" borderId="0"/>
    <xf numFmtId="168" fontId="5" fillId="0" borderId="0" applyFill="0" applyBorder="0" applyAlignment="0" applyProtection="0"/>
    <xf numFmtId="0" fontId="5" fillId="0" borderId="0"/>
    <xf numFmtId="0" fontId="27" fillId="0" borderId="0"/>
    <xf numFmtId="165" fontId="1" fillId="0" borderId="0" applyFont="0" applyFill="0" applyBorder="0" applyAlignment="0" applyProtection="0"/>
    <xf numFmtId="176" fontId="5" fillId="0" borderId="0" applyFill="0" applyBorder="0" applyAlignment="0" applyProtection="0"/>
    <xf numFmtId="168" fontId="5" fillId="0" borderId="0" applyFill="0" applyBorder="0" applyAlignment="0" applyProtection="0"/>
    <xf numFmtId="175" fontId="5" fillId="0" borderId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5" fillId="0" borderId="0" applyFill="0" applyBorder="0" applyAlignment="0" applyProtection="0"/>
    <xf numFmtId="0" fontId="27" fillId="0" borderId="0"/>
    <xf numFmtId="0" fontId="1" fillId="0" borderId="0"/>
    <xf numFmtId="0" fontId="42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ill="0" applyBorder="0" applyAlignment="0" applyProtection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1" fontId="5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/>
    <xf numFmtId="0" fontId="2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18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84" fontId="10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96" fillId="28" borderId="0" applyNumberFormat="0" applyBorder="0" applyAlignment="0" applyProtection="0"/>
    <xf numFmtId="0" fontId="100" fillId="31" borderId="73" applyNumberFormat="0" applyAlignment="0" applyProtection="0"/>
    <xf numFmtId="0" fontId="58" fillId="32" borderId="76" applyNumberFormat="0" applyAlignment="0" applyProtection="0"/>
    <xf numFmtId="0" fontId="101" fillId="0" borderId="75" applyNumberFormat="0" applyFill="0" applyAlignment="0" applyProtection="0"/>
    <xf numFmtId="0" fontId="93" fillId="0" borderId="70" applyNumberFormat="0" applyFill="0" applyAlignment="0" applyProtection="0"/>
    <xf numFmtId="0" fontId="95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98" fillId="30" borderId="73" applyNumberFormat="0" applyAlignment="0" applyProtection="0"/>
    <xf numFmtId="0" fontId="97" fillId="29" borderId="0" applyNumberFormat="0" applyBorder="0" applyAlignment="0" applyProtection="0"/>
    <xf numFmtId="43" fontId="10" fillId="0" borderId="0" applyFont="0" applyFill="0" applyBorder="0" applyAlignment="0" applyProtection="0"/>
    <xf numFmtId="0" fontId="1" fillId="33" borderId="77" applyNumberFormat="0" applyFont="0" applyAlignment="0" applyProtection="0"/>
    <xf numFmtId="0" fontId="99" fillId="31" borderId="74" applyNumberFormat="0" applyAlignment="0" applyProtection="0"/>
    <xf numFmtId="0" fontId="59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94" fillId="0" borderId="71" applyNumberFormat="0" applyFill="0" applyAlignment="0" applyProtection="0"/>
    <xf numFmtId="0" fontId="95" fillId="0" borderId="72" applyNumberFormat="0" applyFill="0" applyAlignment="0" applyProtection="0"/>
    <xf numFmtId="0" fontId="106" fillId="58" borderId="0" applyNumberFormat="0" applyBorder="0" applyAlignment="0" applyProtection="0"/>
    <xf numFmtId="0" fontId="2" fillId="0" borderId="81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202" fontId="109" fillId="0" borderId="0" applyFill="0" applyBorder="0" applyAlignment="0"/>
    <xf numFmtId="176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ill="0" applyBorder="0" applyAlignment="0" applyProtection="0"/>
    <xf numFmtId="0" fontId="110" fillId="0" borderId="0" applyNumberFormat="0" applyAlignment="0">
      <alignment horizontal="left"/>
    </xf>
    <xf numFmtId="0" fontId="111" fillId="0" borderId="0" applyNumberFormat="0" applyAlignment="0">
      <alignment horizontal="left"/>
    </xf>
    <xf numFmtId="199" fontId="5" fillId="0" borderId="0" applyFill="0" applyBorder="0" applyAlignment="0" applyProtection="0"/>
    <xf numFmtId="38" fontId="17" fillId="59" borderId="0" applyNumberFormat="0" applyBorder="0" applyAlignment="0" applyProtection="0"/>
    <xf numFmtId="0" fontId="107" fillId="0" borderId="23" applyNumberFormat="0" applyAlignment="0" applyProtection="0">
      <alignment horizontal="left" vertical="center"/>
    </xf>
    <xf numFmtId="0" fontId="107" fillId="0" borderId="62">
      <alignment horizontal="left" vertical="center"/>
    </xf>
    <xf numFmtId="0" fontId="42" fillId="0" borderId="0" applyNumberFormat="0" applyFill="0" applyBorder="0" applyAlignment="0" applyProtection="0"/>
    <xf numFmtId="10" fontId="17" fillId="60" borderId="1" applyNumberFormat="0" applyBorder="0" applyAlignment="0" applyProtection="0"/>
    <xf numFmtId="168" fontId="5" fillId="0" borderId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5" fillId="0" borderId="0" applyFill="0" applyBorder="0" applyAlignment="0" applyProtection="0"/>
    <xf numFmtId="165" fontId="5" fillId="0" borderId="0" applyFont="0" applyFill="0" applyBorder="0" applyAlignment="0" applyProtection="0"/>
    <xf numFmtId="200" fontId="5" fillId="0" borderId="0" applyFill="0" applyBorder="0" applyAlignment="0" applyProtection="0"/>
    <xf numFmtId="43" fontId="5" fillId="0" borderId="0" applyFont="0" applyFill="0" applyBorder="0" applyAlignment="0" applyProtection="0"/>
    <xf numFmtId="200" fontId="5" fillId="0" borderId="0" applyFill="0" applyBorder="0" applyAlignment="0" applyProtection="0"/>
    <xf numFmtId="201" fontId="5" fillId="0" borderId="0" applyFill="0" applyBorder="0" applyAlignment="0" applyProtection="0"/>
    <xf numFmtId="201" fontId="5" fillId="0" borderId="0" applyFill="0" applyBorder="0" applyAlignment="0" applyProtection="0"/>
    <xf numFmtId="168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37" fontId="109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10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14" fontId="112" fillId="0" borderId="0" applyNumberFormat="0" applyFill="0" applyBorder="0" applyAlignment="0" applyProtection="0">
      <alignment horizontal="left"/>
    </xf>
    <xf numFmtId="40" fontId="113" fillId="0" borderId="0" applyBorder="0">
      <alignment horizontal="right"/>
    </xf>
    <xf numFmtId="0" fontId="93" fillId="0" borderId="70" applyNumberFormat="0" applyFill="0" applyAlignment="0" applyProtection="0"/>
    <xf numFmtId="0" fontId="10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96" fillId="28" borderId="0" applyNumberFormat="0" applyBorder="0" applyAlignment="0" applyProtection="0"/>
    <xf numFmtId="43" fontId="10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3" fillId="62" borderId="0" applyNumberFormat="0" applyBorder="0" applyAlignment="0" applyProtection="0"/>
    <xf numFmtId="0" fontId="3" fillId="64" borderId="0" applyNumberFormat="0" applyBorder="0" applyAlignment="0" applyProtection="0"/>
    <xf numFmtId="0" fontId="3" fillId="66" borderId="0" applyNumberFormat="0" applyBorder="0" applyAlignment="0" applyProtection="0"/>
    <xf numFmtId="0" fontId="3" fillId="68" borderId="0" applyNumberFormat="0" applyBorder="0" applyAlignment="0" applyProtection="0"/>
    <xf numFmtId="0" fontId="3" fillId="70" borderId="0" applyNumberFormat="0" applyBorder="0" applyAlignment="0" applyProtection="0"/>
    <xf numFmtId="0" fontId="3" fillId="72" borderId="0" applyNumberFormat="0" applyBorder="0" applyAlignment="0" applyProtection="0"/>
    <xf numFmtId="0" fontId="96" fillId="28" borderId="0" applyNumberFormat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04" fillId="0" borderId="0" applyNumberFormat="0" applyFill="0" applyBorder="0" applyAlignment="0" applyProtection="0"/>
    <xf numFmtId="0" fontId="93" fillId="0" borderId="70" applyNumberFormat="0" applyFill="0" applyAlignment="0" applyProtection="0"/>
    <xf numFmtId="0" fontId="95" fillId="0" borderId="8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100" fillId="31" borderId="73" applyNumberFormat="0" applyAlignment="0" applyProtection="0"/>
    <xf numFmtId="0" fontId="58" fillId="32" borderId="76" applyNumberFormat="0" applyAlignment="0" applyProtection="0"/>
    <xf numFmtId="0" fontId="101" fillId="0" borderId="75" applyNumberFormat="0" applyFill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43" fontId="1" fillId="0" borderId="0" applyFont="0" applyFill="0" applyBorder="0" applyAlignment="0" applyProtection="0"/>
    <xf numFmtId="0" fontId="98" fillId="30" borderId="73" applyNumberFormat="0" applyAlignment="0" applyProtection="0"/>
    <xf numFmtId="0" fontId="97" fillId="29" borderId="0" applyNumberFormat="0" applyBorder="0" applyAlignment="0" applyProtection="0"/>
    <xf numFmtId="168" fontId="5" fillId="0" borderId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0" fontId="99" fillId="31" borderId="74" applyNumberFormat="0" applyAlignment="0" applyProtection="0"/>
    <xf numFmtId="0" fontId="59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94" fillId="0" borderId="71" applyNumberFormat="0" applyFill="0" applyAlignment="0" applyProtection="0"/>
    <xf numFmtId="0" fontId="95" fillId="0" borderId="7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5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168" fontId="5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1" fillId="33" borderId="77" applyNumberFormat="0" applyFont="0" applyAlignment="0" applyProtection="0"/>
    <xf numFmtId="0" fontId="95" fillId="0" borderId="72" applyNumberFormat="0" applyFill="0" applyAlignment="0" applyProtection="0"/>
    <xf numFmtId="0" fontId="1" fillId="0" borderId="0"/>
    <xf numFmtId="18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68" fontId="5" fillId="0" borderId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5" fillId="0" borderId="0" applyFill="0" applyBorder="0" applyAlignment="0" applyProtection="0"/>
    <xf numFmtId="200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3" fillId="62" borderId="0" applyNumberFormat="0" applyBorder="0" applyAlignment="0" applyProtection="0"/>
    <xf numFmtId="0" fontId="3" fillId="64" borderId="0" applyNumberFormat="0" applyBorder="0" applyAlignment="0" applyProtection="0"/>
    <xf numFmtId="0" fontId="3" fillId="66" borderId="0" applyNumberFormat="0" applyBorder="0" applyAlignment="0" applyProtection="0"/>
    <xf numFmtId="0" fontId="3" fillId="68" borderId="0" applyNumberFormat="0" applyBorder="0" applyAlignment="0" applyProtection="0"/>
    <xf numFmtId="0" fontId="3" fillId="70" borderId="0" applyNumberFormat="0" applyBorder="0" applyAlignment="0" applyProtection="0"/>
    <xf numFmtId="0" fontId="3" fillId="72" borderId="0" applyNumberFormat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95" fillId="0" borderId="8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96" fillId="28" borderId="0" applyNumberFormat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93" fillId="0" borderId="70" applyNumberFormat="0" applyFill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43" fontId="1" fillId="0" borderId="0" applyFont="0" applyFill="0" applyBorder="0" applyAlignment="0" applyProtection="0"/>
    <xf numFmtId="0" fontId="93" fillId="0" borderId="70" applyNumberFormat="0" applyFill="0" applyAlignment="0" applyProtection="0"/>
    <xf numFmtId="43" fontId="1" fillId="0" borderId="0" applyFont="0" applyFill="0" applyBorder="0" applyAlignment="0" applyProtection="0"/>
    <xf numFmtId="0" fontId="96" fillId="2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1" fillId="33" borderId="77" applyNumberFormat="0" applyFont="0" applyAlignment="0" applyProtection="0"/>
    <xf numFmtId="0" fontId="96" fillId="28" borderId="0" applyNumberFormat="0" applyBorder="0" applyAlignment="0" applyProtection="0"/>
    <xf numFmtId="43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6" fillId="28" borderId="0" applyNumberFormat="0" applyBorder="0" applyAlignment="0" applyProtection="0"/>
    <xf numFmtId="0" fontId="1" fillId="0" borderId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43" fontId="1" fillId="0" borderId="0" applyFont="0" applyFill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0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96" fillId="28" borderId="0" applyNumberFormat="0" applyBorder="0" applyAlignment="0" applyProtection="0"/>
    <xf numFmtId="0" fontId="1" fillId="33" borderId="77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7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3" fillId="62" borderId="0" applyNumberFormat="0" applyBorder="0" applyAlignment="0" applyProtection="0"/>
    <xf numFmtId="0" fontId="3" fillId="64" borderId="0" applyNumberFormat="0" applyBorder="0" applyAlignment="0" applyProtection="0"/>
    <xf numFmtId="0" fontId="3" fillId="66" borderId="0" applyNumberFormat="0" applyBorder="0" applyAlignment="0" applyProtection="0"/>
    <xf numFmtId="0" fontId="3" fillId="68" borderId="0" applyNumberFormat="0" applyBorder="0" applyAlignment="0" applyProtection="0"/>
    <xf numFmtId="0" fontId="3" fillId="70" borderId="0" applyNumberFormat="0" applyBorder="0" applyAlignment="0" applyProtection="0"/>
    <xf numFmtId="0" fontId="3" fillId="72" borderId="0" applyNumberFormat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95" fillId="0" borderId="8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96" fillId="28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96" fillId="2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96" fillId="28" borderId="0" applyNumberFormat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93" fillId="0" borderId="70" applyNumberFormat="0" applyFill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43" fontId="1" fillId="0" borderId="0" applyFont="0" applyFill="0" applyBorder="0" applyAlignment="0" applyProtection="0"/>
    <xf numFmtId="0" fontId="93" fillId="0" borderId="70" applyNumberFormat="0" applyFill="0" applyAlignment="0" applyProtection="0"/>
    <xf numFmtId="43" fontId="1" fillId="0" borderId="0" applyFont="0" applyFill="0" applyBorder="0" applyAlignment="0" applyProtection="0"/>
    <xf numFmtId="0" fontId="96" fillId="2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1" fillId="33" borderId="77" applyNumberFormat="0" applyFont="0" applyAlignment="0" applyProtection="0"/>
    <xf numFmtId="0" fontId="96" fillId="28" borderId="0" applyNumberFormat="0" applyBorder="0" applyAlignment="0" applyProtection="0"/>
    <xf numFmtId="43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6" fillId="28" borderId="0" applyNumberFormat="0" applyBorder="0" applyAlignment="0" applyProtection="0"/>
    <xf numFmtId="0" fontId="1" fillId="0" borderId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43" fontId="1" fillId="0" borderId="0" applyFont="0" applyFill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41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1" fillId="0" borderId="0"/>
    <xf numFmtId="0" fontId="1" fillId="0" borderId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1" fillId="0" borderId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1" fillId="0" borderId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1" fillId="0" borderId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8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9" fontId="1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5" fillId="0" borderId="0"/>
    <xf numFmtId="0" fontId="105" fillId="0" borderId="0" applyNumberForma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93" fillId="0" borderId="70" applyNumberFormat="0" applyFill="0" applyAlignment="0" applyProtection="0"/>
    <xf numFmtId="184" fontId="1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93" fillId="0" borderId="70" applyNumberFormat="0" applyFill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168" fontId="5" fillId="0" borderId="0" applyFill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194" fontId="5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96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10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0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3" fillId="62" borderId="0" applyNumberFormat="0" applyBorder="0" applyAlignment="0" applyProtection="0"/>
    <xf numFmtId="0" fontId="3" fillId="64" borderId="0" applyNumberFormat="0" applyBorder="0" applyAlignment="0" applyProtection="0"/>
    <xf numFmtId="0" fontId="3" fillId="66" borderId="0" applyNumberFormat="0" applyBorder="0" applyAlignment="0" applyProtection="0"/>
    <xf numFmtId="0" fontId="3" fillId="68" borderId="0" applyNumberFormat="0" applyBorder="0" applyAlignment="0" applyProtection="0"/>
    <xf numFmtId="0" fontId="3" fillId="70" borderId="0" applyNumberFormat="0" applyBorder="0" applyAlignment="0" applyProtection="0"/>
    <xf numFmtId="0" fontId="3" fillId="72" borderId="0" applyNumberFormat="0" applyBorder="0" applyAlignment="0" applyProtection="0"/>
    <xf numFmtId="0" fontId="93" fillId="0" borderId="70" applyNumberFormat="0" applyFill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96" fillId="28" borderId="0" applyNumberFormat="0" applyBorder="0" applyAlignment="0" applyProtection="0"/>
    <xf numFmtId="0" fontId="95" fillId="0" borderId="82" applyNumberFormat="0" applyFill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184" fontId="1" fillId="0" borderId="0" applyFont="0" applyFill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104" fillId="0" borderId="0" applyNumberFormat="0" applyFill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5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0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93" fillId="0" borderId="70" applyNumberFormat="0" applyFill="0" applyAlignment="0" applyProtection="0"/>
    <xf numFmtId="0" fontId="1" fillId="33" borderId="77" applyNumberFormat="0" applyFont="0" applyAlignment="0" applyProtection="0"/>
    <xf numFmtId="0" fontId="1" fillId="0" borderId="0"/>
    <xf numFmtId="184" fontId="5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96" fillId="28" borderId="0" applyNumberFormat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93" fillId="0" borderId="70" applyNumberFormat="0" applyFill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184" fontId="1" fillId="0" borderId="0" applyFont="0" applyFill="0" applyBorder="0" applyAlignment="0" applyProtection="0"/>
    <xf numFmtId="0" fontId="93" fillId="0" borderId="70" applyNumberFormat="0" applyFill="0" applyAlignment="0" applyProtection="0"/>
    <xf numFmtId="184" fontId="1" fillId="0" borderId="0" applyFont="0" applyFill="0" applyBorder="0" applyAlignment="0" applyProtection="0"/>
    <xf numFmtId="0" fontId="96" fillId="28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1" fillId="33" borderId="77" applyNumberFormat="0" applyFont="0" applyAlignment="0" applyProtection="0"/>
    <xf numFmtId="0" fontId="96" fillId="28" borderId="0" applyNumberFormat="0" applyBorder="0" applyAlignment="0" applyProtection="0"/>
    <xf numFmtId="184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96" fillId="28" borderId="0" applyNumberFormat="0" applyBorder="0" applyAlignment="0" applyProtection="0"/>
    <xf numFmtId="0" fontId="1" fillId="0" borderId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184" fontId="1" fillId="0" borderId="0" applyFont="0" applyFill="0" applyBorder="0" applyAlignment="0" applyProtection="0"/>
    <xf numFmtId="0" fontId="1" fillId="0" borderId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184" fontId="1" fillId="0" borderId="0" applyFont="0" applyFill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0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96" fillId="28" borderId="0" applyNumberFormat="0" applyBorder="0" applyAlignment="0" applyProtection="0"/>
    <xf numFmtId="0" fontId="1" fillId="33" borderId="77" applyNumberFormat="0" applyFont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7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6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96" fillId="28" borderId="0" applyNumberFormat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96" fillId="28" borderId="0" applyNumberFormat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96" fillId="28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93" fillId="0" borderId="70" applyNumberFormat="0" applyFill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184" fontId="1" fillId="0" borderId="0" applyFont="0" applyFill="0" applyBorder="0" applyAlignment="0" applyProtection="0"/>
    <xf numFmtId="0" fontId="93" fillId="0" borderId="70" applyNumberFormat="0" applyFill="0" applyAlignment="0" applyProtection="0"/>
    <xf numFmtId="184" fontId="1" fillId="0" borderId="0" applyFont="0" applyFill="0" applyBorder="0" applyAlignment="0" applyProtection="0"/>
    <xf numFmtId="0" fontId="96" fillId="28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1" fillId="33" borderId="77" applyNumberFormat="0" applyFont="0" applyAlignment="0" applyProtection="0"/>
    <xf numFmtId="0" fontId="96" fillId="28" borderId="0" applyNumberFormat="0" applyBorder="0" applyAlignment="0" applyProtection="0"/>
    <xf numFmtId="184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96" fillId="28" borderId="0" applyNumberFormat="0" applyBorder="0" applyAlignment="0" applyProtection="0"/>
    <xf numFmtId="0" fontId="1" fillId="0" borderId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184" fontId="1" fillId="0" borderId="0" applyFont="0" applyFill="0" applyBorder="0" applyAlignment="0" applyProtection="0"/>
    <xf numFmtId="0" fontId="1" fillId="0" borderId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184" fontId="1" fillId="0" borderId="0" applyFont="0" applyFill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1" fillId="0" borderId="0"/>
    <xf numFmtId="0" fontId="1" fillId="0" borderId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1" fillId="0" borderId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1" fillId="0" borderId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1" fillId="0" borderId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8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5" fillId="0" borderId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168" fontId="5" fillId="0" borderId="0" applyFill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168" fontId="5" fillId="0" borderId="0" applyFill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1" fillId="0" borderId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194" fontId="5" fillId="0" borderId="0" applyFont="0" applyFill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5" fillId="0" borderId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1" fillId="0" borderId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1" fillId="0" borderId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93" fillId="0" borderId="70" applyNumberFormat="0" applyFill="0" applyAlignment="0" applyProtection="0"/>
    <xf numFmtId="0" fontId="96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5" fontId="5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8" fontId="5" fillId="0" borderId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5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168" fontId="5" fillId="0" borderId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7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33" borderId="7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33" borderId="77" applyNumberFormat="0" applyFont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21" fillId="0" borderId="0"/>
    <xf numFmtId="216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216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255">
    <xf numFmtId="0" fontId="0" fillId="0" borderId="0" xfId="0"/>
    <xf numFmtId="0" fontId="5" fillId="0" borderId="0" xfId="4"/>
    <xf numFmtId="3" fontId="5" fillId="0" borderId="0" xfId="4" applyNumberFormat="1"/>
    <xf numFmtId="0" fontId="6" fillId="0" borderId="0" xfId="4" applyFont="1"/>
    <xf numFmtId="3" fontId="6" fillId="0" borderId="0" xfId="4" applyNumberFormat="1" applyFont="1" applyBorder="1"/>
    <xf numFmtId="0" fontId="10" fillId="0" borderId="0" xfId="6"/>
    <xf numFmtId="0" fontId="10" fillId="0" borderId="0" xfId="6" applyAlignment="1">
      <alignment vertical="center"/>
    </xf>
    <xf numFmtId="0" fontId="0" fillId="0" borderId="0" xfId="0" applyFill="1"/>
    <xf numFmtId="0" fontId="0" fillId="0" borderId="0" xfId="0" applyFont="1" applyFill="1" applyBorder="1"/>
    <xf numFmtId="0" fontId="17" fillId="0" borderId="0" xfId="0" applyFont="1" applyFill="1"/>
    <xf numFmtId="172" fontId="17" fillId="0" borderId="0" xfId="2" applyNumberFormat="1" applyFont="1" applyFill="1" applyBorder="1" applyAlignment="1" applyProtection="1"/>
    <xf numFmtId="0" fontId="0" fillId="0" borderId="0" xfId="0" applyFont="1"/>
    <xf numFmtId="173" fontId="17" fillId="0" borderId="2" xfId="2" applyNumberFormat="1" applyFont="1" applyFill="1" applyBorder="1" applyAlignment="1" applyProtection="1">
      <alignment horizontal="left"/>
    </xf>
    <xf numFmtId="173" fontId="17" fillId="0" borderId="0" xfId="2" applyNumberFormat="1" applyFont="1" applyFill="1" applyBorder="1" applyAlignment="1" applyProtection="1">
      <alignment horizontal="left"/>
    </xf>
    <xf numFmtId="172" fontId="17" fillId="0" borderId="2" xfId="2" applyNumberFormat="1" applyFont="1" applyFill="1" applyBorder="1" applyAlignment="1" applyProtection="1">
      <alignment horizontal="right"/>
    </xf>
    <xf numFmtId="0" fontId="17" fillId="0" borderId="2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173" fontId="30" fillId="0" borderId="2" xfId="2" applyNumberFormat="1" applyFont="1" applyFill="1" applyBorder="1" applyAlignment="1" applyProtection="1">
      <alignment horizontal="right"/>
    </xf>
    <xf numFmtId="173" fontId="30" fillId="0" borderId="2" xfId="2" applyNumberFormat="1" applyFont="1" applyFill="1" applyBorder="1" applyAlignment="1" applyProtection="1"/>
    <xf numFmtId="0" fontId="0" fillId="0" borderId="2" xfId="0" applyBorder="1"/>
    <xf numFmtId="4" fontId="30" fillId="0" borderId="3" xfId="0" applyNumberFormat="1" applyFont="1" applyBorder="1" applyAlignment="1">
      <alignment vertical="center"/>
    </xf>
    <xf numFmtId="0" fontId="5" fillId="0" borderId="0" xfId="4" applyBorder="1"/>
    <xf numFmtId="0" fontId="17" fillId="0" borderId="0" xfId="4" applyFont="1" applyBorder="1"/>
    <xf numFmtId="171" fontId="12" fillId="8" borderId="0" xfId="16" applyNumberFormat="1" applyFont="1" applyFill="1" applyBorder="1" applyAlignment="1" applyProtection="1">
      <alignment horizontal="right" vertical="center"/>
    </xf>
    <xf numFmtId="171" fontId="12" fillId="0" borderId="0" xfId="16" applyNumberFormat="1" applyFont="1" applyFill="1" applyBorder="1" applyAlignment="1" applyProtection="1">
      <alignment horizontal="right" vertical="center"/>
    </xf>
    <xf numFmtId="0" fontId="39" fillId="0" borderId="0" xfId="17" applyFont="1" applyFill="1" applyBorder="1" applyAlignment="1">
      <alignment wrapText="1"/>
    </xf>
    <xf numFmtId="3" fontId="39" fillId="0" borderId="0" xfId="17" applyNumberFormat="1" applyFont="1" applyFill="1" applyBorder="1" applyAlignment="1">
      <alignment horizontal="right" wrapText="1"/>
    </xf>
    <xf numFmtId="0" fontId="16" fillId="0" borderId="0" xfId="4" applyFont="1" applyAlignment="1"/>
    <xf numFmtId="0" fontId="16" fillId="12" borderId="0" xfId="4" applyFont="1" applyFill="1" applyAlignment="1"/>
    <xf numFmtId="0" fontId="16" fillId="13" borderId="0" xfId="4" applyFont="1" applyFill="1" applyAlignment="1"/>
    <xf numFmtId="0" fontId="43" fillId="0" borderId="0" xfId="19" applyFont="1"/>
    <xf numFmtId="0" fontId="42" fillId="0" borderId="0" xfId="19" applyAlignment="1"/>
    <xf numFmtId="0" fontId="5" fillId="0" borderId="0" xfId="4" applyAlignment="1">
      <alignment horizontal="left"/>
    </xf>
    <xf numFmtId="0" fontId="12" fillId="0" borderId="0" xfId="19" applyFont="1"/>
    <xf numFmtId="0" fontId="25" fillId="0" borderId="0" xfId="19" applyFont="1"/>
    <xf numFmtId="0" fontId="12" fillId="0" borderId="0" xfId="19" applyFont="1" applyAlignment="1"/>
    <xf numFmtId="0" fontId="44" fillId="0" borderId="0" xfId="19" applyFont="1"/>
    <xf numFmtId="0" fontId="42" fillId="0" borderId="0" xfId="19"/>
    <xf numFmtId="0" fontId="16" fillId="0" borderId="0" xfId="4" applyFont="1" applyFill="1" applyAlignment="1"/>
    <xf numFmtId="0" fontId="45" fillId="0" borderId="0" xfId="19" applyFont="1"/>
    <xf numFmtId="0" fontId="16" fillId="0" borderId="0" xfId="4" applyFont="1" applyFill="1" applyBorder="1" applyAlignment="1"/>
    <xf numFmtId="0" fontId="5" fillId="0" borderId="0" xfId="4" applyFont="1"/>
    <xf numFmtId="0" fontId="42" fillId="0" borderId="0" xfId="19" quotePrefix="1" applyAlignment="1"/>
    <xf numFmtId="0" fontId="42" fillId="12" borderId="0" xfId="19" applyNumberFormat="1" applyFont="1" applyFill="1" applyBorder="1" applyAlignment="1" applyProtection="1">
      <alignment horizontal="justify"/>
    </xf>
    <xf numFmtId="0" fontId="42" fillId="0" borderId="0" xfId="19" applyNumberFormat="1" applyFont="1" applyFill="1" applyBorder="1" applyAlignment="1" applyProtection="1">
      <alignment horizontal="justify"/>
    </xf>
    <xf numFmtId="0" fontId="1" fillId="15" borderId="0" xfId="21" applyFill="1" applyBorder="1"/>
    <xf numFmtId="0" fontId="11" fillId="15" borderId="0" xfId="21" applyFont="1" applyFill="1" applyBorder="1"/>
    <xf numFmtId="0" fontId="6" fillId="0" borderId="0" xfId="4" applyFont="1" applyFill="1" applyBorder="1" applyAlignment="1">
      <alignment horizontal="left" vertical="center"/>
    </xf>
    <xf numFmtId="0" fontId="51" fillId="0" borderId="0" xfId="0" applyFont="1" applyFill="1"/>
    <xf numFmtId="0" fontId="29" fillId="15" borderId="0" xfId="4" applyFont="1" applyFill="1" applyBorder="1" applyAlignment="1">
      <alignment horizontal="center"/>
    </xf>
    <xf numFmtId="0" fontId="9" fillId="19" borderId="0" xfId="0" applyFont="1" applyFill="1" applyBorder="1" applyAlignment="1"/>
    <xf numFmtId="0" fontId="55" fillId="18" borderId="9" xfId="27" applyFont="1" applyFill="1" applyBorder="1"/>
    <xf numFmtId="172" fontId="6" fillId="0" borderId="2" xfId="2" applyNumberFormat="1" applyFont="1" applyFill="1" applyBorder="1" applyAlignment="1" applyProtection="1">
      <alignment horizontal="right"/>
    </xf>
    <xf numFmtId="0" fontId="55" fillId="18" borderId="10" xfId="27" applyFont="1" applyFill="1" applyBorder="1"/>
    <xf numFmtId="0" fontId="55" fillId="18" borderId="11" xfId="27" applyFont="1" applyFill="1" applyBorder="1"/>
    <xf numFmtId="0" fontId="55" fillId="18" borderId="8" xfId="27" applyFont="1" applyFill="1" applyBorder="1" applyAlignment="1">
      <alignment horizontal="center" vertical="center"/>
    </xf>
    <xf numFmtId="172" fontId="6" fillId="0" borderId="19" xfId="2" applyNumberFormat="1" applyFont="1" applyFill="1" applyBorder="1" applyAlignment="1" applyProtection="1">
      <alignment horizontal="right"/>
    </xf>
    <xf numFmtId="172" fontId="6" fillId="0" borderId="22" xfId="2" applyNumberFormat="1" applyFont="1" applyFill="1" applyBorder="1" applyAlignment="1" applyProtection="1">
      <alignment horizontal="right"/>
    </xf>
    <xf numFmtId="0" fontId="16" fillId="15" borderId="0" xfId="27" applyFont="1" applyFill="1"/>
    <xf numFmtId="0" fontId="14" fillId="15" borderId="0" xfId="27" applyFont="1" applyFill="1"/>
    <xf numFmtId="0" fontId="1" fillId="15" borderId="0" xfId="27" applyFill="1"/>
    <xf numFmtId="0" fontId="1" fillId="0" borderId="0" xfId="27"/>
    <xf numFmtId="0" fontId="55" fillId="18" borderId="11" xfId="27" applyFont="1" applyFill="1" applyBorder="1" applyAlignment="1">
      <alignment horizontal="center" vertical="center"/>
    </xf>
    <xf numFmtId="49" fontId="47" fillId="18" borderId="8" xfId="27" applyNumberFormat="1" applyFont="1" applyFill="1" applyBorder="1" applyAlignment="1">
      <alignment horizontal="center" vertical="center"/>
    </xf>
    <xf numFmtId="49" fontId="47" fillId="18" borderId="11" xfId="27" applyNumberFormat="1" applyFont="1" applyFill="1" applyBorder="1" applyAlignment="1">
      <alignment horizontal="center" vertical="center"/>
    </xf>
    <xf numFmtId="0" fontId="51" fillId="0" borderId="0" xfId="0" applyFont="1"/>
    <xf numFmtId="0" fontId="38" fillId="17" borderId="0" xfId="29" applyFont="1" applyFill="1" applyBorder="1" applyAlignment="1">
      <alignment horizontal="left"/>
    </xf>
    <xf numFmtId="0" fontId="33" fillId="17" borderId="0" xfId="28" applyFont="1" applyFill="1" applyAlignment="1">
      <alignment vertical="top" wrapText="1"/>
    </xf>
    <xf numFmtId="0" fontId="1" fillId="0" borderId="0" xfId="28"/>
    <xf numFmtId="10" fontId="55" fillId="12" borderId="27" xfId="33" applyNumberFormat="1" applyFont="1" applyFill="1" applyBorder="1" applyAlignment="1" applyProtection="1">
      <alignment horizontal="right" vertical="center"/>
    </xf>
    <xf numFmtId="0" fontId="50" fillId="15" borderId="0" xfId="38" applyFont="1" applyFill="1" applyBorder="1"/>
    <xf numFmtId="0" fontId="12" fillId="17" borderId="0" xfId="38" applyFont="1" applyFill="1" applyBorder="1" applyAlignment="1">
      <alignment horizontal="center"/>
    </xf>
    <xf numFmtId="0" fontId="6" fillId="0" borderId="28" xfId="4" applyFont="1" applyFill="1" applyBorder="1" applyAlignment="1">
      <alignment horizontal="left" vertical="center" wrapText="1"/>
    </xf>
    <xf numFmtId="0" fontId="17" fillId="0" borderId="0" xfId="39" applyFont="1" applyFill="1" applyBorder="1"/>
    <xf numFmtId="0" fontId="39" fillId="0" borderId="0" xfId="28" applyFont="1" applyFill="1" applyBorder="1" applyAlignment="1">
      <alignment horizontal="left" vertical="center" wrapText="1"/>
    </xf>
    <xf numFmtId="0" fontId="32" fillId="17" borderId="0" xfId="28" applyFont="1" applyFill="1" applyBorder="1" applyAlignment="1">
      <alignment horizontal="left"/>
    </xf>
    <xf numFmtId="171" fontId="8" fillId="8" borderId="0" xfId="16" applyNumberFormat="1" applyFont="1" applyFill="1" applyBorder="1" applyAlignment="1" applyProtection="1">
      <alignment horizontal="left" vertical="center"/>
    </xf>
    <xf numFmtId="4" fontId="8" fillId="8" borderId="0" xfId="16" applyNumberFormat="1" applyFont="1" applyFill="1" applyBorder="1" applyAlignment="1" applyProtection="1">
      <alignment horizontal="right" vertical="center"/>
    </xf>
    <xf numFmtId="171" fontId="8" fillId="8" borderId="0" xfId="16" applyNumberFormat="1" applyFont="1" applyFill="1" applyBorder="1" applyAlignment="1" applyProtection="1">
      <alignment horizontal="right" vertical="center"/>
    </xf>
    <xf numFmtId="173" fontId="6" fillId="0" borderId="2" xfId="2" applyNumberFormat="1" applyFont="1" applyFill="1" applyBorder="1" applyAlignment="1" applyProtection="1">
      <alignment horizontal="center"/>
    </xf>
    <xf numFmtId="173" fontId="6" fillId="0" borderId="0" xfId="2" applyNumberFormat="1" applyFont="1" applyFill="1" applyBorder="1" applyAlignment="1" applyProtection="1">
      <alignment horizontal="center"/>
    </xf>
    <xf numFmtId="173" fontId="6" fillId="0" borderId="21" xfId="2" applyNumberFormat="1" applyFont="1" applyFill="1" applyBorder="1" applyAlignment="1" applyProtection="1">
      <alignment horizontal="center"/>
    </xf>
    <xf numFmtId="0" fontId="38" fillId="20" borderId="0" xfId="4" applyFont="1" applyFill="1" applyBorder="1"/>
    <xf numFmtId="0" fontId="38" fillId="20" borderId="29" xfId="53" applyFont="1" applyFill="1" applyBorder="1" applyAlignment="1">
      <alignment horizontal="center"/>
    </xf>
    <xf numFmtId="0" fontId="38" fillId="20" borderId="0" xfId="53" applyFont="1" applyFill="1" applyBorder="1" applyAlignment="1">
      <alignment horizontal="center"/>
    </xf>
    <xf numFmtId="0" fontId="38" fillId="20" borderId="30" xfId="53" applyFont="1" applyFill="1" applyBorder="1" applyAlignment="1">
      <alignment horizontal="center"/>
    </xf>
    <xf numFmtId="0" fontId="47" fillId="12" borderId="29" xfId="53" applyFont="1" applyFill="1" applyBorder="1" applyAlignment="1">
      <alignment horizontal="left"/>
    </xf>
    <xf numFmtId="0" fontId="47" fillId="12" borderId="0" xfId="53" applyFont="1" applyFill="1" applyBorder="1" applyAlignment="1">
      <alignment horizontal="right"/>
    </xf>
    <xf numFmtId="0" fontId="47" fillId="12" borderId="30" xfId="53" applyFont="1" applyFill="1" applyBorder="1" applyAlignment="1">
      <alignment horizontal="right"/>
    </xf>
    <xf numFmtId="172" fontId="46" fillId="18" borderId="0" xfId="30" applyNumberFormat="1" applyFont="1" applyFill="1" applyBorder="1" applyAlignment="1" applyProtection="1">
      <alignment horizontal="center" vertical="center" wrapText="1"/>
    </xf>
    <xf numFmtId="179" fontId="12" fillId="15" borderId="0" xfId="32" applyNumberFormat="1" applyFont="1" applyFill="1" applyBorder="1" applyAlignment="1">
      <alignment horizontal="left"/>
    </xf>
    <xf numFmtId="17" fontId="47" fillId="18" borderId="23" xfId="4" applyNumberFormat="1" applyFont="1" applyFill="1" applyBorder="1" applyAlignment="1">
      <alignment horizontal="center" vertical="center"/>
    </xf>
    <xf numFmtId="171" fontId="12" fillId="0" borderId="0" xfId="16" applyNumberFormat="1" applyFont="1" applyFill="1" applyBorder="1" applyAlignment="1" applyProtection="1">
      <alignment horizontal="left" vertical="center"/>
    </xf>
    <xf numFmtId="0" fontId="29" fillId="12" borderId="0" xfId="4" applyFont="1" applyFill="1" applyBorder="1" applyAlignment="1">
      <alignment horizontal="center" vertical="center"/>
    </xf>
    <xf numFmtId="17" fontId="5" fillId="0" borderId="0" xfId="4" applyNumberFormat="1"/>
    <xf numFmtId="17" fontId="0" fillId="0" borderId="0" xfId="4" applyNumberFormat="1" applyFont="1"/>
    <xf numFmtId="0" fontId="0" fillId="0" borderId="0" xfId="4" applyFont="1"/>
    <xf numFmtId="0" fontId="6" fillId="0" borderId="0" xfId="4" applyFont="1" applyFill="1" applyBorder="1" applyAlignment="1">
      <alignment horizontal="left"/>
    </xf>
    <xf numFmtId="169" fontId="7" fillId="0" borderId="0" xfId="54" applyNumberFormat="1" applyFont="1" applyFill="1" applyBorder="1" applyAlignment="1" applyProtection="1">
      <alignment horizontal="right" vertical="center" wrapText="1"/>
    </xf>
    <xf numFmtId="169" fontId="5" fillId="0" borderId="0" xfId="56" applyNumberFormat="1" applyFill="1" applyBorder="1" applyAlignment="1" applyProtection="1">
      <alignment vertical="center" wrapText="1"/>
    </xf>
    <xf numFmtId="169" fontId="23" fillId="0" borderId="0" xfId="57" applyNumberFormat="1" applyFont="1" applyFill="1" applyBorder="1" applyAlignment="1" applyProtection="1">
      <alignment vertical="center" wrapText="1"/>
    </xf>
    <xf numFmtId="169" fontId="23" fillId="0" borderId="0" xfId="55" applyNumberFormat="1" applyFont="1" applyFill="1" applyBorder="1" applyAlignment="1" applyProtection="1">
      <alignment vertical="center" wrapText="1"/>
    </xf>
    <xf numFmtId="171" fontId="39" fillId="0" borderId="0" xfId="55" applyNumberFormat="1" applyFont="1" applyFill="1" applyBorder="1" applyAlignment="1" applyProtection="1">
      <alignment horizontal="right" vertical="center" wrapText="1"/>
    </xf>
    <xf numFmtId="171" fontId="23" fillId="0" borderId="0" xfId="57" applyNumberFormat="1" applyFont="1" applyFill="1" applyBorder="1" applyAlignment="1" applyProtection="1">
      <alignment vertical="center" wrapText="1"/>
    </xf>
    <xf numFmtId="171" fontId="23" fillId="0" borderId="0" xfId="55" applyNumberFormat="1" applyFont="1" applyFill="1" applyBorder="1" applyAlignment="1" applyProtection="1">
      <alignment vertical="center" wrapText="1"/>
    </xf>
    <xf numFmtId="168" fontId="5" fillId="0" borderId="0" xfId="56" applyFill="1" applyBorder="1" applyAlignment="1" applyProtection="1">
      <alignment vertical="center" wrapText="1"/>
    </xf>
    <xf numFmtId="0" fontId="8" fillId="0" borderId="0" xfId="4" applyFont="1" applyFill="1" applyBorder="1" applyAlignment="1">
      <alignment horizontal="left"/>
    </xf>
    <xf numFmtId="169" fontId="20" fillId="0" borderId="0" xfId="57" applyNumberFormat="1" applyFont="1" applyFill="1" applyBorder="1" applyAlignment="1" applyProtection="1">
      <alignment vertical="center" wrapText="1"/>
    </xf>
    <xf numFmtId="169" fontId="20" fillId="0" borderId="0" xfId="55" applyNumberFormat="1" applyFont="1" applyFill="1" applyBorder="1" applyAlignment="1" applyProtection="1">
      <alignment vertical="center" wrapText="1"/>
    </xf>
    <xf numFmtId="0" fontId="8" fillId="0" borderId="0" xfId="4" applyFont="1" applyFill="1" applyBorder="1"/>
    <xf numFmtId="171" fontId="20" fillId="0" borderId="0" xfId="55" applyNumberFormat="1" applyFont="1" applyFill="1" applyBorder="1" applyAlignment="1" applyProtection="1">
      <alignment vertical="center" wrapText="1"/>
    </xf>
    <xf numFmtId="0" fontId="8" fillId="17" borderId="0" xfId="4" applyFont="1" applyFill="1" applyBorder="1"/>
    <xf numFmtId="171" fontId="8" fillId="17" borderId="0" xfId="61" applyNumberFormat="1" applyFont="1" applyFill="1" applyBorder="1" applyAlignment="1" applyProtection="1"/>
    <xf numFmtId="0" fontId="5" fillId="0" borderId="0" xfId="4" applyFill="1"/>
    <xf numFmtId="0" fontId="17" fillId="0" borderId="0" xfId="4" applyFont="1" applyFill="1" applyBorder="1"/>
    <xf numFmtId="171" fontId="8" fillId="0" borderId="0" xfId="61" applyNumberFormat="1" applyFont="1" applyFill="1" applyBorder="1" applyAlignment="1" applyProtection="1"/>
    <xf numFmtId="168" fontId="5" fillId="0" borderId="0" xfId="60" applyFill="1" applyBorder="1" applyAlignment="1" applyProtection="1"/>
    <xf numFmtId="169" fontId="8" fillId="0" borderId="0" xfId="61" applyNumberFormat="1" applyFont="1" applyFill="1" applyBorder="1" applyAlignment="1" applyProtection="1"/>
    <xf numFmtId="186" fontId="5" fillId="0" borderId="0" xfId="60" applyNumberFormat="1" applyFill="1" applyBorder="1"/>
    <xf numFmtId="0" fontId="63" fillId="0" borderId="0" xfId="4" applyFont="1"/>
    <xf numFmtId="0" fontId="17" fillId="15" borderId="0" xfId="4" applyFont="1" applyFill="1" applyBorder="1" applyAlignment="1">
      <alignment horizontal="center"/>
    </xf>
    <xf numFmtId="0" fontId="17" fillId="15" borderId="0" xfId="4" applyFont="1" applyFill="1" applyBorder="1"/>
    <xf numFmtId="0" fontId="60" fillId="18" borderId="0" xfId="4" applyFont="1" applyFill="1" applyBorder="1" applyAlignment="1">
      <alignment horizontal="center"/>
    </xf>
    <xf numFmtId="49" fontId="60" fillId="18" borderId="0" xfId="24" applyNumberFormat="1" applyFont="1" applyFill="1" applyBorder="1" applyAlignment="1">
      <alignment horizontal="center" vertical="center"/>
    </xf>
    <xf numFmtId="0" fontId="64" fillId="0" borderId="0" xfId="9" applyFont="1" applyFill="1" applyBorder="1" applyAlignment="1">
      <alignment horizontal="left" wrapText="1"/>
    </xf>
    <xf numFmtId="169" fontId="53" fillId="0" borderId="0" xfId="4" applyNumberFormat="1" applyFont="1"/>
    <xf numFmtId="185" fontId="39" fillId="0" borderId="0" xfId="55" applyNumberFormat="1" applyFont="1" applyFill="1" applyBorder="1" applyAlignment="1" applyProtection="1">
      <alignment vertical="center" wrapText="1"/>
    </xf>
    <xf numFmtId="171" fontId="39" fillId="0" borderId="0" xfId="55" applyNumberFormat="1" applyFont="1" applyFill="1" applyBorder="1" applyAlignment="1" applyProtection="1">
      <alignment vertical="center" wrapText="1"/>
    </xf>
    <xf numFmtId="169" fontId="53" fillId="0" borderId="0" xfId="56" applyNumberFormat="1" applyFont="1" applyFill="1" applyBorder="1" applyAlignment="1" applyProtection="1">
      <alignment vertical="center" wrapText="1"/>
    </xf>
    <xf numFmtId="184" fontId="53" fillId="0" borderId="0" xfId="62" applyFont="1" applyFill="1" applyBorder="1" applyAlignment="1" applyProtection="1">
      <alignment vertical="center" wrapText="1"/>
    </xf>
    <xf numFmtId="169" fontId="53" fillId="0" borderId="0" xfId="4" applyNumberFormat="1" applyFont="1" applyFill="1"/>
    <xf numFmtId="10" fontId="39" fillId="0" borderId="0" xfId="55" applyNumberFormat="1" applyFont="1" applyFill="1" applyBorder="1" applyAlignment="1" applyProtection="1">
      <alignment vertical="center" wrapText="1"/>
    </xf>
    <xf numFmtId="0" fontId="15" fillId="17" borderId="0" xfId="4" applyFont="1" applyFill="1" applyBorder="1"/>
    <xf numFmtId="9" fontId="15" fillId="17" borderId="0" xfId="61" applyFont="1" applyFill="1" applyBorder="1" applyAlignment="1" applyProtection="1"/>
    <xf numFmtId="9" fontId="15" fillId="0" borderId="0" xfId="61" applyFont="1" applyFill="1" applyBorder="1" applyAlignment="1" applyProtection="1"/>
    <xf numFmtId="169" fontId="17" fillId="0" borderId="0" xfId="4" applyNumberFormat="1" applyFont="1" applyFill="1" applyBorder="1"/>
    <xf numFmtId="9" fontId="5" fillId="0" borderId="0" xfId="16"/>
    <xf numFmtId="181" fontId="0" fillId="0" borderId="0" xfId="56" applyNumberFormat="1" applyFont="1"/>
    <xf numFmtId="169" fontId="5" fillId="0" borderId="0" xfId="4" applyNumberFormat="1"/>
    <xf numFmtId="43" fontId="0" fillId="0" borderId="0" xfId="56" applyNumberFormat="1" applyFont="1"/>
    <xf numFmtId="0" fontId="28" fillId="15" borderId="0" xfId="4" applyFont="1" applyFill="1"/>
    <xf numFmtId="0" fontId="5" fillId="15" borderId="0" xfId="4" applyFill="1"/>
    <xf numFmtId="0" fontId="65" fillId="18" borderId="0" xfId="4" applyFont="1" applyFill="1" applyBorder="1" applyAlignment="1">
      <alignment horizontal="center"/>
    </xf>
    <xf numFmtId="169" fontId="53" fillId="0" borderId="0" xfId="55" applyNumberFormat="1" applyFont="1" applyFill="1" applyBorder="1" applyAlignment="1" applyProtection="1">
      <alignment vertical="center" wrapText="1"/>
    </xf>
    <xf numFmtId="169" fontId="8" fillId="0" borderId="0" xfId="4" applyNumberFormat="1" applyFont="1" applyFill="1" applyBorder="1" applyAlignment="1">
      <alignment horizontal="left"/>
    </xf>
    <xf numFmtId="169" fontId="7" fillId="0" borderId="0" xfId="55" applyNumberFormat="1" applyFont="1" applyFill="1" applyBorder="1" applyAlignment="1" applyProtection="1">
      <alignment vertical="center" wrapText="1"/>
    </xf>
    <xf numFmtId="171" fontId="15" fillId="17" borderId="0" xfId="61" applyNumberFormat="1" applyFont="1" applyFill="1" applyBorder="1" applyAlignment="1" applyProtection="1"/>
    <xf numFmtId="169" fontId="65" fillId="0" borderId="0" xfId="61" applyNumberFormat="1" applyFont="1" applyFill="1" applyBorder="1" applyAlignment="1" applyProtection="1"/>
    <xf numFmtId="169" fontId="15" fillId="0" borderId="0" xfId="61" applyNumberFormat="1" applyFont="1" applyFill="1" applyBorder="1" applyAlignment="1" applyProtection="1"/>
    <xf numFmtId="0" fontId="17" fillId="15" borderId="0" xfId="4" applyFont="1" applyFill="1" applyBorder="1" applyAlignment="1">
      <alignment horizontal="left"/>
    </xf>
    <xf numFmtId="0" fontId="39" fillId="0" borderId="0" xfId="9" applyFont="1" applyFill="1" applyBorder="1" applyAlignment="1">
      <alignment horizontal="left" wrapText="1"/>
    </xf>
    <xf numFmtId="171" fontId="5" fillId="0" borderId="0" xfId="16" applyNumberFormat="1"/>
    <xf numFmtId="168" fontId="5" fillId="0" borderId="0" xfId="60" applyFill="1" applyBorder="1" applyAlignment="1" applyProtection="1">
      <alignment vertical="center" wrapText="1"/>
    </xf>
    <xf numFmtId="171" fontId="5" fillId="0" borderId="0" xfId="16" applyNumberFormat="1" applyFill="1" applyBorder="1" applyAlignment="1" applyProtection="1">
      <alignment vertical="center" wrapText="1"/>
    </xf>
    <xf numFmtId="0" fontId="66" fillId="15" borderId="0" xfId="4" applyFont="1" applyFill="1" applyAlignment="1">
      <alignment horizontal="center" wrapText="1"/>
    </xf>
    <xf numFmtId="0" fontId="66" fillId="0" borderId="0" xfId="4" applyFont="1" applyFill="1" applyAlignment="1">
      <alignment horizontal="center" wrapText="1"/>
    </xf>
    <xf numFmtId="0" fontId="17" fillId="0" borderId="0" xfId="4" applyFont="1" applyFill="1" applyBorder="1" applyAlignment="1">
      <alignment horizontal="left"/>
    </xf>
    <xf numFmtId="168" fontId="67" fillId="0" borderId="0" xfId="56" applyFont="1" applyFill="1" applyBorder="1" applyAlignment="1" applyProtection="1">
      <alignment vertical="center" wrapText="1"/>
    </xf>
    <xf numFmtId="0" fontId="15" fillId="0" borderId="0" xfId="4" applyFont="1" applyFill="1" applyBorder="1" applyAlignment="1">
      <alignment horizontal="left"/>
    </xf>
    <xf numFmtId="189" fontId="15" fillId="0" borderId="0" xfId="4" applyNumberFormat="1" applyFont="1" applyFill="1" applyBorder="1" applyAlignment="1">
      <alignment horizontal="left"/>
    </xf>
    <xf numFmtId="171" fontId="5" fillId="0" borderId="0" xfId="16" applyNumberFormat="1" applyFill="1"/>
    <xf numFmtId="0" fontId="15" fillId="0" borderId="0" xfId="4" applyFont="1" applyFill="1" applyBorder="1"/>
    <xf numFmtId="186" fontId="5" fillId="0" borderId="0" xfId="60" applyNumberFormat="1" applyFill="1" applyBorder="1" applyAlignment="1" applyProtection="1">
      <alignment vertical="center" wrapText="1"/>
    </xf>
    <xf numFmtId="189" fontId="15" fillId="0" borderId="0" xfId="61" applyNumberFormat="1" applyFont="1" applyFill="1" applyBorder="1" applyAlignment="1" applyProtection="1"/>
    <xf numFmtId="0" fontId="28" fillId="0" borderId="0" xfId="4" applyFont="1" applyFill="1"/>
    <xf numFmtId="0" fontId="28" fillId="0" borderId="0" xfId="4" applyFont="1"/>
    <xf numFmtId="0" fontId="66" fillId="4" borderId="0" xfId="4" applyFont="1" applyFill="1" applyAlignment="1">
      <alignment horizontal="center" wrapText="1"/>
    </xf>
    <xf numFmtId="190" fontId="15" fillId="0" borderId="0" xfId="4" applyNumberFormat="1" applyFont="1" applyFill="1" applyBorder="1" applyAlignment="1">
      <alignment horizontal="left"/>
    </xf>
    <xf numFmtId="0" fontId="21" fillId="0" borderId="0" xfId="4" applyFont="1"/>
    <xf numFmtId="191" fontId="23" fillId="0" borderId="0" xfId="55" applyNumberFormat="1" applyFont="1" applyFill="1" applyBorder="1" applyAlignment="1" applyProtection="1">
      <alignment vertical="center" wrapText="1"/>
    </xf>
    <xf numFmtId="49" fontId="60" fillId="18" borderId="0" xfId="24" applyNumberFormat="1" applyFont="1" applyFill="1" applyBorder="1" applyAlignment="1">
      <alignment horizontal="left" vertical="center"/>
    </xf>
    <xf numFmtId="0" fontId="1" fillId="0" borderId="0" xfId="53"/>
    <xf numFmtId="0" fontId="5" fillId="0" borderId="0" xfId="4" applyAlignment="1">
      <alignment horizontal="left" indent="2"/>
    </xf>
    <xf numFmtId="0" fontId="1" fillId="0" borderId="0" xfId="53" applyAlignment="1">
      <alignment horizontal="left" indent="2"/>
    </xf>
    <xf numFmtId="0" fontId="48" fillId="12" borderId="28" xfId="53" applyFont="1" applyFill="1" applyBorder="1" applyAlignment="1">
      <alignment horizontal="left"/>
    </xf>
    <xf numFmtId="169" fontId="48" fillId="12" borderId="23" xfId="56" applyNumberFormat="1" applyFont="1" applyFill="1" applyBorder="1" applyAlignment="1">
      <alignment horizontal="right"/>
    </xf>
    <xf numFmtId="0" fontId="59" fillId="0" borderId="0" xfId="53" applyFont="1"/>
    <xf numFmtId="0" fontId="40" fillId="0" borderId="34" xfId="53" applyFont="1" applyBorder="1"/>
    <xf numFmtId="169" fontId="1" fillId="0" borderId="34" xfId="53" applyNumberFormat="1" applyBorder="1"/>
    <xf numFmtId="181" fontId="0" fillId="0" borderId="0" xfId="67" applyNumberFormat="1" applyFont="1"/>
    <xf numFmtId="173" fontId="6" fillId="0" borderId="35" xfId="2" applyNumberFormat="1" applyFont="1" applyFill="1" applyBorder="1" applyAlignment="1" applyProtection="1">
      <alignment horizontal="center"/>
    </xf>
    <xf numFmtId="0" fontId="12" fillId="0" borderId="0" xfId="32" applyFont="1" applyFill="1" applyBorder="1"/>
    <xf numFmtId="0" fontId="1" fillId="0" borderId="0" xfId="32" applyFill="1" applyBorder="1"/>
    <xf numFmtId="0" fontId="1" fillId="0" borderId="0" xfId="32"/>
    <xf numFmtId="0" fontId="12" fillId="15" borderId="0" xfId="32" applyFont="1" applyFill="1" applyBorder="1" applyAlignment="1"/>
    <xf numFmtId="0" fontId="1" fillId="15" borderId="0" xfId="32" applyFill="1" applyBorder="1"/>
    <xf numFmtId="0" fontId="68" fillId="15" borderId="0" xfId="32" applyFont="1" applyFill="1" applyBorder="1"/>
    <xf numFmtId="0" fontId="59" fillId="0" borderId="0" xfId="32" applyFont="1"/>
    <xf numFmtId="0" fontId="47" fillId="18" borderId="12" xfId="25" applyFont="1" applyFill="1" applyBorder="1" applyAlignment="1">
      <alignment horizontal="right"/>
    </xf>
    <xf numFmtId="0" fontId="47" fillId="18" borderId="13" xfId="25" applyFont="1" applyFill="1" applyBorder="1" applyAlignment="1">
      <alignment horizontal="right"/>
    </xf>
    <xf numFmtId="0" fontId="3" fillId="0" borderId="0" xfId="32" applyFont="1"/>
    <xf numFmtId="0" fontId="6" fillId="0" borderId="32" xfId="4" applyFont="1" applyBorder="1"/>
    <xf numFmtId="3" fontId="39" fillId="0" borderId="32" xfId="32" applyNumberFormat="1" applyFont="1" applyFill="1" applyBorder="1" applyAlignment="1">
      <alignment horizontal="right" vertical="center" indent="1"/>
    </xf>
    <xf numFmtId="177" fontId="39" fillId="0" borderId="32" xfId="32" applyNumberFormat="1" applyFont="1" applyFill="1" applyBorder="1" applyAlignment="1">
      <alignment vertical="center"/>
    </xf>
    <xf numFmtId="10" fontId="39" fillId="0" borderId="5" xfId="68" applyNumberFormat="1" applyFont="1" applyFill="1" applyBorder="1" applyAlignment="1" applyProtection="1">
      <alignment vertical="center"/>
    </xf>
    <xf numFmtId="10" fontId="39" fillId="0" borderId="6" xfId="68" applyNumberFormat="1" applyFont="1" applyFill="1" applyBorder="1" applyAlignment="1" applyProtection="1">
      <alignment vertical="center"/>
    </xf>
    <xf numFmtId="10" fontId="39" fillId="0" borderId="12" xfId="68" applyNumberFormat="1" applyFont="1" applyFill="1" applyBorder="1" applyAlignment="1" applyProtection="1">
      <alignment vertical="center"/>
    </xf>
    <xf numFmtId="10" fontId="39" fillId="0" borderId="13" xfId="68" applyNumberFormat="1" applyFont="1" applyFill="1" applyBorder="1" applyAlignment="1" applyProtection="1">
      <alignment vertical="center"/>
    </xf>
    <xf numFmtId="0" fontId="6" fillId="0" borderId="32" xfId="4" applyFont="1" applyBorder="1" applyAlignment="1">
      <alignment wrapText="1"/>
    </xf>
    <xf numFmtId="0" fontId="6" fillId="0" borderId="7" xfId="32" applyFont="1" applyFill="1" applyBorder="1" applyAlignment="1">
      <alignment vertical="center"/>
    </xf>
    <xf numFmtId="3" fontId="39" fillId="0" borderId="7" xfId="32" applyNumberFormat="1" applyFont="1" applyFill="1" applyBorder="1" applyAlignment="1">
      <alignment horizontal="right" vertical="center" indent="1"/>
    </xf>
    <xf numFmtId="177" fontId="39" fillId="0" borderId="7" xfId="32" applyNumberFormat="1" applyFont="1" applyFill="1" applyBorder="1" applyAlignment="1">
      <alignment vertical="center"/>
    </xf>
    <xf numFmtId="10" fontId="39" fillId="0" borderId="0" xfId="68" applyNumberFormat="1" applyFont="1" applyFill="1" applyBorder="1" applyAlignment="1" applyProtection="1">
      <alignment vertical="center"/>
    </xf>
    <xf numFmtId="10" fontId="39" fillId="0" borderId="30" xfId="68" applyNumberFormat="1" applyFont="1" applyFill="1" applyBorder="1" applyAlignment="1" applyProtection="1">
      <alignment vertical="center"/>
    </xf>
    <xf numFmtId="0" fontId="6" fillId="0" borderId="7" xfId="4" applyFont="1" applyBorder="1" applyAlignment="1">
      <alignment wrapText="1"/>
    </xf>
    <xf numFmtId="10" fontId="39" fillId="0" borderId="30" xfId="68" applyNumberFormat="1" applyFont="1" applyFill="1" applyBorder="1" applyAlignment="1" applyProtection="1">
      <alignment horizontal="right" vertical="center"/>
    </xf>
    <xf numFmtId="0" fontId="6" fillId="0" borderId="33" xfId="4" applyFont="1" applyBorder="1" applyAlignment="1">
      <alignment wrapText="1"/>
    </xf>
    <xf numFmtId="0" fontId="6" fillId="0" borderId="29" xfId="4" applyFont="1" applyBorder="1" applyAlignment="1">
      <alignment wrapText="1"/>
    </xf>
    <xf numFmtId="0" fontId="6" fillId="0" borderId="7" xfId="4" applyFont="1" applyBorder="1"/>
    <xf numFmtId="10" fontId="39" fillId="0" borderId="29" xfId="68" applyNumberFormat="1" applyFont="1" applyFill="1" applyBorder="1" applyAlignment="1" applyProtection="1">
      <alignment vertical="center"/>
    </xf>
    <xf numFmtId="10" fontId="6" fillId="0" borderId="14" xfId="68" applyNumberFormat="1" applyFont="1" applyFill="1" applyBorder="1" applyAlignment="1" applyProtection="1">
      <alignment vertical="center"/>
    </xf>
    <xf numFmtId="10" fontId="6" fillId="0" borderId="12" xfId="68" applyNumberFormat="1" applyFont="1" applyFill="1" applyBorder="1" applyAlignment="1" applyProtection="1">
      <alignment vertical="center"/>
    </xf>
    <xf numFmtId="10" fontId="6" fillId="0" borderId="13" xfId="68" applyNumberFormat="1" applyFont="1" applyFill="1" applyBorder="1" applyAlignment="1" applyProtection="1">
      <alignment vertical="center"/>
    </xf>
    <xf numFmtId="10" fontId="48" fillId="12" borderId="23" xfId="68" applyNumberFormat="1" applyFont="1" applyFill="1" applyBorder="1" applyAlignment="1" applyProtection="1">
      <alignment vertical="center"/>
    </xf>
    <xf numFmtId="10" fontId="48" fillId="12" borderId="24" xfId="68" applyNumberFormat="1" applyFont="1" applyFill="1" applyBorder="1" applyAlignment="1" applyProtection="1">
      <alignment vertical="center"/>
    </xf>
    <xf numFmtId="0" fontId="15" fillId="17" borderId="0" xfId="32" applyFont="1" applyFill="1" applyBorder="1" applyAlignment="1">
      <alignment horizontal="left" vertical="center"/>
    </xf>
    <xf numFmtId="0" fontId="15" fillId="17" borderId="0" xfId="32" applyFont="1" applyFill="1" applyBorder="1" applyAlignment="1">
      <alignment horizontal="center" vertical="center"/>
    </xf>
    <xf numFmtId="178" fontId="15" fillId="17" borderId="0" xfId="32" applyNumberFormat="1" applyFont="1" applyFill="1" applyBorder="1" applyAlignment="1">
      <alignment horizontal="right" vertical="center"/>
    </xf>
    <xf numFmtId="178" fontId="15" fillId="17" borderId="0" xfId="32" applyNumberFormat="1" applyFont="1" applyFill="1" applyBorder="1" applyAlignment="1">
      <alignment vertical="center"/>
    </xf>
    <xf numFmtId="10" fontId="15" fillId="17" borderId="0" xfId="68" applyNumberFormat="1" applyFont="1" applyFill="1" applyBorder="1" applyAlignment="1" applyProtection="1">
      <alignment horizontal="right" vertical="center" indent="2"/>
    </xf>
    <xf numFmtId="0" fontId="17" fillId="0" borderId="0" xfId="32" applyFont="1" applyFill="1" applyBorder="1" applyAlignment="1">
      <alignment horizontal="left" vertical="center"/>
    </xf>
    <xf numFmtId="0" fontId="15" fillId="0" borderId="0" xfId="32" applyFont="1" applyFill="1" applyBorder="1" applyAlignment="1">
      <alignment horizontal="center" vertical="center"/>
    </xf>
    <xf numFmtId="178" fontId="15" fillId="0" borderId="0" xfId="32" applyNumberFormat="1" applyFont="1" applyFill="1" applyBorder="1" applyAlignment="1">
      <alignment horizontal="right" vertical="center"/>
    </xf>
    <xf numFmtId="178" fontId="15" fillId="0" borderId="0" xfId="32" applyNumberFormat="1" applyFont="1" applyFill="1" applyBorder="1" applyAlignment="1">
      <alignment vertical="center"/>
    </xf>
    <xf numFmtId="10" fontId="15" fillId="0" borderId="0" xfId="68" applyNumberFormat="1" applyFont="1" applyFill="1" applyBorder="1" applyAlignment="1" applyProtection="1">
      <alignment horizontal="right" vertical="center" indent="2"/>
    </xf>
    <xf numFmtId="0" fontId="17" fillId="0" borderId="0" xfId="32" applyFont="1" applyFill="1" applyBorder="1"/>
    <xf numFmtId="178" fontId="35" fillId="0" borderId="0" xfId="32" applyNumberFormat="1" applyFont="1" applyFill="1" applyBorder="1" applyAlignment="1">
      <alignment horizontal="right" vertical="center"/>
    </xf>
    <xf numFmtId="3" fontId="1" fillId="0" borderId="0" xfId="32" applyNumberFormat="1"/>
    <xf numFmtId="0" fontId="39" fillId="0" borderId="0" xfId="34" applyFont="1" applyFill="1" applyBorder="1" applyAlignment="1">
      <alignment vertical="center" wrapText="1"/>
    </xf>
    <xf numFmtId="10" fontId="6" fillId="0" borderId="30" xfId="70" applyNumberFormat="1" applyFont="1" applyBorder="1" applyAlignment="1">
      <alignment vertical="center"/>
    </xf>
    <xf numFmtId="3" fontId="39" fillId="0" borderId="0" xfId="34" applyNumberFormat="1" applyFont="1" applyFill="1" applyBorder="1" applyAlignment="1">
      <alignment horizontal="right" vertical="center" wrapText="1"/>
    </xf>
    <xf numFmtId="10" fontId="6" fillId="0" borderId="0" xfId="70" applyNumberFormat="1" applyFont="1" applyBorder="1" applyAlignment="1">
      <alignment vertical="center"/>
    </xf>
    <xf numFmtId="0" fontId="6" fillId="20" borderId="0" xfId="4" applyFont="1" applyFill="1" applyBorder="1"/>
    <xf numFmtId="0" fontId="1" fillId="0" borderId="0" xfId="43"/>
    <xf numFmtId="0" fontId="1" fillId="15" borderId="29" xfId="72" applyFill="1" applyBorder="1"/>
    <xf numFmtId="0" fontId="1" fillId="15" borderId="0" xfId="72" applyFill="1" applyBorder="1"/>
    <xf numFmtId="0" fontId="1" fillId="15" borderId="30" xfId="72" applyFill="1" applyBorder="1"/>
    <xf numFmtId="17" fontId="58" fillId="12" borderId="23" xfId="44" applyNumberFormat="1" applyFont="1" applyFill="1" applyBorder="1" applyAlignment="1">
      <alignment horizontal="center" vertical="center"/>
    </xf>
    <xf numFmtId="17" fontId="48" fillId="18" borderId="23" xfId="4" applyNumberFormat="1" applyFont="1" applyFill="1" applyBorder="1" applyAlignment="1">
      <alignment horizontal="center" vertical="center" wrapText="1"/>
    </xf>
    <xf numFmtId="17" fontId="48" fillId="18" borderId="24" xfId="4" applyNumberFormat="1" applyFont="1" applyFill="1" applyBorder="1" applyAlignment="1">
      <alignment horizontal="center" vertical="center" wrapText="1"/>
    </xf>
    <xf numFmtId="0" fontId="64" fillId="21" borderId="29" xfId="43" applyFont="1" applyFill="1" applyBorder="1" applyAlignment="1">
      <alignment horizontal="left"/>
    </xf>
    <xf numFmtId="43" fontId="64" fillId="21" borderId="0" xfId="43" applyNumberFormat="1" applyFont="1" applyFill="1" applyBorder="1"/>
    <xf numFmtId="43" fontId="64" fillId="21" borderId="30" xfId="43" applyNumberFormat="1" applyFont="1" applyFill="1" applyBorder="1"/>
    <xf numFmtId="171" fontId="0" fillId="0" borderId="0" xfId="73" applyNumberFormat="1" applyFont="1"/>
    <xf numFmtId="0" fontId="56" fillId="21" borderId="29" xfId="43" applyFont="1" applyFill="1" applyBorder="1" applyAlignment="1">
      <alignment horizontal="left"/>
    </xf>
    <xf numFmtId="10" fontId="56" fillId="21" borderId="0" xfId="16" applyNumberFormat="1" applyFont="1" applyFill="1" applyBorder="1"/>
    <xf numFmtId="171" fontId="6" fillId="21" borderId="7" xfId="63" applyNumberFormat="1" applyFont="1" applyFill="1" applyBorder="1" applyAlignment="1">
      <alignment horizontal="right" vertical="center"/>
    </xf>
    <xf numFmtId="168" fontId="0" fillId="0" borderId="0" xfId="60" applyFont="1"/>
    <xf numFmtId="0" fontId="64" fillId="21" borderId="29" xfId="43" applyFont="1" applyFill="1" applyBorder="1" applyAlignment="1">
      <alignment horizontal="left" vertical="center" wrapText="1"/>
    </xf>
    <xf numFmtId="168" fontId="6" fillId="21" borderId="29" xfId="56" applyFont="1" applyFill="1" applyBorder="1" applyAlignment="1">
      <alignment horizontal="left"/>
    </xf>
    <xf numFmtId="184" fontId="2" fillId="0" borderId="0" xfId="4" applyNumberFormat="1" applyFont="1"/>
    <xf numFmtId="0" fontId="64" fillId="21" borderId="29" xfId="43" applyFont="1" applyFill="1" applyBorder="1" applyAlignment="1">
      <alignment horizontal="left" vertical="center"/>
    </xf>
    <xf numFmtId="0" fontId="56" fillId="21" borderId="14" xfId="43" applyFont="1" applyFill="1" applyBorder="1" applyAlignment="1">
      <alignment horizontal="left"/>
    </xf>
    <xf numFmtId="9" fontId="64" fillId="21" borderId="23" xfId="16" applyNumberFormat="1" applyFont="1" applyFill="1" applyBorder="1"/>
    <xf numFmtId="9" fontId="64" fillId="21" borderId="24" xfId="16" applyNumberFormat="1" applyFont="1" applyFill="1" applyBorder="1"/>
    <xf numFmtId="0" fontId="69" fillId="0" borderId="0" xfId="43" applyFont="1" applyFill="1" applyBorder="1"/>
    <xf numFmtId="43" fontId="1" fillId="0" borderId="0" xfId="43" applyNumberFormat="1"/>
    <xf numFmtId="0" fontId="6" fillId="0" borderId="15" xfId="4" applyFont="1" applyBorder="1"/>
    <xf numFmtId="3" fontId="39" fillId="0" borderId="15" xfId="32" applyNumberFormat="1" applyFont="1" applyFill="1" applyBorder="1" applyAlignment="1">
      <alignment horizontal="right" vertical="center" indent="1"/>
    </xf>
    <xf numFmtId="177" fontId="39" fillId="0" borderId="15" xfId="32" applyNumberFormat="1" applyFont="1" applyFill="1" applyBorder="1" applyAlignment="1">
      <alignment vertical="center"/>
    </xf>
    <xf numFmtId="0" fontId="56" fillId="0" borderId="7" xfId="4" applyFont="1" applyBorder="1" applyAlignment="1">
      <alignment vertical="center" wrapText="1"/>
    </xf>
    <xf numFmtId="0" fontId="6" fillId="0" borderId="15" xfId="4" applyFont="1" applyBorder="1" applyAlignment="1">
      <alignment wrapText="1"/>
    </xf>
    <xf numFmtId="0" fontId="6" fillId="0" borderId="40" xfId="32" applyFont="1" applyFill="1" applyBorder="1" applyAlignment="1">
      <alignment horizontal="left" vertical="center" wrapText="1"/>
    </xf>
    <xf numFmtId="0" fontId="56" fillId="0" borderId="40" xfId="4" applyFont="1" applyBorder="1" applyAlignment="1">
      <alignment vertical="center" wrapText="1"/>
    </xf>
    <xf numFmtId="0" fontId="6" fillId="0" borderId="40" xfId="32" applyFont="1" applyFill="1" applyBorder="1" applyAlignment="1">
      <alignment vertical="center"/>
    </xf>
    <xf numFmtId="0" fontId="6" fillId="0" borderId="40" xfId="4" applyFont="1" applyBorder="1"/>
    <xf numFmtId="0" fontId="6" fillId="0" borderId="14" xfId="4" applyFont="1" applyBorder="1" applyAlignment="1">
      <alignment wrapText="1"/>
    </xf>
    <xf numFmtId="3" fontId="6" fillId="0" borderId="15" xfId="32" applyNumberFormat="1" applyFont="1" applyFill="1" applyBorder="1" applyAlignment="1">
      <alignment horizontal="right" vertical="center" indent="1"/>
    </xf>
    <xf numFmtId="3" fontId="48" fillId="12" borderId="39" xfId="69" applyNumberFormat="1" applyFont="1" applyFill="1" applyBorder="1" applyAlignment="1">
      <alignment horizontal="right" vertical="center"/>
    </xf>
    <xf numFmtId="169" fontId="5" fillId="0" borderId="0" xfId="60" applyNumberFormat="1"/>
    <xf numFmtId="0" fontId="1" fillId="15" borderId="0" xfId="32" applyFill="1"/>
    <xf numFmtId="0" fontId="47" fillId="18" borderId="0" xfId="25" applyFont="1" applyFill="1" applyBorder="1" applyAlignment="1">
      <alignment horizontal="right"/>
    </xf>
    <xf numFmtId="0" fontId="47" fillId="18" borderId="30" xfId="25" applyFont="1" applyFill="1" applyBorder="1" applyAlignment="1">
      <alignment horizontal="right"/>
    </xf>
    <xf numFmtId="0" fontId="56" fillId="0" borderId="33" xfId="4" applyFont="1" applyBorder="1" applyAlignment="1">
      <alignment vertical="center" wrapText="1"/>
    </xf>
    <xf numFmtId="3" fontId="6" fillId="0" borderId="33" xfId="74" applyNumberFormat="1" applyFont="1" applyFill="1" applyBorder="1" applyAlignment="1">
      <alignment vertical="center"/>
    </xf>
    <xf numFmtId="3" fontId="39" fillId="0" borderId="32" xfId="74" applyNumberFormat="1" applyFont="1" applyFill="1" applyBorder="1" applyAlignment="1">
      <alignment vertical="center"/>
    </xf>
    <xf numFmtId="10" fontId="6" fillId="0" borderId="5" xfId="75" applyNumberFormat="1" applyFont="1" applyFill="1" applyBorder="1" applyAlignment="1" applyProtection="1">
      <alignment horizontal="right" vertical="center"/>
    </xf>
    <xf numFmtId="10" fontId="6" fillId="0" borderId="6" xfId="75" applyNumberFormat="1" applyFont="1" applyFill="1" applyBorder="1" applyAlignment="1" applyProtection="1">
      <alignment horizontal="right" vertical="center"/>
    </xf>
    <xf numFmtId="0" fontId="56" fillId="0" borderId="29" xfId="4" applyFont="1" applyBorder="1" applyAlignment="1">
      <alignment vertical="center" wrapText="1"/>
    </xf>
    <xf numFmtId="3" fontId="6" fillId="0" borderId="29" xfId="74" applyNumberFormat="1" applyFont="1" applyFill="1" applyBorder="1" applyAlignment="1">
      <alignment vertical="center"/>
    </xf>
    <xf numFmtId="3" fontId="39" fillId="0" borderId="7" xfId="74" applyNumberFormat="1" applyFont="1" applyFill="1" applyBorder="1" applyAlignment="1">
      <alignment vertical="center"/>
    </xf>
    <xf numFmtId="10" fontId="6" fillId="0" borderId="0" xfId="75" applyNumberFormat="1" applyFont="1" applyFill="1" applyBorder="1" applyAlignment="1" applyProtection="1">
      <alignment horizontal="right" vertical="center"/>
    </xf>
    <xf numFmtId="10" fontId="6" fillId="0" borderId="30" xfId="75" applyNumberFormat="1" applyFont="1" applyFill="1" applyBorder="1" applyAlignment="1" applyProtection="1">
      <alignment horizontal="right" vertical="center"/>
    </xf>
    <xf numFmtId="0" fontId="56" fillId="0" borderId="14" xfId="4" applyFont="1" applyBorder="1" applyAlignment="1">
      <alignment vertical="center" wrapText="1"/>
    </xf>
    <xf numFmtId="3" fontId="6" fillId="0" borderId="14" xfId="74" applyNumberFormat="1" applyFont="1" applyFill="1" applyBorder="1" applyAlignment="1">
      <alignment vertical="center"/>
    </xf>
    <xf numFmtId="3" fontId="39" fillId="0" borderId="15" xfId="74" applyNumberFormat="1" applyFont="1" applyFill="1" applyBorder="1" applyAlignment="1">
      <alignment vertical="center"/>
    </xf>
    <xf numFmtId="10" fontId="6" fillId="0" borderId="12" xfId="75" applyNumberFormat="1" applyFont="1" applyFill="1" applyBorder="1" applyAlignment="1" applyProtection="1">
      <alignment horizontal="right" vertical="center"/>
    </xf>
    <xf numFmtId="10" fontId="6" fillId="0" borderId="13" xfId="75" applyNumberFormat="1" applyFont="1" applyFill="1" applyBorder="1" applyAlignment="1" applyProtection="1">
      <alignment horizontal="right" vertical="center"/>
    </xf>
    <xf numFmtId="0" fontId="56" fillId="0" borderId="32" xfId="4" applyFont="1" applyFill="1" applyBorder="1" applyAlignment="1">
      <alignment vertical="center" wrapText="1"/>
    </xf>
    <xf numFmtId="0" fontId="56" fillId="0" borderId="15" xfId="4" applyFont="1" applyBorder="1" applyAlignment="1">
      <alignment vertical="center" wrapText="1"/>
    </xf>
    <xf numFmtId="0" fontId="6" fillId="0" borderId="15" xfId="32" applyFont="1" applyFill="1" applyBorder="1" applyAlignment="1">
      <alignment horizontal="left" vertical="center" wrapText="1"/>
    </xf>
    <xf numFmtId="3" fontId="6" fillId="0" borderId="39" xfId="74" applyNumberFormat="1" applyFont="1" applyFill="1" applyBorder="1" applyAlignment="1">
      <alignment vertical="center"/>
    </xf>
    <xf numFmtId="3" fontId="39" fillId="0" borderId="40" xfId="74" applyNumberFormat="1" applyFont="1" applyFill="1" applyBorder="1" applyAlignment="1">
      <alignment vertical="center"/>
    </xf>
    <xf numFmtId="10" fontId="6" fillId="0" borderId="23" xfId="75" applyNumberFormat="1" applyFont="1" applyFill="1" applyBorder="1" applyAlignment="1" applyProtection="1">
      <alignment horizontal="right" vertical="center"/>
    </xf>
    <xf numFmtId="10" fontId="6" fillId="0" borderId="24" xfId="75" applyNumberFormat="1" applyFont="1" applyFill="1" applyBorder="1" applyAlignment="1" applyProtection="1">
      <alignment horizontal="right" vertical="center"/>
    </xf>
    <xf numFmtId="49" fontId="56" fillId="0" borderId="32" xfId="4" applyNumberFormat="1" applyFont="1" applyBorder="1" applyAlignment="1">
      <alignment vertical="center" wrapText="1"/>
    </xf>
    <xf numFmtId="3" fontId="6" fillId="0" borderId="32" xfId="74" applyNumberFormat="1" applyFont="1" applyFill="1" applyBorder="1" applyAlignment="1">
      <alignment vertical="center"/>
    </xf>
    <xf numFmtId="3" fontId="6" fillId="0" borderId="7" xfId="74" applyNumberFormat="1" applyFont="1" applyFill="1" applyBorder="1" applyAlignment="1">
      <alignment vertical="center"/>
    </xf>
    <xf numFmtId="3" fontId="6" fillId="0" borderId="15" xfId="74" applyNumberFormat="1" applyFont="1" applyFill="1" applyBorder="1" applyAlignment="1">
      <alignment vertical="center"/>
    </xf>
    <xf numFmtId="3" fontId="60" fillId="12" borderId="29" xfId="4" applyNumberFormat="1" applyFont="1" applyFill="1" applyBorder="1" applyAlignment="1">
      <alignment vertical="center"/>
    </xf>
    <xf numFmtId="10" fontId="70" fillId="12" borderId="0" xfId="68" applyNumberFormat="1" applyFont="1" applyFill="1" applyBorder="1" applyAlignment="1" applyProtection="1">
      <alignment horizontal="right" vertical="center" indent="3"/>
    </xf>
    <xf numFmtId="10" fontId="65" fillId="12" borderId="0" xfId="68" applyNumberFormat="1" applyFont="1" applyFill="1" applyBorder="1" applyAlignment="1" applyProtection="1">
      <alignment horizontal="right" vertical="center" indent="3"/>
    </xf>
    <xf numFmtId="10" fontId="71" fillId="12" borderId="23" xfId="76" applyNumberFormat="1" applyFont="1" applyFill="1" applyBorder="1" applyAlignment="1" applyProtection="1">
      <alignment horizontal="right" vertical="center"/>
    </xf>
    <xf numFmtId="10" fontId="1" fillId="0" borderId="0" xfId="32" applyNumberFormat="1" applyFill="1" applyBorder="1"/>
    <xf numFmtId="0" fontId="72" fillId="0" borderId="0" xfId="4" applyFont="1"/>
    <xf numFmtId="169" fontId="1" fillId="0" borderId="0" xfId="32" applyNumberFormat="1"/>
    <xf numFmtId="0" fontId="1" fillId="0" borderId="0" xfId="32" applyFill="1"/>
    <xf numFmtId="0" fontId="1" fillId="15" borderId="0" xfId="32" applyFont="1" applyFill="1"/>
    <xf numFmtId="0" fontId="48" fillId="18" borderId="39" xfId="32" applyFont="1" applyFill="1" applyBorder="1" applyAlignment="1">
      <alignment horizontal="right"/>
    </xf>
    <xf numFmtId="0" fontId="48" fillId="18" borderId="23" xfId="32" applyFont="1" applyFill="1" applyBorder="1" applyAlignment="1">
      <alignment horizontal="right"/>
    </xf>
    <xf numFmtId="0" fontId="48" fillId="18" borderId="24" xfId="32" applyFont="1" applyFill="1" applyBorder="1" applyAlignment="1">
      <alignment horizontal="right"/>
    </xf>
    <xf numFmtId="0" fontId="6" fillId="0" borderId="39" xfId="32" applyFont="1" applyFill="1" applyBorder="1" applyAlignment="1">
      <alignment horizontal="left" vertical="center" wrapText="1"/>
    </xf>
    <xf numFmtId="0" fontId="39" fillId="0" borderId="40" xfId="32" applyFont="1" applyFill="1" applyBorder="1" applyAlignment="1">
      <alignment horizontal="left" vertical="center" wrapText="1"/>
    </xf>
    <xf numFmtId="169" fontId="6" fillId="0" borderId="0" xfId="60" applyNumberFormat="1" applyFont="1" applyAlignment="1">
      <alignment horizontal="center" vertical="center"/>
    </xf>
    <xf numFmtId="3" fontId="48" fillId="12" borderId="33" xfId="4" applyNumberFormat="1" applyFont="1" applyFill="1" applyBorder="1" applyAlignment="1">
      <alignment vertical="center"/>
    </xf>
    <xf numFmtId="10" fontId="65" fillId="12" borderId="23" xfId="68" applyNumberFormat="1" applyFont="1" applyFill="1" applyBorder="1" applyAlignment="1" applyProtection="1">
      <alignment horizontal="right" vertical="center" indent="3"/>
    </xf>
    <xf numFmtId="10" fontId="65" fillId="12" borderId="24" xfId="68" applyNumberFormat="1" applyFont="1" applyFill="1" applyBorder="1" applyAlignment="1" applyProtection="1">
      <alignment horizontal="right" vertical="center" indent="3"/>
    </xf>
    <xf numFmtId="10" fontId="47" fillId="12" borderId="23" xfId="76" applyNumberFormat="1" applyFont="1" applyFill="1" applyBorder="1" applyAlignment="1" applyProtection="1">
      <alignment horizontal="right" vertical="center"/>
    </xf>
    <xf numFmtId="0" fontId="73" fillId="0" borderId="0" xfId="32" applyFont="1" applyFill="1" applyBorder="1"/>
    <xf numFmtId="10" fontId="1" fillId="0" borderId="0" xfId="32" applyNumberFormat="1"/>
    <xf numFmtId="193" fontId="5" fillId="0" borderId="0" xfId="60" applyNumberFormat="1"/>
    <xf numFmtId="0" fontId="5" fillId="0" borderId="0" xfId="16" applyNumberFormat="1"/>
    <xf numFmtId="2" fontId="1" fillId="0" borderId="0" xfId="32" applyNumberFormat="1"/>
    <xf numFmtId="0" fontId="17" fillId="15" borderId="12" xfId="32" applyFont="1" applyFill="1" applyBorder="1" applyAlignment="1"/>
    <xf numFmtId="0" fontId="48" fillId="18" borderId="39" xfId="32" applyFont="1" applyFill="1" applyBorder="1" applyAlignment="1">
      <alignment horizontal="left" vertical="center"/>
    </xf>
    <xf numFmtId="0" fontId="48" fillId="18" borderId="32" xfId="32" applyFont="1" applyFill="1" applyBorder="1" applyAlignment="1">
      <alignment horizontal="left" vertical="center"/>
    </xf>
    <xf numFmtId="17" fontId="48" fillId="18" borderId="5" xfId="4" applyNumberFormat="1" applyFont="1" applyFill="1" applyBorder="1" applyAlignment="1">
      <alignment horizontal="center" vertical="center"/>
    </xf>
    <xf numFmtId="0" fontId="48" fillId="18" borderId="32" xfId="27" applyFont="1" applyFill="1" applyBorder="1" applyAlignment="1">
      <alignment horizontal="center" vertical="center" wrapText="1"/>
    </xf>
    <xf numFmtId="0" fontId="48" fillId="18" borderId="6" xfId="27" applyFont="1" applyFill="1" applyBorder="1" applyAlignment="1">
      <alignment horizontal="center" vertical="center" wrapText="1"/>
    </xf>
    <xf numFmtId="0" fontId="17" fillId="0" borderId="0" xfId="77" applyFont="1" applyFill="1" applyBorder="1"/>
    <xf numFmtId="0" fontId="56" fillId="0" borderId="32" xfId="4" applyFont="1" applyBorder="1" applyAlignment="1">
      <alignment vertical="center" wrapText="1"/>
    </xf>
    <xf numFmtId="187" fontId="39" fillId="0" borderId="5" xfId="62" applyNumberFormat="1" applyFont="1" applyFill="1" applyBorder="1" applyAlignment="1">
      <alignment horizontal="right"/>
    </xf>
    <xf numFmtId="187" fontId="39" fillId="0" borderId="0" xfId="62" applyNumberFormat="1" applyFont="1" applyFill="1" applyBorder="1" applyAlignment="1">
      <alignment horizontal="right"/>
    </xf>
    <xf numFmtId="0" fontId="56" fillId="0" borderId="7" xfId="4" applyFont="1" applyFill="1" applyBorder="1" applyAlignment="1">
      <alignment vertical="center" wrapText="1"/>
    </xf>
    <xf numFmtId="187" fontId="39" fillId="0" borderId="12" xfId="62" applyNumberFormat="1" applyFont="1" applyFill="1" applyBorder="1" applyAlignment="1">
      <alignment horizontal="right"/>
    </xf>
    <xf numFmtId="0" fontId="1" fillId="0" borderId="0" xfId="32" applyFont="1"/>
    <xf numFmtId="0" fontId="39" fillId="0" borderId="7" xfId="32" applyFont="1" applyFill="1" applyBorder="1" applyAlignment="1">
      <alignment horizontal="left" vertical="center" wrapText="1"/>
    </xf>
    <xf numFmtId="49" fontId="56" fillId="0" borderId="7" xfId="4" applyNumberFormat="1" applyFont="1" applyBorder="1" applyAlignment="1">
      <alignment vertical="center" wrapText="1"/>
    </xf>
    <xf numFmtId="3" fontId="8" fillId="0" borderId="23" xfId="27" applyNumberFormat="1" applyFont="1" applyFill="1" applyBorder="1" applyAlignment="1">
      <alignment horizontal="right" vertical="center"/>
    </xf>
    <xf numFmtId="10" fontId="8" fillId="0" borderId="39" xfId="68" applyNumberFormat="1" applyFont="1" applyFill="1" applyBorder="1" applyAlignment="1">
      <alignment horizontal="right"/>
    </xf>
    <xf numFmtId="0" fontId="15" fillId="17" borderId="0" xfId="32" applyFont="1" applyFill="1" applyBorder="1" applyAlignment="1">
      <alignment vertical="center"/>
    </xf>
    <xf numFmtId="3" fontId="15" fillId="17" borderId="0" xfId="32" applyNumberFormat="1" applyFont="1" applyFill="1" applyBorder="1" applyAlignment="1">
      <alignment horizontal="right" vertical="center"/>
    </xf>
    <xf numFmtId="4" fontId="1" fillId="0" borderId="0" xfId="32" applyNumberFormat="1" applyFill="1" applyBorder="1"/>
    <xf numFmtId="4" fontId="23" fillId="0" borderId="0" xfId="32" applyNumberFormat="1" applyFont="1" applyFill="1" applyAlignment="1">
      <alignment horizontal="right"/>
    </xf>
    <xf numFmtId="178" fontId="17" fillId="0" borderId="0" xfId="32" applyNumberFormat="1" applyFont="1" applyFill="1" applyBorder="1"/>
    <xf numFmtId="189" fontId="5" fillId="0" borderId="0" xfId="60" applyNumberFormat="1"/>
    <xf numFmtId="0" fontId="73" fillId="15" borderId="0" xfId="32" applyFont="1" applyFill="1" applyBorder="1"/>
    <xf numFmtId="0" fontId="17" fillId="15" borderId="0" xfId="32" applyFont="1" applyFill="1" applyBorder="1"/>
    <xf numFmtId="0" fontId="48" fillId="18" borderId="40" xfId="32" applyFont="1" applyFill="1" applyBorder="1" applyAlignment="1">
      <alignment horizontal="left" vertical="center"/>
    </xf>
    <xf numFmtId="0" fontId="48" fillId="18" borderId="24" xfId="32" applyFont="1" applyFill="1" applyBorder="1" applyAlignment="1">
      <alignment horizontal="right" vertical="center" wrapText="1"/>
    </xf>
    <xf numFmtId="3" fontId="39" fillId="0" borderId="5" xfId="79" applyNumberFormat="1" applyFont="1" applyFill="1" applyBorder="1" applyAlignment="1">
      <alignment horizontal="right"/>
    </xf>
    <xf numFmtId="0" fontId="6" fillId="0" borderId="29" xfId="4" applyFont="1" applyBorder="1"/>
    <xf numFmtId="3" fontId="39" fillId="0" borderId="0" xfId="79" applyNumberFormat="1" applyFont="1" applyFill="1" applyBorder="1" applyAlignment="1">
      <alignment horizontal="right"/>
    </xf>
    <xf numFmtId="0" fontId="6" fillId="0" borderId="33" xfId="4" applyFont="1" applyBorder="1"/>
    <xf numFmtId="0" fontId="56" fillId="0" borderId="29" xfId="4" applyFont="1" applyFill="1" applyBorder="1" applyAlignment="1">
      <alignment vertical="center" wrapText="1"/>
    </xf>
    <xf numFmtId="3" fontId="39" fillId="0" borderId="12" xfId="79" applyNumberFormat="1" applyFont="1" applyFill="1" applyBorder="1" applyAlignment="1">
      <alignment horizontal="right"/>
    </xf>
    <xf numFmtId="0" fontId="6" fillId="0" borderId="29" xfId="32" applyFont="1" applyFill="1" applyBorder="1" applyAlignment="1">
      <alignment vertical="center"/>
    </xf>
    <xf numFmtId="0" fontId="39" fillId="0" borderId="29" xfId="32" applyFont="1" applyFill="1" applyBorder="1" applyAlignment="1">
      <alignment horizontal="left" vertical="center" wrapText="1"/>
    </xf>
    <xf numFmtId="169" fontId="6" fillId="0" borderId="5" xfId="60" applyNumberFormat="1" applyFont="1" applyFill="1" applyBorder="1" applyAlignment="1">
      <alignment horizontal="right"/>
    </xf>
    <xf numFmtId="169" fontId="6" fillId="0" borderId="0" xfId="60" applyNumberFormat="1" applyFont="1" applyFill="1" applyBorder="1" applyAlignment="1">
      <alignment horizontal="right"/>
    </xf>
    <xf numFmtId="0" fontId="6" fillId="0" borderId="14" xfId="4" applyFont="1" applyBorder="1"/>
    <xf numFmtId="49" fontId="56" fillId="0" borderId="29" xfId="4" applyNumberFormat="1" applyFont="1" applyBorder="1" applyAlignment="1">
      <alignment vertical="center" wrapText="1"/>
    </xf>
    <xf numFmtId="168" fontId="5" fillId="0" borderId="0" xfId="60" applyFill="1" applyBorder="1" applyAlignment="1">
      <alignment horizontal="right"/>
    </xf>
    <xf numFmtId="3" fontId="8" fillId="0" borderId="23" xfId="32" applyNumberFormat="1" applyFont="1" applyFill="1" applyBorder="1" applyAlignment="1">
      <alignment horizontal="right"/>
    </xf>
    <xf numFmtId="0" fontId="17" fillId="17" borderId="0" xfId="32" applyFont="1" applyFill="1" applyBorder="1" applyAlignment="1">
      <alignment horizontal="center" vertical="center" wrapText="1"/>
    </xf>
    <xf numFmtId="0" fontId="17" fillId="17" borderId="0" xfId="32" applyFont="1" applyFill="1" applyBorder="1" applyAlignment="1">
      <alignment vertical="center" wrapText="1"/>
    </xf>
    <xf numFmtId="177" fontId="17" fillId="17" borderId="0" xfId="32" applyNumberFormat="1" applyFont="1" applyFill="1" applyBorder="1" applyAlignment="1">
      <alignment horizontal="right" vertical="center" indent="2"/>
    </xf>
    <xf numFmtId="10" fontId="17" fillId="17" borderId="0" xfId="32" applyNumberFormat="1" applyFont="1" applyFill="1" applyBorder="1" applyAlignment="1">
      <alignment horizontal="right" vertical="center" indent="2"/>
    </xf>
    <xf numFmtId="10" fontId="17" fillId="17" borderId="0" xfId="32" applyNumberFormat="1" applyFont="1" applyFill="1" applyBorder="1" applyAlignment="1">
      <alignment horizontal="right" vertical="center"/>
    </xf>
    <xf numFmtId="10" fontId="1" fillId="0" borderId="0" xfId="68" applyNumberFormat="1"/>
    <xf numFmtId="41" fontId="1" fillId="0" borderId="0" xfId="80" applyNumberFormat="1" applyFont="1" applyFill="1" applyBorder="1" applyAlignment="1" applyProtection="1"/>
    <xf numFmtId="194" fontId="1" fillId="0" borderId="0" xfId="81" applyFont="1" applyFill="1" applyBorder="1" applyAlignment="1" applyProtection="1"/>
    <xf numFmtId="41" fontId="1" fillId="0" borderId="0" xfId="32" applyNumberFormat="1"/>
    <xf numFmtId="0" fontId="1" fillId="0" borderId="0" xfId="82"/>
    <xf numFmtId="170" fontId="46" fillId="18" borderId="39" xfId="38" applyNumberFormat="1" applyFont="1" applyFill="1" applyBorder="1" applyAlignment="1">
      <alignment horizontal="center" vertical="center" wrapText="1"/>
    </xf>
    <xf numFmtId="17" fontId="48" fillId="18" borderId="23" xfId="4" applyNumberFormat="1" applyFont="1" applyFill="1" applyBorder="1" applyAlignment="1">
      <alignment horizontal="right" vertical="center"/>
    </xf>
    <xf numFmtId="17" fontId="46" fillId="23" borderId="24" xfId="38" applyNumberFormat="1" applyFont="1" applyFill="1" applyBorder="1" applyAlignment="1">
      <alignment horizontal="right" vertical="center" wrapText="1"/>
    </xf>
    <xf numFmtId="0" fontId="74" fillId="0" borderId="33" xfId="82" applyFont="1" applyFill="1" applyBorder="1" applyAlignment="1">
      <alignment horizontal="left"/>
    </xf>
    <xf numFmtId="4" fontId="1" fillId="0" borderId="5" xfId="83" applyNumberFormat="1" applyFont="1" applyFill="1" applyBorder="1"/>
    <xf numFmtId="10" fontId="1" fillId="0" borderId="6" xfId="42" applyNumberFormat="1" applyFont="1" applyFill="1" applyBorder="1" applyAlignment="1" applyProtection="1"/>
    <xf numFmtId="168" fontId="5" fillId="0" borderId="0" xfId="60" applyNumberFormat="1"/>
    <xf numFmtId="0" fontId="74" fillId="0" borderId="29" xfId="84" applyFont="1" applyFill="1" applyBorder="1" applyAlignment="1">
      <alignment horizontal="left"/>
    </xf>
    <xf numFmtId="178" fontId="12" fillId="0" borderId="0" xfId="4" applyNumberFormat="1" applyFont="1" applyFill="1" applyBorder="1" applyAlignment="1">
      <alignment horizontal="right" vertical="center"/>
    </xf>
    <xf numFmtId="10" fontId="1" fillId="0" borderId="30" xfId="85" applyNumberFormat="1" applyFont="1" applyFill="1" applyBorder="1" applyAlignment="1" applyProtection="1">
      <alignment horizontal="right"/>
    </xf>
    <xf numFmtId="0" fontId="74" fillId="0" borderId="29" xfId="82" applyFont="1" applyFill="1" applyBorder="1" applyAlignment="1">
      <alignment horizontal="left"/>
    </xf>
    <xf numFmtId="0" fontId="5" fillId="0" borderId="0" xfId="4" applyFont="1" applyFill="1" applyBorder="1"/>
    <xf numFmtId="10" fontId="1" fillId="0" borderId="0" xfId="42" applyNumberFormat="1" applyFont="1" applyFill="1" applyBorder="1" applyAlignment="1" applyProtection="1"/>
    <xf numFmtId="0" fontId="1" fillId="0" borderId="0" xfId="86" applyFont="1" applyFill="1" applyBorder="1"/>
    <xf numFmtId="175" fontId="1" fillId="0" borderId="0" xfId="86" applyNumberFormat="1" applyFont="1" applyFill="1" applyBorder="1"/>
    <xf numFmtId="10" fontId="1" fillId="0" borderId="0" xfId="86" applyNumberFormat="1" applyFont="1" applyFill="1" applyBorder="1"/>
    <xf numFmtId="2" fontId="1" fillId="0" borderId="0" xfId="87" applyNumberFormat="1" applyFont="1" applyFill="1" applyBorder="1" applyAlignment="1" applyProtection="1"/>
    <xf numFmtId="10" fontId="5" fillId="0" borderId="0" xfId="16" applyNumberFormat="1"/>
    <xf numFmtId="168" fontId="5" fillId="0" borderId="0" xfId="60"/>
    <xf numFmtId="2" fontId="1" fillId="0" borderId="0" xfId="86" applyNumberFormat="1" applyFont="1" applyFill="1" applyBorder="1"/>
    <xf numFmtId="0" fontId="74" fillId="0" borderId="14" xfId="82" applyFont="1" applyFill="1" applyBorder="1" applyAlignment="1">
      <alignment horizontal="left"/>
    </xf>
    <xf numFmtId="2" fontId="1" fillId="0" borderId="12" xfId="86" applyNumberFormat="1" applyFont="1" applyFill="1" applyBorder="1"/>
    <xf numFmtId="2" fontId="1" fillId="0" borderId="12" xfId="87" applyNumberFormat="1" applyFont="1" applyFill="1" applyBorder="1" applyAlignment="1" applyProtection="1"/>
    <xf numFmtId="10" fontId="1" fillId="0" borderId="13" xfId="85" applyNumberFormat="1" applyFont="1" applyFill="1" applyBorder="1" applyAlignment="1" applyProtection="1">
      <alignment horizontal="right"/>
    </xf>
    <xf numFmtId="0" fontId="17" fillId="0" borderId="0" xfId="38" applyFont="1" applyFill="1" applyBorder="1"/>
    <xf numFmtId="0" fontId="1" fillId="0" borderId="0" xfId="82" applyFill="1" applyBorder="1"/>
    <xf numFmtId="0" fontId="73" fillId="0" borderId="0" xfId="27" applyFont="1" applyFill="1" applyBorder="1"/>
    <xf numFmtId="0" fontId="1" fillId="0" borderId="0" xfId="82" applyFill="1"/>
    <xf numFmtId="2" fontId="1" fillId="0" borderId="0" xfId="42" applyNumberFormat="1" applyFont="1" applyFill="1" applyBorder="1" applyAlignment="1" applyProtection="1"/>
    <xf numFmtId="4" fontId="39" fillId="0" borderId="0" xfId="34" applyNumberFormat="1" applyFont="1" applyFill="1" applyBorder="1" applyAlignment="1">
      <alignment horizontal="right" vertical="center" wrapText="1"/>
    </xf>
    <xf numFmtId="17" fontId="48" fillId="18" borderId="39" xfId="4" applyNumberFormat="1" applyFont="1" applyFill="1" applyBorder="1" applyAlignment="1">
      <alignment horizontal="center" vertical="center"/>
    </xf>
    <xf numFmtId="17" fontId="58" fillId="12" borderId="24" xfId="44" applyNumberFormat="1" applyFont="1" applyFill="1" applyBorder="1" applyAlignment="1">
      <alignment horizontal="center" vertical="center"/>
    </xf>
    <xf numFmtId="0" fontId="64" fillId="22" borderId="33" xfId="43" applyFont="1" applyFill="1" applyBorder="1" applyAlignment="1">
      <alignment horizontal="left"/>
    </xf>
    <xf numFmtId="43" fontId="64" fillId="21" borderId="5" xfId="43" applyNumberFormat="1" applyFont="1" applyFill="1" applyBorder="1"/>
    <xf numFmtId="0" fontId="1" fillId="0" borderId="0" xfId="93"/>
    <xf numFmtId="0" fontId="12" fillId="15" borderId="0" xfId="93" applyFont="1" applyFill="1" applyBorder="1" applyAlignment="1">
      <alignment horizontal="center"/>
    </xf>
    <xf numFmtId="0" fontId="47" fillId="18" borderId="40" xfId="93" applyFont="1" applyFill="1" applyBorder="1" applyAlignment="1">
      <alignment horizontal="left" vertical="center"/>
    </xf>
    <xf numFmtId="0" fontId="47" fillId="18" borderId="24" xfId="93" applyFont="1" applyFill="1" applyBorder="1" applyAlignment="1">
      <alignment horizontal="center" vertical="center" wrapText="1"/>
    </xf>
    <xf numFmtId="10" fontId="6" fillId="0" borderId="29" xfId="16" applyNumberFormat="1" applyFont="1" applyBorder="1"/>
    <xf numFmtId="10" fontId="6" fillId="0" borderId="0" xfId="16" applyNumberFormat="1" applyFont="1" applyBorder="1"/>
    <xf numFmtId="10" fontId="6" fillId="0" borderId="30" xfId="16" applyNumberFormat="1" applyFont="1" applyBorder="1"/>
    <xf numFmtId="10" fontId="6" fillId="0" borderId="33" xfId="16" applyNumberFormat="1" applyFont="1" applyBorder="1"/>
    <xf numFmtId="10" fontId="6" fillId="0" borderId="5" xfId="16" applyNumberFormat="1" applyFont="1" applyBorder="1"/>
    <xf numFmtId="10" fontId="6" fillId="0" borderId="6" xfId="16" applyNumberFormat="1" applyFont="1" applyBorder="1"/>
    <xf numFmtId="10" fontId="6" fillId="0" borderId="14" xfId="16" applyNumberFormat="1" applyFont="1" applyBorder="1"/>
    <xf numFmtId="10" fontId="6" fillId="0" borderId="12" xfId="16" applyNumberFormat="1" applyFont="1" applyBorder="1"/>
    <xf numFmtId="10" fontId="6" fillId="0" borderId="13" xfId="16" applyNumberFormat="1" applyFont="1" applyBorder="1"/>
    <xf numFmtId="0" fontId="6" fillId="0" borderId="15" xfId="93" applyFont="1" applyFill="1" applyBorder="1" applyAlignment="1">
      <alignment horizontal="left" wrapText="1"/>
    </xf>
    <xf numFmtId="10" fontId="6" fillId="0" borderId="39" xfId="16" applyNumberFormat="1" applyFont="1" applyBorder="1"/>
    <xf numFmtId="10" fontId="6" fillId="0" borderId="23" xfId="16" applyNumberFormat="1" applyFont="1" applyBorder="1"/>
    <xf numFmtId="10" fontId="6" fillId="0" borderId="24" xfId="16" applyNumberFormat="1" applyFont="1" applyBorder="1"/>
    <xf numFmtId="0" fontId="52" fillId="0" borderId="39" xfId="4" applyFont="1" applyBorder="1" applyAlignment="1">
      <alignment wrapText="1"/>
    </xf>
    <xf numFmtId="0" fontId="17" fillId="0" borderId="0" xfId="94" applyFont="1" applyFill="1" applyBorder="1"/>
    <xf numFmtId="10" fontId="17" fillId="0" borderId="0" xfId="95" applyNumberFormat="1" applyFont="1" applyFill="1" applyBorder="1" applyAlignment="1" applyProtection="1">
      <alignment horizontal="right" vertical="center"/>
    </xf>
    <xf numFmtId="0" fontId="15" fillId="0" borderId="0" xfId="94" applyFont="1" applyFill="1" applyBorder="1" applyAlignment="1">
      <alignment horizontal="center" vertical="center"/>
    </xf>
    <xf numFmtId="10" fontId="15" fillId="0" borderId="0" xfId="95" applyNumberFormat="1" applyFont="1" applyFill="1" applyBorder="1" applyAlignment="1" applyProtection="1">
      <alignment horizontal="right" vertical="center"/>
    </xf>
    <xf numFmtId="10" fontId="20" fillId="0" borderId="0" xfId="95" applyNumberFormat="1" applyFont="1" applyFill="1" applyBorder="1" applyAlignment="1" applyProtection="1">
      <alignment horizontal="right" vertical="center"/>
    </xf>
    <xf numFmtId="0" fontId="15" fillId="17" borderId="0" xfId="93" applyFont="1" applyFill="1" applyBorder="1" applyAlignment="1">
      <alignment vertical="center"/>
    </xf>
    <xf numFmtId="0" fontId="15" fillId="17" borderId="0" xfId="93" applyFont="1" applyFill="1" applyBorder="1" applyAlignment="1">
      <alignment horizontal="center" vertical="center"/>
    </xf>
    <xf numFmtId="10" fontId="15" fillId="17" borderId="0" xfId="96" applyNumberFormat="1" applyFont="1" applyFill="1" applyBorder="1" applyAlignment="1" applyProtection="1">
      <alignment horizontal="center" vertical="center"/>
    </xf>
    <xf numFmtId="10" fontId="20" fillId="17" borderId="0" xfId="96" applyNumberFormat="1" applyFont="1" applyFill="1" applyBorder="1" applyAlignment="1" applyProtection="1">
      <alignment horizontal="center" vertical="center"/>
    </xf>
    <xf numFmtId="10" fontId="15" fillId="17" borderId="0" xfId="93" applyNumberFormat="1" applyFont="1" applyFill="1" applyBorder="1" applyAlignment="1">
      <alignment horizontal="right" vertical="center" indent="2"/>
    </xf>
    <xf numFmtId="10" fontId="15" fillId="17" borderId="0" xfId="93" applyNumberFormat="1" applyFont="1" applyFill="1" applyBorder="1" applyAlignment="1">
      <alignment horizontal="right" vertical="center" indent="1"/>
    </xf>
    <xf numFmtId="0" fontId="17" fillId="0" borderId="0" xfId="93" applyFont="1" applyFill="1" applyBorder="1"/>
    <xf numFmtId="0" fontId="1" fillId="0" borderId="0" xfId="93" applyFill="1" applyBorder="1"/>
    <xf numFmtId="10" fontId="15" fillId="0" borderId="0" xfId="97" applyNumberFormat="1" applyFont="1" applyFill="1" applyBorder="1" applyAlignment="1" applyProtection="1">
      <alignment horizontal="right" vertical="center"/>
    </xf>
    <xf numFmtId="10" fontId="20" fillId="0" borderId="0" xfId="97" applyNumberFormat="1" applyFont="1" applyFill="1" applyBorder="1" applyAlignment="1" applyProtection="1">
      <alignment horizontal="right" vertical="center"/>
    </xf>
    <xf numFmtId="2" fontId="5" fillId="0" borderId="0" xfId="60" applyNumberFormat="1" applyFill="1" applyBorder="1" applyAlignment="1" applyProtection="1">
      <alignment horizontal="right" vertical="center"/>
    </xf>
    <xf numFmtId="0" fontId="47" fillId="18" borderId="32" xfId="93" applyFont="1" applyFill="1" applyBorder="1" applyAlignment="1">
      <alignment horizontal="left" vertical="center"/>
    </xf>
    <xf numFmtId="0" fontId="47" fillId="18" borderId="32" xfId="93" applyFont="1" applyFill="1" applyBorder="1" applyAlignment="1">
      <alignment horizontal="center" vertical="center" wrapText="1"/>
    </xf>
    <xf numFmtId="0" fontId="47" fillId="18" borderId="6" xfId="93" applyFont="1" applyFill="1" applyBorder="1" applyAlignment="1">
      <alignment horizontal="center" vertical="center" wrapText="1"/>
    </xf>
    <xf numFmtId="2" fontId="1" fillId="0" borderId="0" xfId="93" applyNumberFormat="1"/>
    <xf numFmtId="0" fontId="6" fillId="0" borderId="14" xfId="93" applyFont="1" applyFill="1" applyBorder="1" applyAlignment="1">
      <alignment horizontal="left" vertical="center" wrapText="1"/>
    </xf>
    <xf numFmtId="0" fontId="6" fillId="0" borderId="39" xfId="93" applyFont="1" applyFill="1" applyBorder="1" applyAlignment="1">
      <alignment horizontal="left" vertical="center" wrapText="1"/>
    </xf>
    <xf numFmtId="10" fontId="6" fillId="0" borderId="24" xfId="16" applyNumberFormat="1" applyFont="1" applyFill="1" applyBorder="1" applyAlignment="1" applyProtection="1">
      <alignment horizontal="right" vertical="center"/>
    </xf>
    <xf numFmtId="10" fontId="8" fillId="11" borderId="39" xfId="16" applyNumberFormat="1" applyFont="1" applyFill="1" applyBorder="1" applyAlignment="1" applyProtection="1">
      <alignment horizontal="right" vertical="center"/>
    </xf>
    <xf numFmtId="10" fontId="8" fillId="11" borderId="23" xfId="16" applyNumberFormat="1" applyFont="1" applyFill="1" applyBorder="1" applyAlignment="1" applyProtection="1">
      <alignment horizontal="right" vertical="center"/>
    </xf>
    <xf numFmtId="171" fontId="15" fillId="17" borderId="0" xfId="96" applyNumberFormat="1" applyFont="1" applyFill="1" applyBorder="1" applyAlignment="1" applyProtection="1">
      <alignment horizontal="center" vertical="center"/>
    </xf>
    <xf numFmtId="0" fontId="5" fillId="0" borderId="0" xfId="16" applyNumberFormat="1" applyFill="1" applyBorder="1"/>
    <xf numFmtId="10" fontId="5" fillId="0" borderId="0" xfId="16" applyNumberFormat="1" applyFill="1" applyBorder="1"/>
    <xf numFmtId="0" fontId="1" fillId="0" borderId="0" xfId="93" applyFill="1"/>
    <xf numFmtId="0" fontId="12" fillId="15" borderId="0" xfId="93" applyFont="1" applyFill="1" applyBorder="1" applyAlignment="1"/>
    <xf numFmtId="0" fontId="1" fillId="15" borderId="0" xfId="93" applyFont="1" applyFill="1" applyBorder="1"/>
    <xf numFmtId="0" fontId="60" fillId="18" borderId="33" xfId="93" applyFont="1" applyFill="1" applyBorder="1" applyAlignment="1">
      <alignment horizontal="center" vertical="center"/>
    </xf>
    <xf numFmtId="0" fontId="60" fillId="18" borderId="43" xfId="93" applyFont="1" applyFill="1" applyBorder="1" applyAlignment="1">
      <alignment horizontal="center" vertical="center"/>
    </xf>
    <xf numFmtId="0" fontId="39" fillId="0" borderId="44" xfId="27" applyFont="1" applyFill="1" applyBorder="1" applyAlignment="1">
      <alignment horizontal="left" vertical="center" wrapText="1"/>
    </xf>
    <xf numFmtId="10" fontId="6" fillId="0" borderId="28" xfId="16" applyNumberFormat="1" applyFont="1" applyFill="1" applyBorder="1" applyAlignment="1">
      <alignment vertical="center"/>
    </xf>
    <xf numFmtId="10" fontId="6" fillId="0" borderId="23" xfId="16" applyNumberFormat="1" applyFont="1" applyFill="1" applyBorder="1" applyAlignment="1">
      <alignment vertical="center"/>
    </xf>
    <xf numFmtId="168" fontId="6" fillId="0" borderId="24" xfId="95" applyNumberFormat="1" applyFont="1" applyFill="1" applyBorder="1" applyAlignment="1" applyProtection="1">
      <alignment horizontal="center" vertical="center"/>
    </xf>
    <xf numFmtId="10" fontId="8" fillId="11" borderId="28" xfId="16" applyNumberFormat="1" applyFont="1" applyFill="1" applyBorder="1" applyAlignment="1" applyProtection="1">
      <alignment horizontal="right" vertical="center"/>
    </xf>
    <xf numFmtId="0" fontId="15" fillId="2" borderId="0" xfId="93" applyFont="1" applyFill="1" applyBorder="1" applyAlignment="1">
      <alignment vertical="center"/>
    </xf>
    <xf numFmtId="10" fontId="5" fillId="0" borderId="0" xfId="16" applyNumberFormat="1" applyFill="1"/>
    <xf numFmtId="10" fontId="1" fillId="0" borderId="0" xfId="93" applyNumberFormat="1"/>
    <xf numFmtId="17" fontId="1" fillId="0" borderId="0" xfId="93" applyNumberFormat="1"/>
    <xf numFmtId="0" fontId="1" fillId="0" borderId="0" xfId="39"/>
    <xf numFmtId="0" fontId="14" fillId="15" borderId="0" xfId="4" applyFont="1" applyFill="1" applyBorder="1"/>
    <xf numFmtId="0" fontId="16" fillId="15" borderId="0" xfId="4" applyFont="1" applyFill="1" applyBorder="1"/>
    <xf numFmtId="0" fontId="47" fillId="18" borderId="0" xfId="4" applyFont="1" applyFill="1" applyBorder="1" applyAlignment="1">
      <alignment horizontal="left" vertical="center"/>
    </xf>
    <xf numFmtId="17" fontId="47" fillId="18" borderId="0" xfId="4" applyNumberFormat="1" applyFont="1" applyFill="1" applyBorder="1" applyAlignment="1">
      <alignment horizontal="right" vertical="center"/>
    </xf>
    <xf numFmtId="0" fontId="47" fillId="18" borderId="35" xfId="4" applyFont="1" applyFill="1" applyBorder="1" applyAlignment="1">
      <alignment horizontal="center" vertical="center" wrapText="1"/>
    </xf>
    <xf numFmtId="187" fontId="6" fillId="0" borderId="5" xfId="98" applyNumberFormat="1" applyFont="1" applyFill="1" applyBorder="1" applyAlignment="1" applyProtection="1">
      <alignment horizontal="right" vertical="center"/>
    </xf>
    <xf numFmtId="10" fontId="6" fillId="0" borderId="32" xfId="16" applyNumberFormat="1" applyFont="1" applyFill="1" applyBorder="1" applyAlignment="1" applyProtection="1">
      <alignment horizontal="right" vertical="center"/>
    </xf>
    <xf numFmtId="187" fontId="6" fillId="0" borderId="0" xfId="98" applyNumberFormat="1" applyFont="1" applyFill="1" applyBorder="1" applyAlignment="1" applyProtection="1">
      <alignment horizontal="right" vertical="center"/>
    </xf>
    <xf numFmtId="10" fontId="6" fillId="0" borderId="7" xfId="16" applyNumberFormat="1" applyFont="1" applyFill="1" applyBorder="1" applyAlignment="1" applyProtection="1">
      <alignment horizontal="right" vertical="center"/>
    </xf>
    <xf numFmtId="187" fontId="6" fillId="0" borderId="12" xfId="98" applyNumberFormat="1" applyFont="1" applyFill="1" applyBorder="1" applyAlignment="1" applyProtection="1">
      <alignment horizontal="right" vertical="center"/>
    </xf>
    <xf numFmtId="10" fontId="6" fillId="0" borderId="15" xfId="16" applyNumberFormat="1" applyFont="1" applyFill="1" applyBorder="1" applyAlignment="1" applyProtection="1">
      <alignment horizontal="right" vertical="center"/>
    </xf>
    <xf numFmtId="0" fontId="52" fillId="0" borderId="28" xfId="4" applyFont="1" applyBorder="1" applyAlignment="1">
      <alignment wrapText="1"/>
    </xf>
    <xf numFmtId="187" fontId="6" fillId="0" borderId="23" xfId="98" applyNumberFormat="1" applyFont="1" applyFill="1" applyBorder="1" applyAlignment="1" applyProtection="1">
      <alignment horizontal="right" vertical="center"/>
    </xf>
    <xf numFmtId="10" fontId="6" fillId="0" borderId="40" xfId="16" applyNumberFormat="1" applyFont="1" applyFill="1" applyBorder="1" applyAlignment="1" applyProtection="1">
      <alignment horizontal="right" vertical="center"/>
    </xf>
    <xf numFmtId="0" fontId="75" fillId="0" borderId="0" xfId="39" applyFont="1"/>
    <xf numFmtId="0" fontId="16" fillId="15" borderId="0" xfId="39" applyFont="1" applyFill="1"/>
    <xf numFmtId="14" fontId="47" fillId="18" borderId="0" xfId="4" applyNumberFormat="1" applyFont="1" applyFill="1" applyBorder="1" applyAlignment="1">
      <alignment horizontal="right" vertical="center" wrapText="1"/>
    </xf>
    <xf numFmtId="181" fontId="6" fillId="0" borderId="5" xfId="99" applyNumberFormat="1" applyFont="1" applyFill="1" applyBorder="1" applyAlignment="1" applyProtection="1">
      <alignment horizontal="right" vertical="center"/>
    </xf>
    <xf numFmtId="10" fontId="1" fillId="0" borderId="0" xfId="39" applyNumberFormat="1"/>
    <xf numFmtId="181" fontId="6" fillId="0" borderId="0" xfId="99" applyNumberFormat="1" applyFont="1" applyFill="1" applyBorder="1" applyAlignment="1" applyProtection="1">
      <alignment horizontal="right" vertical="center"/>
    </xf>
    <xf numFmtId="181" fontId="6" fillId="0" borderId="12" xfId="99" applyNumberFormat="1" applyFont="1" applyFill="1" applyBorder="1" applyAlignment="1" applyProtection="1">
      <alignment horizontal="right" vertical="center"/>
    </xf>
    <xf numFmtId="0" fontId="6" fillId="0" borderId="14" xfId="4" applyFont="1" applyFill="1" applyBorder="1" applyAlignment="1">
      <alignment vertical="center" wrapText="1"/>
    </xf>
    <xf numFmtId="181" fontId="6" fillId="0" borderId="23" xfId="99" applyNumberFormat="1" applyFont="1" applyFill="1" applyBorder="1" applyAlignment="1" applyProtection="1">
      <alignment horizontal="right" vertical="center"/>
    </xf>
    <xf numFmtId="0" fontId="6" fillId="0" borderId="28" xfId="4" applyFont="1" applyFill="1" applyBorder="1" applyAlignment="1">
      <alignment vertical="center" wrapText="1"/>
    </xf>
    <xf numFmtId="10" fontId="17" fillId="0" borderId="0" xfId="4" applyNumberFormat="1" applyFont="1" applyFill="1" applyBorder="1" applyAlignment="1">
      <alignment horizontal="right" vertical="center"/>
    </xf>
    <xf numFmtId="14" fontId="47" fillId="18" borderId="0" xfId="4" applyNumberFormat="1" applyFont="1" applyFill="1" applyBorder="1" applyAlignment="1">
      <alignment horizontal="right" vertical="center"/>
    </xf>
    <xf numFmtId="0" fontId="6" fillId="0" borderId="40" xfId="4" applyFont="1" applyFill="1" applyBorder="1" applyAlignment="1">
      <alignment horizontal="left" vertical="center" wrapText="1"/>
    </xf>
    <xf numFmtId="0" fontId="39" fillId="0" borderId="40" xfId="40" applyFont="1" applyFill="1" applyBorder="1" applyAlignment="1">
      <alignment horizontal="left" vertical="center" wrapText="1"/>
    </xf>
    <xf numFmtId="187" fontId="6" fillId="0" borderId="23" xfId="100" applyNumberFormat="1" applyFont="1" applyFill="1" applyBorder="1" applyAlignment="1" applyProtection="1">
      <alignment horizontal="right" vertical="center"/>
    </xf>
    <xf numFmtId="0" fontId="17" fillId="2" borderId="0" xfId="4" applyFont="1" applyFill="1" applyBorder="1" applyAlignment="1">
      <alignment horizontal="left" vertical="center"/>
    </xf>
    <xf numFmtId="0" fontId="17" fillId="2" borderId="0" xfId="4" applyFont="1" applyFill="1" applyBorder="1"/>
    <xf numFmtId="195" fontId="17" fillId="2" borderId="0" xfId="13" applyNumberFormat="1" applyFont="1" applyFill="1" applyBorder="1" applyAlignment="1" applyProtection="1"/>
    <xf numFmtId="10" fontId="17" fillId="2" borderId="0" xfId="4" applyNumberFormat="1" applyFont="1" applyFill="1" applyBorder="1" applyAlignment="1">
      <alignment horizontal="right" vertical="center" indent="2"/>
    </xf>
    <xf numFmtId="10" fontId="5" fillId="0" borderId="0" xfId="16" applyNumberFormat="1" applyBorder="1"/>
    <xf numFmtId="0" fontId="73" fillId="0" borderId="0" xfId="40" applyFont="1" applyFill="1" applyBorder="1"/>
    <xf numFmtId="0" fontId="10" fillId="0" borderId="0" xfId="4" applyNumberFormat="1" applyFont="1" applyFill="1" applyBorder="1" applyAlignment="1" applyProtection="1">
      <alignment horizontal="left" indent="2"/>
    </xf>
    <xf numFmtId="192" fontId="10" fillId="0" borderId="0" xfId="4" applyNumberFormat="1" applyFont="1" applyFill="1" applyBorder="1" applyAlignment="1" applyProtection="1"/>
    <xf numFmtId="0" fontId="10" fillId="0" borderId="0" xfId="4" applyNumberFormat="1" applyFont="1" applyFill="1" applyBorder="1" applyAlignment="1" applyProtection="1">
      <alignment horizontal="left"/>
    </xf>
    <xf numFmtId="0" fontId="1" fillId="0" borderId="0" xfId="72"/>
    <xf numFmtId="179" fontId="12" fillId="15" borderId="29" xfId="72" applyNumberFormat="1" applyFont="1" applyFill="1" applyBorder="1" applyAlignment="1">
      <alignment horizontal="left"/>
    </xf>
    <xf numFmtId="179" fontId="12" fillId="15" borderId="0" xfId="72" applyNumberFormat="1" applyFont="1" applyFill="1" applyBorder="1" applyAlignment="1">
      <alignment horizontal="left"/>
    </xf>
    <xf numFmtId="0" fontId="3" fillId="0" borderId="0" xfId="72" applyFont="1"/>
    <xf numFmtId="0" fontId="59" fillId="0" borderId="0" xfId="72" applyFont="1"/>
    <xf numFmtId="0" fontId="48" fillId="18" borderId="0" xfId="72" applyFont="1" applyFill="1" applyBorder="1" applyAlignment="1">
      <alignment horizontal="right"/>
    </xf>
    <xf numFmtId="0" fontId="48" fillId="18" borderId="30" xfId="72" applyFont="1" applyFill="1" applyBorder="1" applyAlignment="1">
      <alignment horizontal="right"/>
    </xf>
    <xf numFmtId="0" fontId="1" fillId="0" borderId="0" xfId="72" applyFont="1"/>
    <xf numFmtId="0" fontId="24" fillId="0" borderId="0" xfId="72" applyFont="1"/>
    <xf numFmtId="0" fontId="52" fillId="0" borderId="1" xfId="72" applyFont="1" applyFill="1" applyBorder="1" applyAlignment="1">
      <alignment vertical="center"/>
    </xf>
    <xf numFmtId="0" fontId="52" fillId="5" borderId="1" xfId="72" applyFont="1" applyFill="1" applyBorder="1" applyAlignment="1">
      <alignment vertical="center"/>
    </xf>
    <xf numFmtId="183" fontId="5" fillId="0" borderId="53" xfId="4" applyNumberFormat="1" applyBorder="1"/>
    <xf numFmtId="187" fontId="0" fillId="0" borderId="54" xfId="60" applyNumberFormat="1" applyFont="1" applyBorder="1"/>
    <xf numFmtId="171" fontId="0" fillId="0" borderId="54" xfId="16" applyNumberFormat="1" applyFont="1" applyBorder="1"/>
    <xf numFmtId="171" fontId="0" fillId="0" borderId="55" xfId="16" applyNumberFormat="1" applyFont="1" applyBorder="1"/>
    <xf numFmtId="0" fontId="5" fillId="0" borderId="0" xfId="4" applyFont="1" applyFill="1" applyBorder="1" applyAlignment="1">
      <alignment vertical="center"/>
    </xf>
    <xf numFmtId="3" fontId="3" fillId="0" borderId="0" xfId="72" applyNumberFormat="1" applyFont="1"/>
    <xf numFmtId="0" fontId="56" fillId="5" borderId="35" xfId="4" applyFont="1" applyFill="1" applyBorder="1" applyAlignment="1">
      <alignment vertical="center"/>
    </xf>
    <xf numFmtId="0" fontId="56" fillId="5" borderId="2" xfId="4" applyFont="1" applyFill="1" applyBorder="1" applyAlignment="1">
      <alignment vertical="center"/>
    </xf>
    <xf numFmtId="183" fontId="5" fillId="0" borderId="56" xfId="4" applyNumberFormat="1" applyBorder="1"/>
    <xf numFmtId="187" fontId="0" fillId="0" borderId="0" xfId="60" applyNumberFormat="1" applyFont="1" applyBorder="1"/>
    <xf numFmtId="171" fontId="0" fillId="0" borderId="0" xfId="16" applyNumberFormat="1" applyFont="1" applyBorder="1"/>
    <xf numFmtId="171" fontId="0" fillId="0" borderId="3" xfId="16" applyNumberFormat="1" applyFont="1" applyBorder="1"/>
    <xf numFmtId="0" fontId="56" fillId="5" borderId="57" xfId="4" applyFont="1" applyFill="1" applyBorder="1" applyAlignment="1">
      <alignment vertical="center"/>
    </xf>
    <xf numFmtId="183" fontId="5" fillId="0" borderId="58" xfId="4" applyNumberFormat="1" applyBorder="1"/>
    <xf numFmtId="187" fontId="0" fillId="0" borderId="59" xfId="60" applyNumberFormat="1" applyFont="1" applyBorder="1"/>
    <xf numFmtId="171" fontId="0" fillId="0" borderId="59" xfId="16" applyNumberFormat="1" applyFont="1" applyBorder="1"/>
    <xf numFmtId="171" fontId="0" fillId="0" borderId="60" xfId="16" applyNumberFormat="1" applyFont="1" applyBorder="1"/>
    <xf numFmtId="0" fontId="52" fillId="0" borderId="1" xfId="72" applyFont="1" applyFill="1" applyBorder="1" applyAlignment="1">
      <alignment horizontal="left" vertical="center"/>
    </xf>
    <xf numFmtId="0" fontId="56" fillId="5" borderId="1" xfId="4" applyFont="1" applyFill="1" applyBorder="1" applyAlignment="1">
      <alignment vertical="center"/>
    </xf>
    <xf numFmtId="183" fontId="5" fillId="0" borderId="61" xfId="4" applyNumberFormat="1" applyBorder="1"/>
    <xf numFmtId="187" fontId="0" fillId="0" borderId="62" xfId="60" applyNumberFormat="1" applyFont="1" applyBorder="1"/>
    <xf numFmtId="171" fontId="0" fillId="0" borderId="62" xfId="16" applyNumberFormat="1" applyFont="1" applyBorder="1"/>
    <xf numFmtId="171" fontId="0" fillId="0" borderId="63" xfId="16" applyNumberFormat="1" applyFont="1" applyBorder="1"/>
    <xf numFmtId="0" fontId="52" fillId="5" borderId="57" xfId="72" applyFont="1" applyFill="1" applyBorder="1" applyAlignment="1">
      <alignment vertical="center"/>
    </xf>
    <xf numFmtId="0" fontId="52" fillId="0" borderId="35" xfId="72" applyFont="1" applyFill="1" applyBorder="1" applyAlignment="1">
      <alignment vertical="center"/>
    </xf>
    <xf numFmtId="0" fontId="56" fillId="5" borderId="1" xfId="4" applyFont="1" applyFill="1" applyBorder="1"/>
    <xf numFmtId="0" fontId="56" fillId="5" borderId="56" xfId="4" applyFont="1" applyFill="1" applyBorder="1"/>
    <xf numFmtId="0" fontId="56" fillId="5" borderId="56" xfId="4" applyFont="1" applyFill="1" applyBorder="1" applyAlignment="1">
      <alignment vertical="center"/>
    </xf>
    <xf numFmtId="0" fontId="56" fillId="5" borderId="57" xfId="4" applyFont="1" applyFill="1" applyBorder="1"/>
    <xf numFmtId="0" fontId="52" fillId="5" borderId="2" xfId="72" applyFont="1" applyFill="1" applyBorder="1" applyAlignment="1">
      <alignment vertical="center"/>
    </xf>
    <xf numFmtId="0" fontId="52" fillId="0" borderId="58" xfId="72" applyFont="1" applyBorder="1" applyAlignment="1">
      <alignment vertical="center" wrapText="1"/>
    </xf>
    <xf numFmtId="183" fontId="5" fillId="0" borderId="59" xfId="4" applyNumberFormat="1" applyBorder="1" applyAlignment="1">
      <alignment horizontal="center" vertical="center"/>
    </xf>
    <xf numFmtId="10" fontId="55" fillId="12" borderId="25" xfId="33" applyNumberFormat="1" applyFont="1" applyFill="1" applyBorder="1" applyAlignment="1" applyProtection="1">
      <alignment horizontal="right" vertical="center"/>
    </xf>
    <xf numFmtId="0" fontId="1" fillId="0" borderId="0" xfId="101"/>
    <xf numFmtId="180" fontId="3" fillId="0" borderId="0" xfId="72" applyNumberFormat="1" applyFont="1"/>
    <xf numFmtId="0" fontId="52" fillId="0" borderId="64" xfId="72" applyFont="1" applyFill="1" applyBorder="1" applyAlignment="1">
      <alignment horizontal="left" vertical="center"/>
    </xf>
    <xf numFmtId="0" fontId="52" fillId="5" borderId="1" xfId="72" applyFont="1" applyFill="1" applyBorder="1" applyAlignment="1">
      <alignment horizontal="left" vertical="center"/>
    </xf>
    <xf numFmtId="4" fontId="5" fillId="0" borderId="53" xfId="4" applyNumberFormat="1" applyBorder="1"/>
    <xf numFmtId="10" fontId="0" fillId="0" borderId="54" xfId="102" applyNumberFormat="1" applyFont="1" applyBorder="1"/>
    <xf numFmtId="10" fontId="0" fillId="0" borderId="55" xfId="102" applyNumberFormat="1" applyFont="1" applyBorder="1"/>
    <xf numFmtId="4" fontId="5" fillId="0" borderId="61" xfId="4" applyNumberFormat="1" applyBorder="1"/>
    <xf numFmtId="10" fontId="0" fillId="0" borderId="62" xfId="102" applyNumberFormat="1" applyFont="1" applyBorder="1"/>
    <xf numFmtId="10" fontId="0" fillId="0" borderId="63" xfId="102" applyNumberFormat="1" applyFont="1" applyBorder="1"/>
    <xf numFmtId="4" fontId="5" fillId="0" borderId="58" xfId="4" applyNumberFormat="1" applyBorder="1"/>
    <xf numFmtId="10" fontId="0" fillId="0" borderId="59" xfId="102" applyNumberFormat="1" applyFont="1" applyBorder="1"/>
    <xf numFmtId="10" fontId="0" fillId="0" borderId="60" xfId="102" applyNumberFormat="1" applyFont="1" applyBorder="1"/>
    <xf numFmtId="3" fontId="48" fillId="12" borderId="25" xfId="72" applyNumberFormat="1" applyFont="1" applyFill="1" applyBorder="1" applyAlignment="1">
      <alignment vertical="center"/>
    </xf>
    <xf numFmtId="188" fontId="47" fillId="12" borderId="25" xfId="33" applyNumberFormat="1" applyFont="1" applyFill="1" applyBorder="1" applyAlignment="1" applyProtection="1">
      <alignment horizontal="right" vertical="center" indent="3"/>
    </xf>
    <xf numFmtId="188" fontId="47" fillId="12" borderId="27" xfId="33" applyNumberFormat="1" applyFont="1" applyFill="1" applyBorder="1" applyAlignment="1" applyProtection="1">
      <alignment horizontal="right" vertical="center" indent="3"/>
    </xf>
    <xf numFmtId="0" fontId="48" fillId="12" borderId="28" xfId="72" applyFont="1" applyFill="1" applyBorder="1" applyAlignment="1">
      <alignment vertical="center"/>
    </xf>
    <xf numFmtId="0" fontId="48" fillId="12" borderId="23" xfId="72" applyFont="1" applyFill="1" applyBorder="1" applyAlignment="1">
      <alignment vertical="center"/>
    </xf>
    <xf numFmtId="3" fontId="48" fillId="12" borderId="23" xfId="72" applyNumberFormat="1" applyFont="1" applyFill="1" applyBorder="1" applyAlignment="1">
      <alignment vertical="center"/>
    </xf>
    <xf numFmtId="0" fontId="15" fillId="17" borderId="0" xfId="72" applyFont="1" applyFill="1" applyBorder="1" applyAlignment="1">
      <alignment horizontal="left" vertical="center"/>
    </xf>
    <xf numFmtId="0" fontId="15" fillId="17" borderId="0" xfId="72" applyFont="1" applyFill="1" applyBorder="1" applyAlignment="1">
      <alignment horizontal="center" vertical="center"/>
    </xf>
    <xf numFmtId="178" fontId="77" fillId="17" borderId="0" xfId="72" applyNumberFormat="1" applyFont="1" applyFill="1" applyBorder="1" applyAlignment="1">
      <alignment horizontal="right" vertical="center"/>
    </xf>
    <xf numFmtId="178" fontId="15" fillId="17" borderId="0" xfId="72" applyNumberFormat="1" applyFont="1" applyFill="1" applyBorder="1" applyAlignment="1">
      <alignment vertical="center"/>
    </xf>
    <xf numFmtId="10" fontId="15" fillId="17" borderId="0" xfId="33" applyNumberFormat="1" applyFont="1" applyFill="1" applyBorder="1" applyAlignment="1" applyProtection="1">
      <alignment horizontal="right" vertical="center" indent="3"/>
    </xf>
    <xf numFmtId="0" fontId="17" fillId="0" borderId="0" xfId="72" applyFont="1" applyFill="1" applyBorder="1"/>
    <xf numFmtId="0" fontId="17" fillId="0" borderId="0" xfId="72" applyFont="1" applyFill="1" applyBorder="1" applyAlignment="1">
      <alignment horizontal="center" vertical="center"/>
    </xf>
    <xf numFmtId="41" fontId="17" fillId="0" borderId="0" xfId="103" applyFont="1" applyFill="1" applyBorder="1" applyAlignment="1" applyProtection="1">
      <alignment vertical="center"/>
    </xf>
    <xf numFmtId="1" fontId="17" fillId="0" borderId="0" xfId="103" applyNumberFormat="1" applyFont="1" applyFill="1" applyBorder="1" applyAlignment="1" applyProtection="1">
      <alignment horizontal="center" vertical="center"/>
    </xf>
    <xf numFmtId="10" fontId="17" fillId="0" borderId="0" xfId="33" applyNumberFormat="1" applyFont="1" applyFill="1" applyBorder="1" applyAlignment="1" applyProtection="1">
      <alignment horizontal="center"/>
    </xf>
    <xf numFmtId="0" fontId="75" fillId="0" borderId="0" xfId="72" applyFont="1"/>
    <xf numFmtId="168" fontId="5" fillId="0" borderId="0" xfId="60" applyFill="1" applyBorder="1" applyAlignment="1">
      <alignment horizontal="center" vertical="center"/>
    </xf>
    <xf numFmtId="43" fontId="1" fillId="0" borderId="0" xfId="72" applyNumberFormat="1"/>
    <xf numFmtId="0" fontId="10" fillId="0" borderId="65" xfId="104" applyFont="1" applyFill="1" applyBorder="1" applyAlignment="1">
      <alignment wrapText="1"/>
    </xf>
    <xf numFmtId="15" fontId="10" fillId="0" borderId="65" xfId="104" applyNumberFormat="1" applyFont="1" applyFill="1" applyBorder="1" applyAlignment="1">
      <alignment horizontal="right" wrapText="1"/>
    </xf>
    <xf numFmtId="4" fontId="10" fillId="0" borderId="65" xfId="104" applyNumberFormat="1" applyFont="1" applyFill="1" applyBorder="1" applyAlignment="1">
      <alignment horizontal="right" wrapText="1"/>
    </xf>
    <xf numFmtId="0" fontId="27" fillId="0" borderId="65" xfId="105" applyFont="1" applyFill="1" applyBorder="1" applyAlignment="1">
      <alignment wrapText="1"/>
    </xf>
    <xf numFmtId="15" fontId="27" fillId="0" borderId="65" xfId="105" applyNumberFormat="1" applyFont="1" applyFill="1" applyBorder="1" applyAlignment="1">
      <alignment horizontal="right" wrapText="1"/>
    </xf>
    <xf numFmtId="4" fontId="27" fillId="0" borderId="65" xfId="105" applyNumberFormat="1" applyFont="1" applyFill="1" applyBorder="1" applyAlignment="1">
      <alignment horizontal="right" wrapText="1"/>
    </xf>
    <xf numFmtId="0" fontId="12" fillId="0" borderId="0" xfId="72" applyFont="1" applyFill="1" applyBorder="1" applyAlignment="1">
      <alignment vertical="center"/>
    </xf>
    <xf numFmtId="10" fontId="1" fillId="0" borderId="0" xfId="33" applyNumberFormat="1" applyFont="1" applyFill="1" applyBorder="1" applyAlignment="1" applyProtection="1">
      <alignment horizontal="center"/>
    </xf>
    <xf numFmtId="196" fontId="19" fillId="0" borderId="0" xfId="72" applyNumberFormat="1" applyFont="1" applyFill="1" applyBorder="1" applyAlignment="1">
      <alignment horizontal="center" vertical="center"/>
    </xf>
    <xf numFmtId="196" fontId="60" fillId="0" borderId="0" xfId="72" applyNumberFormat="1" applyFont="1" applyFill="1" applyBorder="1" applyAlignment="1">
      <alignment horizontal="center" vertical="center"/>
    </xf>
    <xf numFmtId="0" fontId="60" fillId="0" borderId="0" xfId="72" applyFont="1" applyFill="1" applyBorder="1" applyAlignment="1">
      <alignment horizontal="center" vertical="center" wrapText="1"/>
    </xf>
    <xf numFmtId="0" fontId="5" fillId="0" borderId="0" xfId="72" applyFont="1" applyFill="1" applyBorder="1" applyAlignment="1">
      <alignment vertical="center"/>
    </xf>
    <xf numFmtId="3" fontId="5" fillId="0" borderId="0" xfId="72" applyNumberFormat="1" applyFont="1" applyFill="1" applyBorder="1" applyAlignment="1">
      <alignment vertical="center"/>
    </xf>
    <xf numFmtId="3" fontId="24" fillId="0" borderId="0" xfId="33" applyNumberFormat="1" applyFont="1" applyFill="1" applyBorder="1" applyAlignment="1" applyProtection="1">
      <alignment horizontal="center"/>
    </xf>
    <xf numFmtId="3" fontId="5" fillId="0" borderId="0" xfId="72" applyNumberFormat="1" applyFont="1" applyFill="1" applyBorder="1" applyAlignment="1">
      <alignment horizontal="center" vertical="center"/>
    </xf>
    <xf numFmtId="10" fontId="63" fillId="0" borderId="0" xfId="72" applyNumberFormat="1" applyFont="1" applyFill="1" applyBorder="1" applyAlignment="1">
      <alignment horizontal="center" vertical="center"/>
    </xf>
    <xf numFmtId="10" fontId="63" fillId="0" borderId="0" xfId="72" applyNumberFormat="1" applyFont="1" applyFill="1" applyAlignment="1">
      <alignment horizontal="right"/>
    </xf>
    <xf numFmtId="0" fontId="1" fillId="0" borderId="0" xfId="72" applyFont="1" applyFill="1" applyBorder="1" applyAlignment="1">
      <alignment horizontal="left" vertical="center"/>
    </xf>
    <xf numFmtId="3" fontId="5" fillId="0" borderId="0" xfId="72" applyNumberFormat="1" applyFont="1" applyFill="1" applyAlignment="1">
      <alignment horizontal="right"/>
    </xf>
    <xf numFmtId="3" fontId="24" fillId="0" borderId="0" xfId="33" applyNumberFormat="1" applyFont="1" applyFill="1" applyBorder="1" applyAlignment="1" applyProtection="1">
      <alignment horizontal="right"/>
    </xf>
    <xf numFmtId="0" fontId="1" fillId="0" borderId="0" xfId="72" applyFont="1" applyFill="1" applyBorder="1" applyAlignment="1">
      <alignment vertical="center"/>
    </xf>
    <xf numFmtId="3" fontId="5" fillId="0" borderId="0" xfId="72" applyNumberFormat="1" applyFont="1" applyFill="1" applyBorder="1" applyAlignment="1">
      <alignment horizontal="right" vertical="center"/>
    </xf>
    <xf numFmtId="10" fontId="5" fillId="0" borderId="0" xfId="72" applyNumberFormat="1" applyFont="1" applyFill="1" applyBorder="1" applyAlignment="1">
      <alignment horizontal="center" vertical="center"/>
    </xf>
    <xf numFmtId="10" fontId="27" fillId="0" borderId="0" xfId="72" applyNumberFormat="1" applyFont="1" applyFill="1" applyAlignment="1">
      <alignment horizontal="right"/>
    </xf>
    <xf numFmtId="0" fontId="12" fillId="0" borderId="0" xfId="72" applyFont="1" applyFill="1" applyBorder="1" applyAlignment="1">
      <alignment horizontal="left" vertical="center"/>
    </xf>
    <xf numFmtId="0" fontId="1" fillId="0" borderId="0" xfId="72" applyFont="1" applyFill="1" applyBorder="1" applyAlignment="1">
      <alignment horizontal="center" vertical="center"/>
    </xf>
    <xf numFmtId="3" fontId="22" fillId="0" borderId="0" xfId="72" applyNumberFormat="1" applyFont="1" applyFill="1" applyAlignment="1">
      <alignment horizontal="right"/>
    </xf>
    <xf numFmtId="10" fontId="12" fillId="0" borderId="0" xfId="72" applyNumberFormat="1" applyFont="1" applyFill="1" applyBorder="1" applyAlignment="1">
      <alignment horizontal="center" vertical="center"/>
    </xf>
    <xf numFmtId="10" fontId="22" fillId="0" borderId="0" xfId="72" applyNumberFormat="1" applyFont="1" applyFill="1" applyAlignment="1">
      <alignment horizontal="right"/>
    </xf>
    <xf numFmtId="3" fontId="24" fillId="0" borderId="0" xfId="72" applyNumberFormat="1" applyFont="1"/>
    <xf numFmtId="0" fontId="17" fillId="0" borderId="0" xfId="72" applyFont="1" applyFill="1" applyBorder="1" applyAlignment="1">
      <alignment vertical="center"/>
    </xf>
    <xf numFmtId="4" fontId="17" fillId="0" borderId="0" xfId="33" applyNumberFormat="1" applyFont="1" applyFill="1" applyBorder="1" applyAlignment="1" applyProtection="1">
      <alignment horizontal="center"/>
    </xf>
    <xf numFmtId="0" fontId="6" fillId="0" borderId="52" xfId="4" applyFont="1" applyBorder="1"/>
    <xf numFmtId="10" fontId="6" fillId="0" borderId="30" xfId="106" applyNumberFormat="1" applyFont="1" applyBorder="1"/>
    <xf numFmtId="4" fontId="6" fillId="0" borderId="0" xfId="4" applyNumberFormat="1" applyFont="1"/>
    <xf numFmtId="10" fontId="6" fillId="0" borderId="0" xfId="106" applyNumberFormat="1" applyFont="1"/>
    <xf numFmtId="0" fontId="6" fillId="20" borderId="0" xfId="4" applyFont="1" applyFill="1"/>
    <xf numFmtId="0" fontId="54" fillId="20" borderId="52" xfId="4" applyFont="1" applyFill="1" applyBorder="1"/>
    <xf numFmtId="0" fontId="54" fillId="20" borderId="0" xfId="4" applyFont="1" applyFill="1" applyBorder="1"/>
    <xf numFmtId="0" fontId="54" fillId="20" borderId="30" xfId="4" applyFont="1" applyFill="1" applyBorder="1"/>
    <xf numFmtId="0" fontId="11" fillId="0" borderId="0" xfId="4" applyFont="1"/>
    <xf numFmtId="3" fontId="11" fillId="0" borderId="0" xfId="4" applyNumberFormat="1" applyFont="1"/>
    <xf numFmtId="10" fontId="11" fillId="0" borderId="0" xfId="107" applyNumberFormat="1" applyFont="1"/>
    <xf numFmtId="0" fontId="39" fillId="0" borderId="52" xfId="34" applyFont="1" applyFill="1" applyBorder="1" applyAlignment="1">
      <alignment vertical="center" wrapText="1"/>
    </xf>
    <xf numFmtId="0" fontId="1" fillId="0" borderId="0" xfId="31"/>
    <xf numFmtId="0" fontId="1" fillId="15" borderId="0" xfId="31" applyFill="1"/>
    <xf numFmtId="17" fontId="48" fillId="12" borderId="28" xfId="31" applyNumberFormat="1" applyFont="1" applyFill="1" applyBorder="1" applyAlignment="1">
      <alignment horizontal="center" vertical="center"/>
    </xf>
    <xf numFmtId="0" fontId="47" fillId="12" borderId="40" xfId="31" applyFont="1" applyFill="1" applyBorder="1" applyAlignment="1">
      <alignment horizontal="center" vertical="center" wrapText="1"/>
    </xf>
    <xf numFmtId="0" fontId="47" fillId="12" borderId="24" xfId="31" applyFont="1" applyFill="1" applyBorder="1" applyAlignment="1">
      <alignment horizontal="center" vertical="center" wrapText="1"/>
    </xf>
    <xf numFmtId="0" fontId="1" fillId="0" borderId="0" xfId="31" applyBorder="1"/>
    <xf numFmtId="0" fontId="53" fillId="5" borderId="0" xfId="48" applyFont="1" applyFill="1" applyBorder="1" applyAlignment="1">
      <alignment horizontal="left"/>
    </xf>
    <xf numFmtId="17" fontId="2" fillId="0" borderId="0" xfId="4" applyNumberFormat="1" applyFont="1"/>
    <xf numFmtId="171" fontId="52" fillId="5" borderId="0" xfId="109" applyNumberFormat="1" applyFont="1" applyFill="1" applyBorder="1"/>
    <xf numFmtId="168" fontId="2" fillId="0" borderId="0" xfId="60" applyFont="1"/>
    <xf numFmtId="184" fontId="53" fillId="5" borderId="0" xfId="47" applyFont="1" applyFill="1" applyBorder="1"/>
    <xf numFmtId="184" fontId="53" fillId="5" borderId="30" xfId="47" applyFont="1" applyFill="1" applyBorder="1"/>
    <xf numFmtId="10" fontId="1" fillId="0" borderId="0" xfId="110" applyNumberFormat="1" applyFont="1"/>
    <xf numFmtId="171" fontId="1" fillId="0" borderId="0" xfId="110" applyNumberFormat="1" applyFont="1"/>
    <xf numFmtId="171" fontId="52" fillId="5" borderId="25" xfId="109" applyNumberFormat="1" applyFont="1" applyFill="1" applyBorder="1"/>
    <xf numFmtId="0" fontId="52" fillId="5" borderId="0" xfId="31" applyFont="1" applyFill="1"/>
    <xf numFmtId="171" fontId="0" fillId="0" borderId="0" xfId="110" applyNumberFormat="1" applyFont="1"/>
    <xf numFmtId="9" fontId="2" fillId="0" borderId="0" xfId="110" applyFont="1"/>
    <xf numFmtId="172" fontId="26" fillId="6" borderId="0" xfId="30" applyNumberFormat="1" applyFont="1" applyFill="1" applyBorder="1" applyAlignment="1" applyProtection="1">
      <alignment horizontal="left" vertical="center" wrapText="1"/>
    </xf>
    <xf numFmtId="172" fontId="47" fillId="18" borderId="0" xfId="30" applyNumberFormat="1" applyFont="1" applyFill="1" applyBorder="1" applyAlignment="1" applyProtection="1">
      <alignment horizontal="left" vertical="center" wrapText="1"/>
    </xf>
    <xf numFmtId="0" fontId="46" fillId="18" borderId="0" xfId="29" applyFont="1" applyFill="1" applyAlignment="1">
      <alignment horizontal="center" vertical="center"/>
    </xf>
    <xf numFmtId="0" fontId="32" fillId="2" borderId="0" xfId="29" applyFont="1" applyFill="1" applyBorder="1" applyAlignment="1">
      <alignment horizontal="left"/>
    </xf>
    <xf numFmtId="172" fontId="6" fillId="17" borderId="0" xfId="30" applyNumberFormat="1" applyFont="1" applyFill="1" applyBorder="1" applyAlignment="1" applyProtection="1">
      <alignment horizontal="center"/>
    </xf>
    <xf numFmtId="172" fontId="79" fillId="17" borderId="0" xfId="30" applyNumberFormat="1" applyFont="1" applyFill="1" applyBorder="1" applyAlignment="1" applyProtection="1">
      <alignment horizontal="center"/>
    </xf>
    <xf numFmtId="0" fontId="52" fillId="17" borderId="0" xfId="29" applyFont="1" applyFill="1"/>
    <xf numFmtId="4" fontId="80" fillId="8" borderId="0" xfId="16" applyNumberFormat="1" applyFont="1" applyFill="1" applyBorder="1" applyAlignment="1" applyProtection="1">
      <alignment horizontal="right" vertical="center"/>
    </xf>
    <xf numFmtId="0" fontId="34" fillId="0" borderId="0" xfId="28" applyFont="1" applyFill="1" applyBorder="1" applyAlignment="1">
      <alignment horizontal="left" vertical="center" wrapText="1"/>
    </xf>
    <xf numFmtId="169" fontId="5" fillId="0" borderId="0" xfId="60" applyNumberFormat="1" applyFill="1" applyAlignment="1">
      <alignment vertical="top"/>
    </xf>
    <xf numFmtId="169" fontId="1" fillId="0" borderId="0" xfId="28" applyNumberFormat="1"/>
    <xf numFmtId="169" fontId="5" fillId="9" borderId="0" xfId="60" applyNumberFormat="1" applyFill="1" applyBorder="1" applyAlignment="1" applyProtection="1">
      <alignment horizontal="right" vertical="top"/>
    </xf>
    <xf numFmtId="169" fontId="5" fillId="8" borderId="0" xfId="60" applyNumberFormat="1" applyFill="1" applyBorder="1" applyAlignment="1" applyProtection="1">
      <alignment horizontal="right" vertical="top"/>
    </xf>
    <xf numFmtId="0" fontId="39" fillId="0" borderId="0" xfId="4" applyFont="1" applyFill="1" applyAlignment="1">
      <alignment horizontal="left" vertical="top" wrapText="1"/>
    </xf>
    <xf numFmtId="169" fontId="5" fillId="0" borderId="0" xfId="60" applyNumberFormat="1" applyFill="1"/>
    <xf numFmtId="0" fontId="1" fillId="0" borderId="0" xfId="28" applyFill="1"/>
    <xf numFmtId="0" fontId="39" fillId="0" borderId="0" xfId="4" applyFont="1" applyFill="1" applyAlignment="1">
      <alignment horizontal="left" vertical="top" wrapText="1" readingOrder="1"/>
    </xf>
    <xf numFmtId="1" fontId="81" fillId="0" borderId="0" xfId="16" applyNumberFormat="1" applyFont="1" applyFill="1" applyBorder="1" applyAlignment="1" applyProtection="1">
      <alignment horizontal="left" vertical="center"/>
    </xf>
    <xf numFmtId="0" fontId="12" fillId="0" borderId="0" xfId="29" applyFont="1" applyFill="1" applyBorder="1" applyAlignment="1"/>
    <xf numFmtId="172" fontId="49" fillId="0" borderId="0" xfId="30" applyNumberFormat="1" applyFont="1" applyFill="1" applyBorder="1" applyAlignment="1" applyProtection="1"/>
    <xf numFmtId="0" fontId="49" fillId="0" borderId="0" xfId="29" applyFont="1" applyFill="1"/>
    <xf numFmtId="172" fontId="26" fillId="6" borderId="0" xfId="30" applyNumberFormat="1" applyFont="1" applyFill="1" applyBorder="1" applyAlignment="1" applyProtection="1">
      <alignment horizontal="left" wrapText="1"/>
    </xf>
    <xf numFmtId="172" fontId="47" fillId="18" borderId="0" xfId="30" applyNumberFormat="1" applyFont="1" applyFill="1" applyBorder="1" applyAlignment="1" applyProtection="1">
      <alignment horizontal="left" wrapText="1"/>
    </xf>
    <xf numFmtId="0" fontId="46" fillId="18" borderId="0" xfId="29" applyFont="1" applyFill="1" applyAlignment="1">
      <alignment horizontal="right"/>
    </xf>
    <xf numFmtId="0" fontId="32" fillId="2" borderId="0" xfId="28" applyFont="1" applyFill="1" applyBorder="1" applyAlignment="1">
      <alignment horizontal="left"/>
    </xf>
    <xf numFmtId="0" fontId="38" fillId="17" borderId="0" xfId="28" applyFont="1" applyFill="1" applyBorder="1" applyAlignment="1">
      <alignment horizontal="left"/>
    </xf>
    <xf numFmtId="172" fontId="6" fillId="17" borderId="0" xfId="112" applyNumberFormat="1" applyFont="1" applyFill="1" applyBorder="1" applyAlignment="1" applyProtection="1">
      <alignment horizontal="center"/>
    </xf>
    <xf numFmtId="0" fontId="52" fillId="17" borderId="0" xfId="28" applyFont="1" applyFill="1"/>
    <xf numFmtId="169" fontId="5" fillId="10" borderId="0" xfId="60" applyNumberFormat="1" applyFill="1" applyAlignment="1">
      <alignment horizontal="right" vertical="center"/>
    </xf>
    <xf numFmtId="191" fontId="5" fillId="0" borderId="0" xfId="60" applyNumberFormat="1" applyFill="1"/>
    <xf numFmtId="186" fontId="5" fillId="0" borderId="0" xfId="60" applyNumberFormat="1" applyFill="1"/>
    <xf numFmtId="168" fontId="5" fillId="0" borderId="0" xfId="60" applyNumberFormat="1" applyFill="1"/>
    <xf numFmtId="171" fontId="7" fillId="8" borderId="0" xfId="16" applyNumberFormat="1" applyFont="1" applyFill="1" applyBorder="1" applyAlignment="1" applyProtection="1">
      <alignment horizontal="left" vertical="center"/>
    </xf>
    <xf numFmtId="0" fontId="33" fillId="2" borderId="0" xfId="28" applyFont="1" applyFill="1" applyAlignment="1">
      <alignment horizontal="left" vertical="top" wrapText="1"/>
    </xf>
    <xf numFmtId="0" fontId="1" fillId="0" borderId="0" xfId="26"/>
    <xf numFmtId="0" fontId="1" fillId="15" borderId="0" xfId="26" applyFill="1"/>
    <xf numFmtId="0" fontId="47" fillId="18" borderId="28" xfId="26" applyFont="1" applyFill="1" applyBorder="1" applyAlignment="1">
      <alignment horizontal="left" vertical="center"/>
    </xf>
    <xf numFmtId="0" fontId="47" fillId="18" borderId="24" xfId="26" applyFont="1" applyFill="1" applyBorder="1" applyAlignment="1">
      <alignment horizontal="center" vertical="center" wrapText="1"/>
    </xf>
    <xf numFmtId="0" fontId="6" fillId="0" borderId="52" xfId="113" applyFont="1" applyFill="1" applyBorder="1"/>
    <xf numFmtId="171" fontId="6" fillId="0" borderId="30" xfId="16" applyNumberFormat="1" applyFont="1" applyFill="1" applyBorder="1" applyAlignment="1" applyProtection="1">
      <alignment vertical="center" wrapText="1"/>
    </xf>
    <xf numFmtId="171" fontId="6" fillId="0" borderId="30" xfId="16" applyNumberFormat="1" applyFont="1" applyFill="1" applyBorder="1" applyAlignment="1" applyProtection="1">
      <alignment horizontal="right" vertical="center" wrapText="1"/>
    </xf>
    <xf numFmtId="0" fontId="1" fillId="0" borderId="0" xfId="26" applyFill="1"/>
    <xf numFmtId="10" fontId="12" fillId="5" borderId="24" xfId="16" applyNumberFormat="1" applyFont="1" applyFill="1" applyBorder="1" applyAlignment="1" applyProtection="1">
      <alignment vertical="center" wrapText="1"/>
    </xf>
    <xf numFmtId="0" fontId="66" fillId="15" borderId="0" xfId="26" applyFont="1" applyFill="1" applyAlignment="1">
      <alignment horizontal="center" wrapText="1"/>
    </xf>
    <xf numFmtId="0" fontId="1" fillId="0" borderId="0" xfId="26" applyBorder="1"/>
    <xf numFmtId="0" fontId="17" fillId="0" borderId="0" xfId="26" applyFont="1" applyFill="1" applyBorder="1"/>
    <xf numFmtId="169" fontId="23" fillId="0" borderId="0" xfId="116" applyNumberFormat="1" applyFont="1" applyFill="1" applyBorder="1" applyAlignment="1" applyProtection="1">
      <alignment vertical="center" wrapText="1"/>
    </xf>
    <xf numFmtId="172" fontId="17" fillId="0" borderId="0" xfId="117" applyNumberFormat="1" applyFont="1" applyFill="1" applyBorder="1" applyAlignment="1" applyProtection="1"/>
    <xf numFmtId="171" fontId="1" fillId="0" borderId="0" xfId="118" applyNumberFormat="1" applyFill="1"/>
    <xf numFmtId="0" fontId="17" fillId="15" borderId="0" xfId="26" applyFont="1" applyFill="1" applyBorder="1"/>
    <xf numFmtId="0" fontId="48" fillId="18" borderId="28" xfId="26" applyFont="1" applyFill="1" applyBorder="1" applyAlignment="1">
      <alignment horizontal="left" vertical="center"/>
    </xf>
    <xf numFmtId="0" fontId="48" fillId="18" borderId="24" xfId="26" applyFont="1" applyFill="1" applyBorder="1" applyAlignment="1">
      <alignment horizontal="right" wrapText="1"/>
    </xf>
    <xf numFmtId="17" fontId="1" fillId="0" borderId="0" xfId="26" applyNumberFormat="1" applyBorder="1"/>
    <xf numFmtId="17" fontId="1" fillId="0" borderId="0" xfId="26" applyNumberFormat="1" applyFont="1" applyBorder="1"/>
    <xf numFmtId="0" fontId="6" fillId="0" borderId="52" xfId="120" applyFont="1" applyFill="1" applyBorder="1"/>
    <xf numFmtId="197" fontId="39" fillId="0" borderId="0" xfId="115" applyNumberFormat="1" applyFont="1" applyFill="1" applyBorder="1" applyAlignment="1">
      <alignment horizontal="right"/>
    </xf>
    <xf numFmtId="0" fontId="6" fillId="0" borderId="0" xfId="4" applyFont="1" applyFill="1" applyBorder="1"/>
    <xf numFmtId="197" fontId="39" fillId="5" borderId="0" xfId="115" applyNumberFormat="1" applyFont="1" applyFill="1" applyBorder="1" applyAlignment="1">
      <alignment horizontal="right"/>
    </xf>
    <xf numFmtId="0" fontId="6" fillId="5" borderId="0" xfId="4" applyFont="1" applyFill="1" applyBorder="1"/>
    <xf numFmtId="169" fontId="5" fillId="0" borderId="0" xfId="60" applyNumberFormat="1" applyBorder="1"/>
    <xf numFmtId="0" fontId="1" fillId="0" borderId="0" xfId="26" applyFill="1" applyBorder="1"/>
    <xf numFmtId="0" fontId="1" fillId="0" borderId="0" xfId="26" applyFont="1"/>
    <xf numFmtId="197" fontId="39" fillId="5" borderId="0" xfId="121" applyNumberFormat="1" applyFont="1" applyFill="1" applyBorder="1" applyAlignment="1">
      <alignment horizontal="right"/>
    </xf>
    <xf numFmtId="0" fontId="6" fillId="0" borderId="0" xfId="4" applyFont="1" applyBorder="1" applyAlignment="1">
      <alignment horizontal="left"/>
    </xf>
    <xf numFmtId="197" fontId="6" fillId="0" borderId="0" xfId="115" applyNumberFormat="1" applyFont="1" applyFill="1" applyBorder="1" applyAlignment="1"/>
    <xf numFmtId="0" fontId="8" fillId="4" borderId="0" xfId="4" applyFont="1" applyFill="1" applyBorder="1" applyAlignment="1">
      <alignment horizontal="left" vertical="center"/>
    </xf>
    <xf numFmtId="197" fontId="8" fillId="4" borderId="0" xfId="115" applyNumberFormat="1" applyFont="1" applyFill="1" applyBorder="1" applyAlignment="1">
      <alignment horizontal="center" vertical="center"/>
    </xf>
    <xf numFmtId="0" fontId="8" fillId="24" borderId="0" xfId="4" applyFont="1" applyFill="1" applyBorder="1" applyAlignment="1">
      <alignment horizontal="left"/>
    </xf>
    <xf numFmtId="197" fontId="8" fillId="24" borderId="0" xfId="115" applyNumberFormat="1" applyFont="1" applyFill="1" applyBorder="1" applyAlignment="1">
      <alignment vertical="center"/>
    </xf>
    <xf numFmtId="0" fontId="6" fillId="7" borderId="0" xfId="4" applyFont="1" applyFill="1" applyBorder="1"/>
    <xf numFmtId="197" fontId="6" fillId="7" borderId="0" xfId="115" applyNumberFormat="1" applyFont="1" applyFill="1" applyBorder="1"/>
    <xf numFmtId="0" fontId="15" fillId="19" borderId="0" xfId="4" applyFont="1" applyFill="1" applyBorder="1" applyAlignment="1"/>
    <xf numFmtId="0" fontId="17" fillId="19" borderId="0" xfId="4" applyFont="1" applyFill="1" applyBorder="1"/>
    <xf numFmtId="0" fontId="47" fillId="18" borderId="6" xfId="4" applyFont="1" applyFill="1" applyBorder="1" applyAlignment="1">
      <alignment horizontal="right" wrapText="1"/>
    </xf>
    <xf numFmtId="0" fontId="6" fillId="0" borderId="52" xfId="122" applyFont="1" applyFill="1" applyBorder="1"/>
    <xf numFmtId="187" fontId="6" fillId="0" borderId="0" xfId="123" applyNumberFormat="1" applyFont="1" applyFill="1" applyBorder="1"/>
    <xf numFmtId="0" fontId="74" fillId="0" borderId="28" xfId="4" applyFont="1" applyFill="1" applyBorder="1"/>
    <xf numFmtId="187" fontId="74" fillId="0" borderId="23" xfId="124" applyNumberFormat="1" applyFont="1" applyFill="1" applyBorder="1"/>
    <xf numFmtId="171" fontId="12" fillId="5" borderId="24" xfId="16" applyNumberFormat="1" applyFont="1" applyFill="1" applyBorder="1" applyAlignment="1" applyProtection="1">
      <alignment vertical="center" wrapText="1"/>
    </xf>
    <xf numFmtId="172" fontId="15" fillId="17" borderId="0" xfId="125" applyNumberFormat="1" applyFont="1" applyFill="1" applyBorder="1" applyAlignment="1" applyProtection="1">
      <alignment horizontal="center"/>
    </xf>
    <xf numFmtId="171" fontId="15" fillId="17" borderId="0" xfId="126" applyNumberFormat="1" applyFont="1" applyFill="1" applyBorder="1" applyAlignment="1" applyProtection="1">
      <alignment horizontal="center"/>
    </xf>
    <xf numFmtId="169" fontId="5" fillId="0" borderId="0" xfId="60" applyNumberFormat="1" applyFill="1" applyBorder="1"/>
    <xf numFmtId="43" fontId="17" fillId="0" borderId="0" xfId="4" applyNumberFormat="1" applyFont="1" applyFill="1" applyBorder="1"/>
    <xf numFmtId="0" fontId="5" fillId="3" borderId="0" xfId="4" applyFill="1"/>
    <xf numFmtId="0" fontId="5" fillId="19" borderId="0" xfId="4" applyFont="1" applyFill="1" applyBorder="1"/>
    <xf numFmtId="0" fontId="47" fillId="18" borderId="28" xfId="4" applyFont="1" applyFill="1" applyBorder="1" applyAlignment="1">
      <alignment horizontal="left" vertical="center"/>
    </xf>
    <xf numFmtId="0" fontId="47" fillId="18" borderId="24" xfId="4" applyFont="1" applyFill="1" applyBorder="1" applyAlignment="1">
      <alignment horizontal="right" wrapText="1"/>
    </xf>
    <xf numFmtId="0" fontId="73" fillId="19" borderId="0" xfId="4" applyFont="1" applyFill="1" applyBorder="1" applyAlignment="1"/>
    <xf numFmtId="0" fontId="30" fillId="19" borderId="0" xfId="4" applyFont="1" applyFill="1" applyBorder="1"/>
    <xf numFmtId="172" fontId="30" fillId="19" borderId="0" xfId="125" applyNumberFormat="1" applyFont="1" applyFill="1" applyBorder="1" applyAlignment="1" applyProtection="1"/>
    <xf numFmtId="0" fontId="6" fillId="0" borderId="52" xfId="128" applyFont="1" applyFill="1" applyBorder="1"/>
    <xf numFmtId="187" fontId="6" fillId="0" borderId="0" xfId="129" applyNumberFormat="1" applyFont="1" applyFill="1" applyBorder="1"/>
    <xf numFmtId="0" fontId="6" fillId="0" borderId="26" xfId="128" applyFont="1" applyFill="1" applyBorder="1"/>
    <xf numFmtId="169" fontId="83" fillId="0" borderId="23" xfId="130" applyNumberFormat="1" applyFont="1" applyFill="1" applyBorder="1" applyAlignment="1" applyProtection="1">
      <alignment vertical="center" wrapText="1"/>
    </xf>
    <xf numFmtId="0" fontId="15" fillId="15" borderId="0" xfId="4" applyFont="1" applyFill="1" applyBorder="1" applyAlignment="1">
      <alignment horizontal="center"/>
    </xf>
    <xf numFmtId="172" fontId="15" fillId="15" borderId="0" xfId="112" applyNumberFormat="1" applyFont="1" applyFill="1" applyBorder="1" applyAlignment="1" applyProtection="1">
      <alignment horizontal="right" wrapText="1"/>
    </xf>
    <xf numFmtId="171" fontId="8" fillId="25" borderId="0" xfId="16" applyNumberFormat="1" applyFont="1" applyFill="1" applyBorder="1" applyAlignment="1" applyProtection="1">
      <alignment horizontal="left" vertical="center"/>
    </xf>
    <xf numFmtId="3" fontId="8" fillId="26" borderId="0" xfId="4" applyNumberFormat="1" applyFont="1" applyFill="1" applyBorder="1" applyAlignment="1">
      <alignment horizontal="right" vertical="center" wrapText="1"/>
    </xf>
    <xf numFmtId="4" fontId="5" fillId="0" borderId="0" xfId="4" applyNumberFormat="1"/>
    <xf numFmtId="0" fontId="20" fillId="0" borderId="0" xfId="4" applyFont="1" applyFill="1" applyBorder="1" applyAlignment="1">
      <alignment vertical="top" wrapText="1"/>
    </xf>
    <xf numFmtId="174" fontId="17" fillId="0" borderId="0" xfId="60" applyNumberFormat="1" applyFont="1" applyFill="1" applyBorder="1" applyAlignment="1" applyProtection="1">
      <alignment horizontal="center"/>
    </xf>
    <xf numFmtId="3" fontId="52" fillId="0" borderId="0" xfId="4" applyNumberFormat="1" applyFont="1" applyFill="1" applyAlignment="1">
      <alignment vertical="top"/>
    </xf>
    <xf numFmtId="0" fontId="84" fillId="0" borderId="0" xfId="4" applyFont="1" applyFill="1" applyAlignment="1">
      <alignment horizontal="left" vertical="top" wrapText="1"/>
    </xf>
    <xf numFmtId="3" fontId="53" fillId="0" borderId="0" xfId="4" applyNumberFormat="1" applyFont="1" applyFill="1" applyAlignment="1">
      <alignment vertical="top"/>
    </xf>
    <xf numFmtId="0" fontId="73" fillId="0" borderId="0" xfId="4" applyFont="1" applyFill="1" applyBorder="1" applyAlignment="1">
      <alignment horizontal="left"/>
    </xf>
    <xf numFmtId="174" fontId="15" fillId="0" borderId="0" xfId="60" applyNumberFormat="1" applyFont="1" applyFill="1" applyBorder="1" applyAlignment="1" applyProtection="1">
      <alignment horizontal="center"/>
    </xf>
    <xf numFmtId="0" fontId="7" fillId="0" borderId="0" xfId="4" applyFont="1" applyFill="1" applyAlignment="1">
      <alignment horizontal="left" vertical="top" wrapText="1"/>
    </xf>
    <xf numFmtId="0" fontId="85" fillId="0" borderId="0" xfId="4" applyFont="1" applyFill="1" applyAlignment="1">
      <alignment horizontal="left" vertical="top" wrapText="1"/>
    </xf>
    <xf numFmtId="174" fontId="6" fillId="0" borderId="0" xfId="130" applyNumberFormat="1" applyFont="1" applyFill="1" applyBorder="1" applyAlignment="1" applyProtection="1">
      <alignment horizontal="center"/>
    </xf>
    <xf numFmtId="3" fontId="53" fillId="0" borderId="0" xfId="132" applyNumberFormat="1" applyFont="1" applyFill="1" applyAlignment="1">
      <alignment vertical="top"/>
    </xf>
    <xf numFmtId="43" fontId="5" fillId="0" borderId="0" xfId="4" applyNumberFormat="1"/>
    <xf numFmtId="0" fontId="73" fillId="17" borderId="0" xfId="4" applyFont="1" applyFill="1" applyBorder="1" applyAlignment="1">
      <alignment horizontal="left"/>
    </xf>
    <xf numFmtId="175" fontId="15" fillId="17" borderId="0" xfId="112" applyNumberFormat="1" applyFont="1" applyFill="1" applyBorder="1" applyAlignment="1" applyProtection="1">
      <alignment horizontal="right" wrapText="1"/>
    </xf>
    <xf numFmtId="172" fontId="17" fillId="0" borderId="0" xfId="112" applyNumberFormat="1" applyFont="1" applyFill="1" applyBorder="1" applyAlignment="1" applyProtection="1"/>
    <xf numFmtId="0" fontId="30" fillId="0" borderId="0" xfId="4" applyFont="1" applyFill="1"/>
    <xf numFmtId="0" fontId="56" fillId="0" borderId="0" xfId="28" applyFont="1" applyFill="1" applyBorder="1" applyAlignment="1">
      <alignment vertical="center" wrapText="1"/>
    </xf>
    <xf numFmtId="0" fontId="73" fillId="17" borderId="0" xfId="4" applyFont="1" applyFill="1" applyBorder="1" applyAlignment="1"/>
    <xf numFmtId="0" fontId="73" fillId="27" borderId="0" xfId="4" applyFont="1" applyFill="1" applyBorder="1" applyAlignment="1"/>
    <xf numFmtId="0" fontId="23" fillId="0" borderId="0" xfId="4" applyFont="1" applyFill="1" applyBorder="1" applyAlignment="1">
      <alignment horizontal="left" vertical="top" wrapText="1"/>
    </xf>
    <xf numFmtId="0" fontId="12" fillId="0" borderId="0" xfId="28" applyFont="1" applyFill="1" applyBorder="1" applyAlignment="1">
      <alignment vertical="center"/>
    </xf>
    <xf numFmtId="172" fontId="1" fillId="0" borderId="0" xfId="41" applyNumberFormat="1" applyFont="1" applyFill="1" applyBorder="1" applyAlignment="1" applyProtection="1">
      <alignment vertical="center"/>
    </xf>
    <xf numFmtId="0" fontId="1" fillId="0" borderId="0" xfId="28" applyFill="1" applyAlignment="1">
      <alignment vertical="center"/>
    </xf>
    <xf numFmtId="172" fontId="76" fillId="18" borderId="0" xfId="41" applyNumberFormat="1" applyFont="1" applyFill="1" applyBorder="1" applyAlignment="1" applyProtection="1">
      <alignment horizontal="left" vertical="center" wrapText="1"/>
    </xf>
    <xf numFmtId="172" fontId="47" fillId="18" borderId="0" xfId="133" applyNumberFormat="1" applyFont="1" applyFill="1" applyBorder="1" applyAlignment="1" applyProtection="1">
      <alignment horizontal="center" vertical="center" wrapText="1"/>
    </xf>
    <xf numFmtId="0" fontId="47" fillId="18" borderId="0" xfId="28" applyFont="1" applyFill="1" applyAlignment="1">
      <alignment horizontal="right" vertical="center"/>
    </xf>
    <xf numFmtId="172" fontId="6" fillId="17" borderId="0" xfId="41" applyNumberFormat="1" applyFont="1" applyFill="1" applyBorder="1" applyAlignment="1" applyProtection="1">
      <alignment horizontal="center"/>
    </xf>
    <xf numFmtId="172" fontId="79" fillId="17" borderId="0" xfId="41" applyNumberFormat="1" applyFont="1" applyFill="1" applyBorder="1" applyAlignment="1" applyProtection="1">
      <alignment horizontal="center"/>
    </xf>
    <xf numFmtId="171" fontId="80" fillId="8" borderId="0" xfId="16" applyNumberFormat="1" applyFont="1" applyFill="1" applyBorder="1" applyAlignment="1" applyProtection="1">
      <alignment horizontal="right" vertical="center"/>
    </xf>
    <xf numFmtId="169" fontId="16" fillId="0" borderId="0" xfId="60" applyNumberFormat="1" applyFont="1" applyFill="1" applyAlignment="1">
      <alignment vertical="top"/>
    </xf>
    <xf numFmtId="169" fontId="5" fillId="0" borderId="0" xfId="60" applyNumberFormat="1" applyFill="1" applyAlignment="1"/>
    <xf numFmtId="0" fontId="84" fillId="0" borderId="0" xfId="28" applyFont="1" applyFill="1" applyBorder="1" applyAlignment="1">
      <alignment horizontal="left" vertical="center" wrapText="1"/>
    </xf>
    <xf numFmtId="169" fontId="16" fillId="26" borderId="0" xfId="60" applyNumberFormat="1" applyFont="1" applyFill="1" applyBorder="1" applyAlignment="1">
      <alignment horizontal="right" vertical="center" wrapText="1"/>
    </xf>
    <xf numFmtId="169" fontId="16" fillId="10" borderId="0" xfId="60" applyNumberFormat="1" applyFont="1" applyFill="1" applyBorder="1" applyAlignment="1">
      <alignment horizontal="right" vertical="center" wrapText="1"/>
    </xf>
    <xf numFmtId="169" fontId="16" fillId="10" borderId="0" xfId="60" applyNumberFormat="1" applyFont="1" applyFill="1" applyBorder="1" applyAlignment="1" applyProtection="1">
      <alignment horizontal="right" vertical="center"/>
    </xf>
    <xf numFmtId="169" fontId="16" fillId="0" borderId="0" xfId="60" applyNumberFormat="1" applyFont="1" applyFill="1" applyBorder="1" applyAlignment="1">
      <alignment horizontal="right" vertical="center" wrapText="1"/>
    </xf>
    <xf numFmtId="169" fontId="16" fillId="0" borderId="0" xfId="60" applyNumberFormat="1" applyFont="1" applyFill="1" applyBorder="1" applyAlignment="1" applyProtection="1">
      <alignment horizontal="right" vertical="center"/>
    </xf>
    <xf numFmtId="0" fontId="86" fillId="2" borderId="0" xfId="28" applyFont="1" applyFill="1" applyAlignment="1">
      <alignment horizontal="left" vertical="top" wrapText="1"/>
    </xf>
    <xf numFmtId="175" fontId="39" fillId="2" borderId="0" xfId="41" applyNumberFormat="1" applyFont="1" applyFill="1" applyBorder="1" applyAlignment="1" applyProtection="1">
      <alignment horizontal="right" vertical="top" wrapText="1"/>
    </xf>
    <xf numFmtId="175" fontId="79" fillId="2" borderId="0" xfId="41" applyNumberFormat="1" applyFont="1" applyFill="1" applyBorder="1" applyAlignment="1" applyProtection="1">
      <alignment horizontal="right" vertical="top" wrapText="1"/>
    </xf>
    <xf numFmtId="0" fontId="23" fillId="0" borderId="0" xfId="28" applyFont="1" applyFill="1" applyAlignment="1">
      <alignment vertical="top"/>
    </xf>
    <xf numFmtId="168" fontId="87" fillId="0" borderId="0" xfId="28" applyNumberFormat="1" applyFont="1" applyFill="1" applyAlignment="1">
      <alignment vertical="top"/>
    </xf>
    <xf numFmtId="193" fontId="1" fillId="0" borderId="0" xfId="28" applyNumberFormat="1" applyFill="1"/>
    <xf numFmtId="169" fontId="12" fillId="0" borderId="0" xfId="60" applyNumberFormat="1" applyFont="1" applyFill="1" applyBorder="1" applyAlignment="1" applyProtection="1">
      <alignment horizontal="right" vertical="center"/>
    </xf>
    <xf numFmtId="0" fontId="12" fillId="0" borderId="0" xfId="28" applyFont="1" applyFill="1" applyBorder="1" applyAlignment="1"/>
    <xf numFmtId="172" fontId="1" fillId="0" borderId="0" xfId="41" applyNumberFormat="1" applyFont="1" applyFill="1" applyBorder="1" applyAlignment="1" applyProtection="1"/>
    <xf numFmtId="172" fontId="26" fillId="18" borderId="0" xfId="41" applyNumberFormat="1" applyFont="1" applyFill="1" applyBorder="1" applyAlignment="1" applyProtection="1">
      <alignment horizontal="left" wrapText="1"/>
    </xf>
    <xf numFmtId="172" fontId="76" fillId="18" borderId="0" xfId="41" applyNumberFormat="1" applyFont="1" applyFill="1" applyBorder="1" applyAlignment="1" applyProtection="1">
      <alignment horizontal="left" wrapText="1"/>
    </xf>
    <xf numFmtId="0" fontId="48" fillId="18" borderId="0" xfId="28" applyFont="1" applyFill="1" applyAlignment="1">
      <alignment horizontal="right" vertical="center"/>
    </xf>
    <xf numFmtId="172" fontId="51" fillId="17" borderId="0" xfId="41" applyNumberFormat="1" applyFont="1" applyFill="1" applyBorder="1" applyAlignment="1" applyProtection="1">
      <alignment horizontal="center"/>
    </xf>
    <xf numFmtId="0" fontId="50" fillId="17" borderId="0" xfId="28" applyFont="1" applyFill="1"/>
    <xf numFmtId="3" fontId="88" fillId="0" borderId="0" xfId="4" applyNumberFormat="1" applyFont="1" applyFill="1"/>
    <xf numFmtId="3" fontId="16" fillId="10" borderId="0" xfId="60" applyNumberFormat="1" applyFont="1" applyFill="1" applyBorder="1" applyAlignment="1">
      <alignment horizontal="right" vertical="center" wrapText="1"/>
    </xf>
    <xf numFmtId="4" fontId="36" fillId="2" borderId="0" xfId="41" applyNumberFormat="1" applyFont="1" applyFill="1" applyBorder="1" applyAlignment="1" applyProtection="1">
      <alignment horizontal="right" vertical="center" wrapText="1"/>
    </xf>
    <xf numFmtId="0" fontId="70" fillId="0" borderId="0" xfId="28" applyFont="1" applyFill="1" applyAlignment="1">
      <alignment vertical="top"/>
    </xf>
    <xf numFmtId="169" fontId="5" fillId="0" borderId="0" xfId="60" applyNumberFormat="1" applyFill="1" applyBorder="1" applyAlignment="1" applyProtection="1">
      <alignment horizontal="right" vertical="center"/>
    </xf>
    <xf numFmtId="43" fontId="1" fillId="0" borderId="0" xfId="28" applyNumberFormat="1"/>
    <xf numFmtId="0" fontId="89" fillId="7" borderId="0" xfId="4" applyFont="1" applyFill="1" applyAlignment="1">
      <alignment horizontal="center"/>
    </xf>
    <xf numFmtId="0" fontId="76" fillId="7" borderId="0" xfId="4" applyFont="1" applyFill="1" applyAlignment="1">
      <alignment horizontal="center"/>
    </xf>
    <xf numFmtId="0" fontId="5" fillId="0" borderId="0" xfId="4" applyAlignment="1">
      <alignment horizontal="center"/>
    </xf>
    <xf numFmtId="0" fontId="90" fillId="0" borderId="0" xfId="4" applyFont="1"/>
    <xf numFmtId="0" fontId="5" fillId="0" borderId="0" xfId="4" applyBorder="1" applyAlignment="1">
      <alignment horizontal="center"/>
    </xf>
    <xf numFmtId="0" fontId="5" fillId="0" borderId="0" xfId="4" applyFill="1" applyBorder="1"/>
    <xf numFmtId="0" fontId="90" fillId="0" borderId="0" xfId="4" applyFont="1" applyBorder="1"/>
    <xf numFmtId="4" fontId="6" fillId="5" borderId="0" xfId="134" applyNumberFormat="1" applyFont="1" applyFill="1" applyBorder="1" applyAlignment="1">
      <alignment horizontal="left"/>
    </xf>
    <xf numFmtId="0" fontId="5" fillId="0" borderId="0" xfId="4" applyBorder="1" applyAlignment="1">
      <alignment wrapText="1"/>
    </xf>
    <xf numFmtId="0" fontId="5" fillId="0" borderId="0" xfId="4" applyFill="1" applyBorder="1" applyAlignment="1">
      <alignment horizontal="center"/>
    </xf>
    <xf numFmtId="0" fontId="91" fillId="0" borderId="0" xfId="4" applyFont="1" applyAlignment="1">
      <alignment horizontal="center"/>
    </xf>
    <xf numFmtId="0" fontId="91" fillId="0" borderId="0" xfId="4" applyFont="1"/>
    <xf numFmtId="183" fontId="48" fillId="12" borderId="25" xfId="39" applyNumberFormat="1" applyFont="1" applyFill="1" applyBorder="1" applyAlignment="1">
      <alignment vertical="center"/>
    </xf>
    <xf numFmtId="166" fontId="11" fillId="5" borderId="1" xfId="6" applyNumberFormat="1" applyFont="1" applyFill="1" applyBorder="1" applyAlignment="1">
      <alignment horizontal="left" vertical="center" wrapText="1"/>
    </xf>
    <xf numFmtId="171" fontId="8" fillId="0" borderId="0" xfId="3" applyNumberFormat="1" applyFont="1" applyFill="1"/>
    <xf numFmtId="171" fontId="39" fillId="0" borderId="0" xfId="3" applyNumberFormat="1" applyFont="1" applyFill="1" applyBorder="1" applyAlignment="1" applyProtection="1">
      <alignment horizontal="right" vertical="center" wrapText="1"/>
    </xf>
    <xf numFmtId="198" fontId="1" fillId="0" borderId="0" xfId="32" applyNumberFormat="1"/>
    <xf numFmtId="4" fontId="48" fillId="12" borderId="25" xfId="72" applyNumberFormat="1" applyFont="1" applyFill="1" applyBorder="1" applyAlignment="1">
      <alignment vertical="center"/>
    </xf>
    <xf numFmtId="9" fontId="8" fillId="5" borderId="23" xfId="16" applyFont="1" applyFill="1" applyBorder="1"/>
    <xf numFmtId="9" fontId="8" fillId="5" borderId="24" xfId="16" applyFont="1" applyFill="1" applyBorder="1"/>
    <xf numFmtId="171" fontId="52" fillId="5" borderId="67" xfId="109" applyNumberFormat="1" applyFont="1" applyFill="1" applyBorder="1"/>
    <xf numFmtId="171" fontId="52" fillId="5" borderId="30" xfId="3" applyNumberFormat="1" applyFont="1" applyFill="1" applyBorder="1"/>
    <xf numFmtId="0" fontId="53" fillId="5" borderId="32" xfId="48" applyFont="1" applyFill="1" applyBorder="1" applyAlignment="1">
      <alignment horizontal="left"/>
    </xf>
    <xf numFmtId="0" fontId="53" fillId="5" borderId="7" xfId="48" applyFont="1" applyFill="1" applyBorder="1" applyAlignment="1">
      <alignment horizontal="left"/>
    </xf>
    <xf numFmtId="0" fontId="53" fillId="5" borderId="7" xfId="48" applyFont="1" applyFill="1" applyBorder="1" applyAlignment="1">
      <alignment horizontal="left" wrapText="1"/>
    </xf>
    <xf numFmtId="0" fontId="53" fillId="5" borderId="68" xfId="48" applyFont="1" applyFill="1" applyBorder="1" applyAlignment="1">
      <alignment horizontal="left"/>
    </xf>
    <xf numFmtId="187" fontId="6" fillId="0" borderId="0" xfId="123" applyNumberFormat="1" applyFont="1" applyFill="1" applyBorder="1" applyAlignment="1">
      <alignment horizontal="right"/>
    </xf>
    <xf numFmtId="187" fontId="6" fillId="0" borderId="0" xfId="129" applyNumberFormat="1" applyFont="1" applyFill="1" applyBorder="1" applyAlignment="1">
      <alignment horizontal="right"/>
    </xf>
    <xf numFmtId="17" fontId="47" fillId="18" borderId="33" xfId="4" applyNumberFormat="1" applyFont="1" applyFill="1" applyBorder="1" applyAlignment="1">
      <alignment horizontal="left" vertical="center"/>
    </xf>
    <xf numFmtId="171" fontId="6" fillId="21" borderId="40" xfId="3" applyNumberFormat="1" applyFont="1" applyFill="1" applyBorder="1" applyAlignment="1">
      <alignment horizontal="right" vertical="center"/>
    </xf>
    <xf numFmtId="171" fontId="6" fillId="21" borderId="7" xfId="3" applyNumberFormat="1" applyFont="1" applyFill="1" applyBorder="1" applyAlignment="1">
      <alignment horizontal="right" vertical="center"/>
    </xf>
    <xf numFmtId="173" fontId="6" fillId="0" borderId="67" xfId="2" applyNumberFormat="1" applyFont="1" applyFill="1" applyBorder="1" applyAlignment="1" applyProtection="1">
      <alignment horizontal="center"/>
    </xf>
    <xf numFmtId="172" fontId="6" fillId="0" borderId="21" xfId="2" applyNumberFormat="1" applyFont="1" applyFill="1" applyBorder="1" applyAlignment="1" applyProtection="1">
      <alignment horizontal="right"/>
    </xf>
    <xf numFmtId="0" fontId="1" fillId="15" borderId="52" xfId="21" applyFill="1" applyBorder="1"/>
    <xf numFmtId="0" fontId="1" fillId="15" borderId="30" xfId="21" applyFill="1" applyBorder="1"/>
    <xf numFmtId="0" fontId="47" fillId="12" borderId="69" xfId="21" applyFont="1" applyFill="1" applyBorder="1" applyAlignment="1">
      <alignment horizontal="center" vertical="center" wrapText="1"/>
    </xf>
    <xf numFmtId="0" fontId="47" fillId="12" borderId="6" xfId="2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52" xfId="0" applyFont="1" applyFill="1" applyBorder="1"/>
    <xf numFmtId="3" fontId="6" fillId="0" borderId="0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48" fillId="12" borderId="39" xfId="21" applyFont="1" applyFill="1" applyBorder="1"/>
    <xf numFmtId="3" fontId="48" fillId="12" borderId="39" xfId="21" applyNumberFormat="1" applyFont="1" applyFill="1" applyBorder="1" applyAlignment="1">
      <alignment horizontal="right"/>
    </xf>
    <xf numFmtId="3" fontId="48" fillId="12" borderId="40" xfId="21" applyNumberFormat="1" applyFont="1" applyFill="1" applyBorder="1" applyAlignment="1">
      <alignment horizontal="right"/>
    </xf>
    <xf numFmtId="0" fontId="46" fillId="16" borderId="67" xfId="5" applyFont="1" applyFill="1" applyBorder="1" applyAlignment="1">
      <alignment horizontal="center" vertical="center" wrapText="1"/>
    </xf>
    <xf numFmtId="0" fontId="46" fillId="16" borderId="67" xfId="5" applyFont="1" applyFill="1" applyBorder="1" applyAlignment="1">
      <alignment horizontal="center" vertical="center"/>
    </xf>
    <xf numFmtId="0" fontId="11" fillId="0" borderId="3" xfId="6" applyFont="1" applyFill="1" applyBorder="1" applyAlignment="1">
      <alignment horizontal="left" vertical="top" wrapText="1"/>
    </xf>
    <xf numFmtId="0" fontId="78" fillId="0" borderId="0" xfId="6" applyFont="1"/>
    <xf numFmtId="0" fontId="11" fillId="0" borderId="0" xfId="6" applyFont="1" applyFill="1" applyBorder="1" applyAlignment="1">
      <alignment horizontal="left" vertical="top" wrapText="1"/>
    </xf>
    <xf numFmtId="0" fontId="103" fillId="0" borderId="0" xfId="6" applyFont="1" applyFill="1" applyBorder="1" applyAlignment="1">
      <alignment horizontal="left" vertical="top" wrapText="1"/>
    </xf>
    <xf numFmtId="0" fontId="11" fillId="5" borderId="0" xfId="6" applyFont="1" applyFill="1" applyBorder="1" applyAlignment="1">
      <alignment horizontal="left" vertical="center"/>
    </xf>
    <xf numFmtId="0" fontId="10" fillId="5" borderId="0" xfId="6" applyFill="1" applyBorder="1"/>
    <xf numFmtId="166" fontId="11" fillId="5" borderId="0" xfId="6" applyNumberFormat="1" applyFont="1" applyFill="1" applyBorder="1" applyAlignment="1">
      <alignment horizontal="left" vertical="center" wrapText="1"/>
    </xf>
    <xf numFmtId="0" fontId="11" fillId="5" borderId="0" xfId="6" applyFont="1" applyFill="1" applyAlignment="1">
      <alignment horizontal="left" vertical="center"/>
    </xf>
    <xf numFmtId="0" fontId="10" fillId="5" borderId="0" xfId="6" applyFill="1"/>
    <xf numFmtId="0" fontId="11" fillId="2" borderId="0" xfId="5" applyFont="1" applyFill="1" applyBorder="1" applyAlignment="1">
      <alignment horizontal="left" vertical="top"/>
    </xf>
    <xf numFmtId="0" fontId="11" fillId="2" borderId="0" xfId="5" applyFont="1" applyFill="1" applyBorder="1" applyAlignment="1">
      <alignment horizontal="left" vertical="top" wrapText="1"/>
    </xf>
    <xf numFmtId="181" fontId="11" fillId="0" borderId="52" xfId="0" applyNumberFormat="1" applyFont="1" applyBorder="1"/>
    <xf numFmtId="181" fontId="11" fillId="0" borderId="0" xfId="0" applyNumberFormat="1" applyFont="1" applyBorder="1"/>
    <xf numFmtId="181" fontId="11" fillId="0" borderId="30" xfId="0" applyNumberFormat="1" applyFont="1" applyBorder="1"/>
    <xf numFmtId="0" fontId="0" fillId="0" borderId="0" xfId="0"/>
    <xf numFmtId="173" fontId="6" fillId="0" borderId="54" xfId="2" applyNumberFormat="1" applyFont="1" applyFill="1" applyBorder="1" applyAlignment="1" applyProtection="1">
      <alignment horizontal="center"/>
    </xf>
    <xf numFmtId="173" fontId="6" fillId="0" borderId="57" xfId="2" applyNumberFormat="1" applyFont="1" applyFill="1" applyBorder="1" applyAlignment="1" applyProtection="1">
      <alignment horizontal="center"/>
    </xf>
    <xf numFmtId="173" fontId="6" fillId="0" borderId="59" xfId="2" applyNumberFormat="1" applyFont="1" applyFill="1" applyBorder="1" applyAlignment="1" applyProtection="1">
      <alignment horizontal="center"/>
    </xf>
    <xf numFmtId="172" fontId="6" fillId="0" borderId="57" xfId="2" applyNumberFormat="1" applyFont="1" applyFill="1" applyBorder="1" applyAlignment="1" applyProtection="1">
      <alignment horizontal="right"/>
    </xf>
    <xf numFmtId="0" fontId="55" fillId="18" borderId="32" xfId="27" applyFont="1" applyFill="1" applyBorder="1" applyAlignment="1">
      <alignment horizontal="center" vertical="center"/>
    </xf>
    <xf numFmtId="172" fontId="6" fillId="0" borderId="36" xfId="2" applyNumberFormat="1" applyFont="1" applyFill="1" applyBorder="1" applyAlignment="1" applyProtection="1">
      <alignment horizontal="right"/>
    </xf>
    <xf numFmtId="173" fontId="6" fillId="0" borderId="57" xfId="2" applyNumberFormat="1" applyFont="1" applyFill="1" applyBorder="1" applyAlignment="1" applyProtection="1">
      <alignment horizontal="right"/>
    </xf>
    <xf numFmtId="173" fontId="6" fillId="0" borderId="57" xfId="2" applyNumberFormat="1" applyFont="1" applyFill="1" applyBorder="1" applyAlignment="1" applyProtection="1"/>
    <xf numFmtId="0" fontId="52" fillId="0" borderId="57" xfId="0" applyFont="1" applyBorder="1"/>
    <xf numFmtId="172" fontId="6" fillId="0" borderId="35" xfId="2" applyNumberFormat="1" applyFont="1" applyFill="1" applyBorder="1" applyAlignment="1" applyProtection="1">
      <alignment horizontal="right"/>
    </xf>
    <xf numFmtId="0" fontId="0" fillId="0" borderId="0" xfId="0"/>
    <xf numFmtId="0" fontId="48" fillId="18" borderId="40" xfId="32" applyFont="1" applyFill="1" applyBorder="1" applyAlignment="1">
      <alignment horizontal="right" vertical="center" wrapText="1"/>
    </xf>
    <xf numFmtId="165" fontId="1" fillId="0" borderId="0" xfId="1" applyNumberFormat="1"/>
    <xf numFmtId="182" fontId="59" fillId="0" borderId="0" xfId="1" applyNumberFormat="1" applyFont="1"/>
    <xf numFmtId="182" fontId="67" fillId="0" borderId="0" xfId="1" applyNumberFormat="1" applyFont="1" applyFill="1" applyBorder="1" applyAlignment="1">
      <alignment vertical="center"/>
    </xf>
    <xf numFmtId="182" fontId="67" fillId="0" borderId="0" xfId="1" applyNumberFormat="1" applyFont="1"/>
    <xf numFmtId="183" fontId="5" fillId="0" borderId="53" xfId="4" applyNumberFormat="1" applyBorder="1" applyAlignment="1">
      <alignment vertical="center"/>
    </xf>
    <xf numFmtId="183" fontId="5" fillId="0" borderId="58" xfId="4" applyNumberFormat="1" applyBorder="1" applyAlignment="1">
      <alignment vertical="center"/>
    </xf>
    <xf numFmtId="10" fontId="48" fillId="12" borderId="23" xfId="33" applyNumberFormat="1" applyFont="1" applyFill="1" applyBorder="1" applyAlignment="1" applyProtection="1">
      <alignment horizontal="right" vertical="center"/>
    </xf>
    <xf numFmtId="10" fontId="48" fillId="12" borderId="24" xfId="33" applyNumberFormat="1" applyFont="1" applyFill="1" applyBorder="1" applyAlignment="1" applyProtection="1">
      <alignment horizontal="right" vertical="center"/>
    </xf>
    <xf numFmtId="0" fontId="47" fillId="12" borderId="52" xfId="0" applyFont="1" applyFill="1" applyBorder="1" applyAlignment="1">
      <alignment horizontal="left"/>
    </xf>
    <xf numFmtId="0" fontId="47" fillId="12" borderId="0" xfId="0" applyFont="1" applyFill="1" applyBorder="1" applyAlignment="1">
      <alignment horizontal="right"/>
    </xf>
    <xf numFmtId="0" fontId="47" fillId="12" borderId="30" xfId="0" applyFont="1" applyFill="1" applyBorder="1" applyAlignment="1">
      <alignment horizontal="right"/>
    </xf>
    <xf numFmtId="0" fontId="47" fillId="12" borderId="79" xfId="0" applyFont="1" applyFill="1" applyBorder="1"/>
    <xf numFmtId="4" fontId="47" fillId="12" borderId="67" xfId="0" applyNumberFormat="1" applyFont="1" applyFill="1" applyBorder="1"/>
    <xf numFmtId="9" fontId="47" fillId="12" borderId="80" xfId="0" applyNumberFormat="1" applyFont="1" applyFill="1" applyBorder="1"/>
    <xf numFmtId="0" fontId="40" fillId="0" borderId="0" xfId="0" applyFont="1"/>
    <xf numFmtId="0" fontId="48" fillId="12" borderId="52" xfId="0" applyFont="1" applyFill="1" applyBorder="1" applyAlignment="1">
      <alignment horizontal="left"/>
    </xf>
    <xf numFmtId="0" fontId="48" fillId="12" borderId="0" xfId="0" applyFont="1" applyFill="1" applyBorder="1" applyAlignment="1">
      <alignment horizontal="right"/>
    </xf>
    <xf numFmtId="0" fontId="48" fillId="12" borderId="30" xfId="0" applyFont="1" applyFill="1" applyBorder="1" applyAlignment="1">
      <alignment horizontal="right"/>
    </xf>
    <xf numFmtId="181" fontId="50" fillId="0" borderId="52" xfId="0" applyNumberFormat="1" applyFont="1" applyBorder="1" applyAlignment="1">
      <alignment horizontal="left"/>
    </xf>
    <xf numFmtId="10" fontId="11" fillId="0" borderId="30" xfId="107" applyNumberFormat="1" applyFont="1" applyBorder="1"/>
    <xf numFmtId="181" fontId="50" fillId="0" borderId="52" xfId="0" applyNumberFormat="1" applyFont="1" applyBorder="1" applyAlignment="1">
      <alignment horizontal="left" wrapText="1"/>
    </xf>
    <xf numFmtId="181" fontId="50" fillId="0" borderId="79" xfId="0" applyNumberFormat="1" applyFont="1" applyBorder="1" applyAlignment="1">
      <alignment horizontal="left"/>
    </xf>
    <xf numFmtId="0" fontId="48" fillId="12" borderId="39" xfId="0" applyFont="1" applyFill="1" applyBorder="1"/>
    <xf numFmtId="9" fontId="48" fillId="12" borderId="24" xfId="3" applyNumberFormat="1" applyFont="1" applyFill="1" applyBorder="1"/>
    <xf numFmtId="3" fontId="6" fillId="20" borderId="0" xfId="4" applyNumberFormat="1" applyFont="1" applyFill="1"/>
    <xf numFmtId="0" fontId="59" fillId="0" borderId="0" xfId="0" applyFont="1"/>
    <xf numFmtId="3" fontId="0" fillId="0" borderId="0" xfId="0" applyNumberFormat="1"/>
    <xf numFmtId="4" fontId="11" fillId="0" borderId="0" xfId="4" applyNumberFormat="1" applyFont="1" applyBorder="1"/>
    <xf numFmtId="4" fontId="48" fillId="12" borderId="23" xfId="0" applyNumberFormat="1" applyFont="1" applyFill="1" applyBorder="1"/>
    <xf numFmtId="0" fontId="8" fillId="0" borderId="39" xfId="26" applyFont="1" applyFill="1" applyBorder="1"/>
    <xf numFmtId="187" fontId="2" fillId="0" borderId="23" xfId="0" applyNumberFormat="1" applyFont="1" applyBorder="1"/>
    <xf numFmtId="197" fontId="39" fillId="0" borderId="67" xfId="115" applyNumberFormat="1" applyFont="1" applyFill="1" applyBorder="1" applyAlignment="1">
      <alignment horizontal="right"/>
    </xf>
    <xf numFmtId="197" fontId="39" fillId="0" borderId="0" xfId="115" applyNumberFormat="1" applyFont="1" applyFill="1" applyBorder="1" applyAlignment="1">
      <alignment horizontal="right"/>
    </xf>
    <xf numFmtId="169" fontId="7" fillId="5" borderId="23" xfId="116" applyNumberFormat="1" applyFont="1" applyFill="1" applyBorder="1" applyAlignment="1" applyProtection="1">
      <alignment vertical="center" wrapText="1"/>
    </xf>
    <xf numFmtId="197" fontId="39" fillId="0" borderId="69" xfId="115" applyNumberFormat="1" applyFont="1" applyFill="1" applyBorder="1" applyAlignment="1">
      <alignment horizontal="right"/>
    </xf>
    <xf numFmtId="171" fontId="7" fillId="5" borderId="24" xfId="3" applyNumberFormat="1" applyFont="1" applyFill="1" applyBorder="1" applyAlignment="1" applyProtection="1">
      <alignment vertical="center" wrapText="1"/>
    </xf>
    <xf numFmtId="170" fontId="60" fillId="18" borderId="0" xfId="24" applyNumberFormat="1" applyFont="1" applyFill="1" applyBorder="1" applyAlignment="1">
      <alignment horizontal="center" vertical="center"/>
    </xf>
    <xf numFmtId="169" fontId="64" fillId="0" borderId="0" xfId="342" applyNumberFormat="1" applyFont="1" applyFill="1" applyBorder="1"/>
    <xf numFmtId="185" fontId="6" fillId="0" borderId="0" xfId="38956" applyNumberFormat="1" applyFont="1" applyFill="1" applyBorder="1"/>
    <xf numFmtId="171" fontId="56" fillId="0" borderId="0" xfId="55" applyNumberFormat="1" applyFont="1" applyFill="1" applyBorder="1" applyAlignment="1" applyProtection="1">
      <alignment vertical="center" wrapText="1"/>
    </xf>
    <xf numFmtId="169" fontId="64" fillId="0" borderId="0" xfId="56" applyNumberFormat="1" applyFont="1" applyFill="1" applyBorder="1" applyAlignment="1" applyProtection="1">
      <alignment vertical="center" wrapText="1"/>
    </xf>
    <xf numFmtId="10" fontId="56" fillId="0" borderId="0" xfId="55" applyNumberFormat="1" applyFont="1" applyFill="1" applyBorder="1" applyAlignment="1" applyProtection="1">
      <alignment vertical="center" wrapText="1"/>
    </xf>
    <xf numFmtId="169" fontId="114" fillId="0" borderId="0" xfId="0" applyNumberFormat="1" applyFont="1" applyFill="1" applyBorder="1"/>
    <xf numFmtId="9" fontId="114" fillId="0" borderId="0" xfId="3" applyFont="1" applyFill="1" applyBorder="1"/>
    <xf numFmtId="0" fontId="8" fillId="0" borderId="0" xfId="342" applyFont="1" applyFill="1" applyBorder="1" applyAlignment="1">
      <alignment horizontal="left"/>
    </xf>
    <xf numFmtId="169" fontId="53" fillId="0" borderId="0" xfId="342" applyNumberFormat="1" applyFont="1" applyBorder="1" applyAlignment="1">
      <alignment wrapText="1"/>
    </xf>
    <xf numFmtId="169" fontId="53" fillId="0" borderId="0" xfId="342" applyNumberFormat="1" applyFont="1" applyBorder="1"/>
    <xf numFmtId="0" fontId="8" fillId="0" borderId="0" xfId="342" applyFont="1" applyFill="1" applyBorder="1"/>
    <xf numFmtId="169" fontId="5" fillId="0" borderId="0" xfId="16" applyNumberFormat="1" applyFill="1" applyBorder="1" applyAlignment="1" applyProtection="1">
      <alignment horizontal="center"/>
    </xf>
    <xf numFmtId="169" fontId="15" fillId="0" borderId="0" xfId="4" applyNumberFormat="1" applyFont="1" applyFill="1" applyBorder="1" applyAlignment="1">
      <alignment horizontal="left"/>
    </xf>
    <xf numFmtId="169" fontId="7" fillId="0" borderId="0" xfId="65" applyNumberFormat="1" applyFont="1" applyFill="1" applyBorder="1" applyAlignment="1" applyProtection="1">
      <alignment vertical="center" wrapText="1"/>
    </xf>
    <xf numFmtId="0" fontId="6" fillId="0" borderId="0" xfId="342" applyFont="1" applyFill="1" applyBorder="1" applyAlignment="1">
      <alignment horizontal="left"/>
    </xf>
    <xf numFmtId="171" fontId="39" fillId="0" borderId="0" xfId="39111" applyNumberFormat="1" applyFont="1" applyFill="1" applyBorder="1" applyAlignment="1" applyProtection="1">
      <alignment vertical="center" wrapText="1"/>
    </xf>
    <xf numFmtId="169" fontId="7" fillId="0" borderId="0" xfId="66" applyNumberFormat="1" applyFont="1" applyFill="1" applyBorder="1" applyAlignment="1" applyProtection="1">
      <alignment vertical="center" wrapText="1"/>
    </xf>
    <xf numFmtId="0" fontId="6" fillId="0" borderId="0" xfId="342" applyFont="1" applyFill="1" applyBorder="1" applyAlignment="1">
      <alignment horizontal="left" wrapText="1"/>
    </xf>
    <xf numFmtId="9" fontId="12" fillId="0" borderId="0" xfId="63" applyFont="1" applyFill="1" applyBorder="1" applyAlignment="1" applyProtection="1">
      <alignment vertical="center" wrapText="1"/>
    </xf>
    <xf numFmtId="169" fontId="17" fillId="0" borderId="0" xfId="4" applyNumberFormat="1" applyFont="1" applyFill="1" applyBorder="1" applyAlignment="1">
      <alignment horizontal="left"/>
    </xf>
    <xf numFmtId="171" fontId="8" fillId="21" borderId="40" xfId="3" applyNumberFormat="1" applyFont="1" applyFill="1" applyBorder="1" applyAlignment="1">
      <alignment horizontal="right" vertical="center"/>
    </xf>
    <xf numFmtId="181" fontId="6" fillId="0" borderId="33" xfId="99" applyNumberFormat="1" applyFont="1" applyFill="1" applyBorder="1" applyAlignment="1" applyProtection="1">
      <alignment horizontal="right" vertical="center"/>
    </xf>
    <xf numFmtId="181" fontId="6" fillId="0" borderId="69" xfId="99" applyNumberFormat="1" applyFont="1" applyFill="1" applyBorder="1" applyAlignment="1" applyProtection="1">
      <alignment horizontal="right" vertical="center"/>
    </xf>
    <xf numFmtId="181" fontId="6" fillId="0" borderId="52" xfId="99" applyNumberFormat="1" applyFont="1" applyFill="1" applyBorder="1" applyAlignment="1" applyProtection="1">
      <alignment horizontal="right" vertical="center"/>
    </xf>
    <xf numFmtId="181" fontId="6" fillId="0" borderId="79" xfId="99" applyNumberFormat="1" applyFont="1" applyFill="1" applyBorder="1" applyAlignment="1" applyProtection="1">
      <alignment horizontal="right" vertical="center"/>
    </xf>
    <xf numFmtId="181" fontId="6" fillId="0" borderId="67" xfId="99" applyNumberFormat="1" applyFont="1" applyFill="1" applyBorder="1" applyAlignment="1" applyProtection="1">
      <alignment horizontal="right" vertical="center"/>
    </xf>
    <xf numFmtId="181" fontId="6" fillId="0" borderId="67" xfId="99" applyNumberFormat="1" applyFont="1" applyFill="1" applyBorder="1" applyAlignment="1" applyProtection="1">
      <alignment horizontal="right"/>
    </xf>
    <xf numFmtId="10" fontId="6" fillId="0" borderId="68" xfId="16" applyNumberFormat="1" applyFont="1" applyFill="1" applyBorder="1" applyAlignment="1" applyProtection="1">
      <alignment horizontal="right" vertical="center"/>
    </xf>
    <xf numFmtId="0" fontId="11" fillId="5" borderId="1" xfId="6" applyFont="1" applyFill="1" applyBorder="1" applyAlignment="1">
      <alignment vertical="center" wrapText="1"/>
    </xf>
    <xf numFmtId="0" fontId="11" fillId="5" borderId="1" xfId="6" applyFont="1" applyFill="1" applyBorder="1" applyAlignment="1">
      <alignment vertical="center"/>
    </xf>
    <xf numFmtId="170" fontId="60" fillId="18" borderId="0" xfId="342" applyNumberFormat="1" applyFont="1" applyFill="1" applyBorder="1" applyAlignment="1">
      <alignment horizontal="center" vertical="center"/>
    </xf>
    <xf numFmtId="3" fontId="48" fillId="12" borderId="23" xfId="21" applyNumberFormat="1" applyFont="1" applyFill="1" applyBorder="1" applyAlignment="1">
      <alignment horizontal="right"/>
    </xf>
    <xf numFmtId="0" fontId="47" fillId="12" borderId="69" xfId="21" applyFont="1" applyFill="1" applyBorder="1" applyAlignment="1">
      <alignment horizontal="center" vertical="center"/>
    </xf>
    <xf numFmtId="0" fontId="47" fillId="12" borderId="33" xfId="21" applyFont="1" applyFill="1" applyBorder="1" applyAlignment="1">
      <alignment horizontal="center" vertical="center"/>
    </xf>
    <xf numFmtId="3" fontId="6" fillId="0" borderId="52" xfId="0" applyNumberFormat="1" applyFont="1" applyFill="1" applyBorder="1" applyAlignment="1">
      <alignment horizontal="right"/>
    </xf>
    <xf numFmtId="3" fontId="48" fillId="12" borderId="24" xfId="21" applyNumberFormat="1" applyFont="1" applyFill="1" applyBorder="1" applyAlignment="1">
      <alignment horizontal="right"/>
    </xf>
    <xf numFmtId="3" fontId="6" fillId="0" borderId="33" xfId="0" applyNumberFormat="1" applyFont="1" applyFill="1" applyBorder="1" applyAlignment="1">
      <alignment horizontal="right"/>
    </xf>
    <xf numFmtId="3" fontId="6" fillId="0" borderId="69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0" fontId="46" fillId="16" borderId="79" xfId="5" applyFont="1" applyFill="1" applyBorder="1" applyAlignment="1">
      <alignment horizontal="center" vertical="center"/>
    </xf>
    <xf numFmtId="0" fontId="46" fillId="16" borderId="80" xfId="5" applyFont="1" applyFill="1" applyBorder="1" applyAlignment="1">
      <alignment horizontal="center" vertical="center"/>
    </xf>
    <xf numFmtId="0" fontId="50" fillId="0" borderId="0" xfId="0" applyFont="1"/>
    <xf numFmtId="0" fontId="1" fillId="0" borderId="0" xfId="23"/>
    <xf numFmtId="0" fontId="48" fillId="16" borderId="69" xfId="22" applyFont="1" applyFill="1" applyBorder="1" applyAlignment="1">
      <alignment horizontal="center"/>
    </xf>
    <xf numFmtId="0" fontId="50" fillId="0" borderId="0" xfId="23" applyFont="1"/>
    <xf numFmtId="0" fontId="48" fillId="16" borderId="67" xfId="22" applyFont="1" applyFill="1" applyBorder="1" applyAlignment="1">
      <alignment horizontal="center"/>
    </xf>
    <xf numFmtId="0" fontId="50" fillId="0" borderId="0" xfId="23" applyFont="1" applyBorder="1"/>
    <xf numFmtId="0" fontId="2" fillId="0" borderId="83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0" fillId="0" borderId="83" xfId="0" applyFont="1" applyFill="1" applyBorder="1" applyAlignment="1">
      <alignment horizontal="center" vertical="center" wrapText="1"/>
    </xf>
    <xf numFmtId="15" fontId="0" fillId="0" borderId="84" xfId="0" applyNumberFormat="1" applyFont="1" applyFill="1" applyBorder="1" applyAlignment="1">
      <alignment horizontal="center" vertical="center"/>
    </xf>
    <xf numFmtId="0" fontId="50" fillId="0" borderId="0" xfId="0" applyFont="1" applyBorder="1"/>
    <xf numFmtId="0" fontId="48" fillId="16" borderId="69" xfId="22" applyFont="1" applyFill="1" applyBorder="1" applyAlignment="1">
      <alignment horizontal="center" vertical="center" wrapText="1"/>
    </xf>
    <xf numFmtId="0" fontId="12" fillId="0" borderId="85" xfId="0" applyFont="1" applyFill="1" applyBorder="1" applyAlignment="1">
      <alignment vertical="center"/>
    </xf>
    <xf numFmtId="0" fontId="12" fillId="0" borderId="86" xfId="0" applyFont="1" applyFill="1" applyBorder="1" applyAlignment="1">
      <alignment vertical="center"/>
    </xf>
    <xf numFmtId="0" fontId="12" fillId="0" borderId="87" xfId="0" applyFont="1" applyFill="1" applyBorder="1" applyAlignment="1">
      <alignment vertical="center"/>
    </xf>
    <xf numFmtId="0" fontId="11" fillId="0" borderId="88" xfId="0" applyFont="1" applyFill="1" applyBorder="1" applyAlignment="1">
      <alignment vertical="center"/>
    </xf>
    <xf numFmtId="0" fontId="50" fillId="0" borderId="83" xfId="0" applyFont="1" applyFill="1" applyBorder="1" applyAlignment="1">
      <alignment vertical="center"/>
    </xf>
    <xf numFmtId="0" fontId="50" fillId="0" borderId="83" xfId="0" applyFont="1" applyFill="1" applyBorder="1" applyAlignment="1">
      <alignment horizontal="center" vertical="center" wrapText="1"/>
    </xf>
    <xf numFmtId="15" fontId="50" fillId="0" borderId="84" xfId="0" applyNumberFormat="1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vertical="center"/>
    </xf>
    <xf numFmtId="0" fontId="48" fillId="12" borderId="0" xfId="23" applyFont="1" applyFill="1" applyBorder="1" applyAlignment="1">
      <alignment horizontal="center" vertical="center"/>
    </xf>
    <xf numFmtId="0" fontId="48" fillId="12" borderId="0" xfId="23" applyFont="1" applyFill="1" applyBorder="1" applyAlignment="1">
      <alignment horizontal="center"/>
    </xf>
    <xf numFmtId="0" fontId="48" fillId="12" borderId="67" xfId="23" applyFont="1" applyFill="1" applyBorder="1" applyAlignment="1">
      <alignment horizontal="center" vertical="center" wrapText="1"/>
    </xf>
    <xf numFmtId="0" fontId="48" fillId="12" borderId="67" xfId="23" applyFont="1" applyFill="1" applyBorder="1" applyAlignment="1">
      <alignment horizontal="center" vertical="center"/>
    </xf>
    <xf numFmtId="0" fontId="48" fillId="12" borderId="67" xfId="23" applyFont="1" applyFill="1" applyBorder="1" applyAlignment="1">
      <alignment horizontal="center"/>
    </xf>
    <xf numFmtId="0" fontId="0" fillId="0" borderId="83" xfId="0" applyFont="1" applyFill="1" applyBorder="1" applyAlignment="1">
      <alignment horizontal="left" vertical="center"/>
    </xf>
    <xf numFmtId="0" fontId="76" fillId="12" borderId="0" xfId="23" applyFont="1" applyFill="1" applyBorder="1" applyAlignment="1">
      <alignment horizontal="center" vertical="center" wrapText="1"/>
    </xf>
    <xf numFmtId="0" fontId="76" fillId="12" borderId="90" xfId="23" applyFont="1" applyFill="1" applyBorder="1" applyAlignment="1">
      <alignment horizontal="center" vertical="center" wrapText="1"/>
    </xf>
    <xf numFmtId="0" fontId="76" fillId="12" borderId="0" xfId="23" applyFont="1" applyFill="1" applyBorder="1" applyAlignment="1"/>
    <xf numFmtId="0" fontId="76" fillId="12" borderId="99" xfId="23" applyFont="1" applyFill="1" applyBorder="1" applyAlignment="1">
      <alignment horizontal="center"/>
    </xf>
    <xf numFmtId="0" fontId="76" fillId="12" borderId="96" xfId="23" applyFont="1" applyFill="1" applyBorder="1" applyAlignment="1">
      <alignment horizontal="center"/>
    </xf>
    <xf numFmtId="0" fontId="115" fillId="12" borderId="94" xfId="23" applyFont="1" applyFill="1" applyBorder="1" applyAlignment="1"/>
    <xf numFmtId="0" fontId="115" fillId="12" borderId="0" xfId="23" applyFont="1" applyFill="1" applyBorder="1" applyAlignment="1">
      <alignment horizontal="center" vertical="center" wrapText="1"/>
    </xf>
    <xf numFmtId="0" fontId="115" fillId="12" borderId="94" xfId="23" applyFont="1" applyFill="1" applyBorder="1" applyAlignment="1">
      <alignment horizontal="center" vertical="center" wrapText="1"/>
    </xf>
    <xf numFmtId="0" fontId="115" fillId="12" borderId="0" xfId="23" applyFont="1" applyFill="1" applyBorder="1" applyAlignment="1"/>
    <xf numFmtId="0" fontId="115" fillId="12" borderId="93" xfId="23" applyFont="1" applyFill="1" applyBorder="1" applyAlignment="1"/>
    <xf numFmtId="0" fontId="115" fillId="12" borderId="0" xfId="23" applyFont="1" applyFill="1" applyBorder="1" applyAlignment="1">
      <alignment horizontal="center"/>
    </xf>
    <xf numFmtId="0" fontId="115" fillId="12" borderId="93" xfId="23" applyFont="1" applyFill="1" applyBorder="1" applyAlignment="1">
      <alignment horizontal="center"/>
    </xf>
    <xf numFmtId="0" fontId="0" fillId="0" borderId="83" xfId="0" applyFont="1" applyFill="1" applyBorder="1" applyAlignment="1">
      <alignment vertical="center" wrapText="1"/>
    </xf>
    <xf numFmtId="0" fontId="0" fillId="0" borderId="83" xfId="0" applyFont="1" applyFill="1" applyBorder="1" applyAlignment="1">
      <alignment horizontal="center" vertical="center"/>
    </xf>
    <xf numFmtId="0" fontId="115" fillId="12" borderId="0" xfId="23" applyFont="1" applyFill="1" applyBorder="1" applyAlignment="1">
      <alignment horizontal="left" vertical="center" wrapText="1"/>
    </xf>
    <xf numFmtId="0" fontId="116" fillId="12" borderId="0" xfId="23" applyFont="1" applyFill="1" applyBorder="1" applyAlignment="1">
      <alignment horizontal="center" vertical="center"/>
    </xf>
    <xf numFmtId="0" fontId="115" fillId="12" borderId="94" xfId="23" applyFont="1" applyFill="1" applyBorder="1" applyAlignment="1">
      <alignment horizontal="center"/>
    </xf>
    <xf numFmtId="0" fontId="16" fillId="0" borderId="83" xfId="0" applyFont="1" applyFill="1" applyBorder="1" applyAlignment="1">
      <alignment horizontal="left" vertical="center" wrapText="1"/>
    </xf>
    <xf numFmtId="0" fontId="117" fillId="0" borderId="83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15" fontId="16" fillId="0" borderId="83" xfId="0" applyNumberFormat="1" applyFont="1" applyFill="1" applyBorder="1" applyAlignment="1">
      <alignment horizontal="center" vertical="center"/>
    </xf>
    <xf numFmtId="15" fontId="17" fillId="0" borderId="83" xfId="0" applyNumberFormat="1" applyFont="1" applyFill="1" applyBorder="1" applyAlignment="1">
      <alignment horizontal="center" vertical="center"/>
    </xf>
    <xf numFmtId="0" fontId="48" fillId="12" borderId="69" xfId="23" applyFont="1" applyFill="1" applyBorder="1" applyAlignment="1"/>
    <xf numFmtId="0" fontId="48" fillId="12" borderId="69" xfId="23" applyFont="1" applyFill="1" applyBorder="1" applyAlignment="1">
      <alignment horizontal="center" vertical="center" wrapText="1"/>
    </xf>
    <xf numFmtId="0" fontId="48" fillId="12" borderId="0" xfId="23" applyFont="1" applyFill="1" applyBorder="1" applyAlignment="1"/>
    <xf numFmtId="0" fontId="48" fillId="12" borderId="0" xfId="23" applyFont="1" applyFill="1" applyBorder="1" applyAlignment="1">
      <alignment horizontal="center" vertical="center" wrapText="1"/>
    </xf>
    <xf numFmtId="0" fontId="48" fillId="12" borderId="67" xfId="23" applyFont="1" applyFill="1" applyBorder="1" applyAlignment="1"/>
    <xf numFmtId="0" fontId="12" fillId="0" borderId="83" xfId="0" applyFont="1" applyFill="1" applyBorder="1" applyAlignment="1">
      <alignment vertical="center"/>
    </xf>
    <xf numFmtId="0" fontId="5" fillId="0" borderId="83" xfId="0" applyFont="1" applyFill="1" applyBorder="1" applyAlignment="1">
      <alignment vertical="center"/>
    </xf>
    <xf numFmtId="0" fontId="1" fillId="0" borderId="0" xfId="23" applyBorder="1"/>
    <xf numFmtId="0" fontId="51" fillId="0" borderId="83" xfId="0" applyFont="1" applyFill="1" applyBorder="1" applyAlignment="1">
      <alignment vertical="center"/>
    </xf>
    <xf numFmtId="0" fontId="15" fillId="0" borderId="83" xfId="0" applyFont="1" applyFill="1" applyBorder="1" applyAlignment="1">
      <alignment vertical="center"/>
    </xf>
    <xf numFmtId="0" fontId="17" fillId="0" borderId="83" xfId="0" applyFont="1" applyFill="1" applyBorder="1" applyAlignment="1">
      <alignment horizontal="center" vertical="center"/>
    </xf>
    <xf numFmtId="0" fontId="40" fillId="0" borderId="83" xfId="0" applyFont="1" applyFill="1" applyBorder="1" applyAlignment="1">
      <alignment horizontal="center" vertical="center"/>
    </xf>
    <xf numFmtId="15" fontId="40" fillId="0" borderId="101" xfId="0" applyNumberFormat="1" applyFont="1" applyFill="1" applyBorder="1" applyAlignment="1">
      <alignment horizontal="center" vertical="center"/>
    </xf>
    <xf numFmtId="15" fontId="0" fillId="0" borderId="101" xfId="0" applyNumberFormat="1" applyFont="1" applyFill="1" applyBorder="1" applyAlignment="1">
      <alignment horizontal="center" vertical="center"/>
    </xf>
    <xf numFmtId="0" fontId="0" fillId="0" borderId="0" xfId="0" applyBorder="1"/>
    <xf numFmtId="170" fontId="60" fillId="18" borderId="0" xfId="342" applyNumberFormat="1" applyFont="1" applyFill="1" applyBorder="1" applyAlignment="1">
      <alignment horizontal="center" vertical="center"/>
    </xf>
    <xf numFmtId="4" fontId="6" fillId="0" borderId="57" xfId="0" applyNumberFormat="1" applyFont="1" applyBorder="1" applyAlignment="1">
      <alignment vertical="center"/>
    </xf>
    <xf numFmtId="9" fontId="7" fillId="0" borderId="0" xfId="3" applyFont="1" applyFill="1" applyBorder="1" applyAlignment="1" applyProtection="1">
      <alignment horizontal="right" vertical="center" wrapText="1"/>
    </xf>
    <xf numFmtId="171" fontId="7" fillId="0" borderId="0" xfId="3" applyNumberFormat="1" applyFont="1" applyFill="1" applyBorder="1" applyAlignment="1" applyProtection="1">
      <alignment horizontal="right" vertical="center" wrapText="1"/>
    </xf>
    <xf numFmtId="171" fontId="53" fillId="0" borderId="0" xfId="3" applyNumberFormat="1" applyFont="1" applyFill="1" applyBorder="1" applyAlignment="1" applyProtection="1">
      <alignment horizontal="right" vertical="center" wrapText="1"/>
    </xf>
    <xf numFmtId="171" fontId="8" fillId="0" borderId="0" xfId="3" applyNumberFormat="1" applyFont="1" applyFill="1" applyBorder="1" applyAlignment="1">
      <alignment horizontal="right"/>
    </xf>
    <xf numFmtId="171" fontId="64" fillId="0" borderId="0" xfId="3" applyNumberFormat="1" applyFont="1" applyFill="1" applyBorder="1" applyAlignment="1">
      <alignment horizontal="right"/>
    </xf>
    <xf numFmtId="171" fontId="6" fillId="0" borderId="0" xfId="3" applyNumberFormat="1" applyFont="1" applyFill="1" applyBorder="1" applyAlignment="1">
      <alignment horizontal="right"/>
    </xf>
    <xf numFmtId="171" fontId="56" fillId="0" borderId="0" xfId="3" applyNumberFormat="1" applyFont="1" applyFill="1" applyBorder="1" applyAlignment="1" applyProtection="1">
      <alignment horizontal="right" vertical="center" wrapText="1"/>
    </xf>
    <xf numFmtId="171" fontId="64" fillId="0" borderId="0" xfId="3" applyNumberFormat="1" applyFont="1" applyFill="1" applyBorder="1" applyAlignment="1" applyProtection="1">
      <alignment horizontal="right" vertical="center" wrapText="1"/>
    </xf>
    <xf numFmtId="171" fontId="114" fillId="0" borderId="0" xfId="3" applyNumberFormat="1" applyFont="1" applyFill="1" applyBorder="1" applyAlignment="1">
      <alignment horizontal="right"/>
    </xf>
    <xf numFmtId="0" fontId="55" fillId="18" borderId="102" xfId="27" applyFont="1" applyFill="1" applyBorder="1" applyAlignment="1">
      <alignment horizontal="left" vertical="center"/>
    </xf>
    <xf numFmtId="0" fontId="55" fillId="18" borderId="102" xfId="27" applyFont="1" applyFill="1" applyBorder="1" applyAlignment="1">
      <alignment horizontal="center" vertical="center"/>
    </xf>
    <xf numFmtId="0" fontId="48" fillId="18" borderId="102" xfId="27" applyFont="1" applyFill="1" applyBorder="1" applyAlignment="1">
      <alignment horizontal="center" vertical="center"/>
    </xf>
    <xf numFmtId="0" fontId="48" fillId="18" borderId="103" xfId="27" applyFont="1" applyFill="1" applyBorder="1" applyAlignment="1">
      <alignment horizontal="center" vertical="center"/>
    </xf>
    <xf numFmtId="0" fontId="55" fillId="18" borderId="39" xfId="27" applyFont="1" applyFill="1" applyBorder="1"/>
    <xf numFmtId="0" fontId="55" fillId="18" borderId="23" xfId="27" applyFont="1" applyFill="1" applyBorder="1"/>
    <xf numFmtId="0" fontId="55" fillId="18" borderId="24" xfId="27" applyFont="1" applyFill="1" applyBorder="1"/>
    <xf numFmtId="0" fontId="55" fillId="18" borderId="33" xfId="27" applyFont="1" applyFill="1" applyBorder="1" applyAlignment="1">
      <alignment horizontal="left" vertical="center"/>
    </xf>
    <xf numFmtId="0" fontId="55" fillId="18" borderId="33" xfId="27" applyFont="1" applyFill="1" applyBorder="1" applyAlignment="1">
      <alignment horizontal="center" vertical="center"/>
    </xf>
    <xf numFmtId="10" fontId="6" fillId="0" borderId="102" xfId="68" applyNumberFormat="1" applyFont="1" applyFill="1" applyBorder="1" applyAlignment="1">
      <alignment horizontal="right"/>
    </xf>
    <xf numFmtId="10" fontId="6" fillId="0" borderId="52" xfId="68" applyNumberFormat="1" applyFont="1" applyFill="1" applyBorder="1" applyAlignment="1">
      <alignment horizontal="right"/>
    </xf>
    <xf numFmtId="10" fontId="6" fillId="0" borderId="79" xfId="68" applyNumberFormat="1" applyFont="1" applyFill="1" applyBorder="1" applyAlignment="1">
      <alignment horizontal="right"/>
    </xf>
    <xf numFmtId="10" fontId="6" fillId="0" borderId="107" xfId="68" applyNumberFormat="1" applyFont="1" applyFill="1" applyBorder="1" applyAlignment="1">
      <alignment horizontal="right"/>
    </xf>
    <xf numFmtId="10" fontId="6" fillId="0" borderId="7" xfId="68" applyNumberFormat="1" applyFont="1" applyFill="1" applyBorder="1" applyAlignment="1">
      <alignment horizontal="right"/>
    </xf>
    <xf numFmtId="10" fontId="6" fillId="0" borderId="68" xfId="68" applyNumberFormat="1" applyFont="1" applyFill="1" applyBorder="1" applyAlignment="1">
      <alignment horizontal="right"/>
    </xf>
    <xf numFmtId="10" fontId="6" fillId="0" borderId="108" xfId="68" applyNumberFormat="1" applyFont="1" applyFill="1" applyBorder="1" applyAlignment="1">
      <alignment horizontal="right"/>
    </xf>
    <xf numFmtId="10" fontId="8" fillId="0" borderId="40" xfId="68" applyNumberFormat="1" applyFont="1" applyFill="1" applyBorder="1" applyAlignment="1">
      <alignment horizontal="right"/>
    </xf>
    <xf numFmtId="0" fontId="38" fillId="20" borderId="52" xfId="0" applyFont="1" applyFill="1" applyBorder="1" applyAlignment="1">
      <alignment horizontal="center"/>
    </xf>
    <xf numFmtId="0" fontId="38" fillId="20" borderId="0" xfId="0" applyFont="1" applyFill="1" applyBorder="1" applyAlignment="1">
      <alignment horizontal="center"/>
    </xf>
    <xf numFmtId="0" fontId="38" fillId="20" borderId="30" xfId="0" applyFont="1" applyFill="1" applyBorder="1" applyAlignment="1">
      <alignment horizontal="center"/>
    </xf>
    <xf numFmtId="0" fontId="48" fillId="12" borderId="108" xfId="0" applyFont="1" applyFill="1" applyBorder="1" applyAlignment="1">
      <alignment horizontal="left"/>
    </xf>
    <xf numFmtId="0" fontId="48" fillId="12" borderId="69" xfId="0" applyFont="1" applyFill="1" applyBorder="1" applyAlignment="1">
      <alignment horizontal="right"/>
    </xf>
    <xf numFmtId="0" fontId="48" fillId="12" borderId="6" xfId="0" applyFont="1" applyFill="1" applyBorder="1" applyAlignment="1">
      <alignment horizontal="right"/>
    </xf>
    <xf numFmtId="4" fontId="39" fillId="0" borderId="0" xfId="17" applyNumberFormat="1" applyFont="1" applyFill="1" applyBorder="1" applyAlignment="1">
      <alignment horizontal="right" wrapText="1"/>
    </xf>
    <xf numFmtId="10" fontId="39" fillId="0" borderId="6" xfId="88" applyNumberFormat="1" applyFont="1" applyFill="1" applyBorder="1" applyAlignment="1">
      <alignment horizontal="right" wrapText="1"/>
    </xf>
    <xf numFmtId="10" fontId="39" fillId="0" borderId="30" xfId="88" applyNumberFormat="1" applyFont="1" applyFill="1" applyBorder="1" applyAlignment="1">
      <alignment horizontal="right" wrapText="1"/>
    </xf>
    <xf numFmtId="0" fontId="47" fillId="20" borderId="0" xfId="0" applyFont="1" applyFill="1"/>
    <xf numFmtId="3" fontId="47" fillId="20" borderId="0" xfId="0" applyNumberFormat="1" applyFont="1" applyFill="1"/>
    <xf numFmtId="10" fontId="47" fillId="20" borderId="0" xfId="0" applyNumberFormat="1" applyFont="1" applyFill="1"/>
    <xf numFmtId="0" fontId="4" fillId="20" borderId="0" xfId="0" applyFont="1" applyFill="1" applyAlignment="1">
      <alignment horizontal="center"/>
    </xf>
    <xf numFmtId="0" fontId="47" fillId="12" borderId="108" xfId="0" applyFont="1" applyFill="1" applyBorder="1" applyAlignment="1">
      <alignment vertical="center"/>
    </xf>
    <xf numFmtId="0" fontId="47" fillId="12" borderId="69" xfId="0" applyFont="1" applyFill="1" applyBorder="1" applyAlignment="1">
      <alignment horizontal="right" vertical="center"/>
    </xf>
    <xf numFmtId="0" fontId="47" fillId="12" borderId="6" xfId="0" applyFont="1" applyFill="1" applyBorder="1" applyAlignment="1">
      <alignment horizontal="right" vertical="center"/>
    </xf>
    <xf numFmtId="0" fontId="39" fillId="0" borderId="108" xfId="34" applyFont="1" applyFill="1" applyBorder="1" applyAlignment="1">
      <alignment vertical="center" wrapText="1"/>
    </xf>
    <xf numFmtId="4" fontId="39" fillId="0" borderId="69" xfId="34" applyNumberFormat="1" applyFont="1" applyFill="1" applyBorder="1" applyAlignment="1">
      <alignment horizontal="right" vertical="center" wrapText="1"/>
    </xf>
    <xf numFmtId="10" fontId="6" fillId="0" borderId="6" xfId="70" applyNumberFormat="1" applyFont="1" applyBorder="1" applyAlignment="1">
      <alignment vertical="center"/>
    </xf>
    <xf numFmtId="0" fontId="39" fillId="0" borderId="79" xfId="34" applyFont="1" applyFill="1" applyBorder="1" applyAlignment="1">
      <alignment vertical="center" wrapText="1"/>
    </xf>
    <xf numFmtId="4" fontId="39" fillId="0" borderId="67" xfId="34" applyNumberFormat="1" applyFont="1" applyFill="1" applyBorder="1" applyAlignment="1">
      <alignment horizontal="right" vertical="center" wrapText="1"/>
    </xf>
    <xf numFmtId="10" fontId="6" fillId="0" borderId="80" xfId="70" applyNumberFormat="1" applyFont="1" applyBorder="1" applyAlignment="1">
      <alignment vertical="center"/>
    </xf>
    <xf numFmtId="0" fontId="47" fillId="12" borderId="79" xfId="0" applyFont="1" applyFill="1" applyBorder="1" applyAlignment="1">
      <alignment vertical="center"/>
    </xf>
    <xf numFmtId="4" fontId="47" fillId="12" borderId="67" xfId="0" applyNumberFormat="1" applyFont="1" applyFill="1" applyBorder="1" applyAlignment="1">
      <alignment vertical="center"/>
    </xf>
    <xf numFmtId="9" fontId="47" fillId="12" borderId="80" xfId="3" applyFont="1" applyFill="1" applyBorder="1" applyAlignment="1">
      <alignment vertical="center"/>
    </xf>
    <xf numFmtId="0" fontId="1" fillId="0" borderId="0" xfId="89"/>
    <xf numFmtId="0" fontId="4" fillId="20" borderId="0" xfId="35" applyFont="1" applyFill="1" applyAlignment="1">
      <alignment horizontal="center"/>
    </xf>
    <xf numFmtId="0" fontId="13" fillId="20" borderId="0" xfId="35" applyFont="1" applyFill="1" applyAlignment="1">
      <alignment horizontal="center"/>
    </xf>
    <xf numFmtId="0" fontId="47" fillId="12" borderId="23" xfId="36" applyFont="1" applyFill="1" applyBorder="1" applyAlignment="1">
      <alignment horizontal="center" wrapText="1"/>
    </xf>
    <xf numFmtId="0" fontId="118" fillId="12" borderId="23" xfId="36" applyFont="1" applyFill="1" applyBorder="1" applyAlignment="1">
      <alignment horizontal="center" wrapText="1"/>
    </xf>
    <xf numFmtId="0" fontId="47" fillId="12" borderId="39" xfId="36" applyFont="1" applyFill="1" applyBorder="1" applyAlignment="1">
      <alignment horizontal="center" wrapText="1"/>
    </xf>
    <xf numFmtId="0" fontId="47" fillId="12" borderId="24" xfId="36" applyFont="1" applyFill="1" applyBorder="1" applyAlignment="1">
      <alignment horizontal="center" wrapText="1"/>
    </xf>
    <xf numFmtId="43" fontId="1" fillId="0" borderId="0" xfId="89" applyNumberFormat="1"/>
    <xf numFmtId="181" fontId="6" fillId="0" borderId="14" xfId="16" applyNumberFormat="1" applyFont="1" applyBorder="1"/>
    <xf numFmtId="181" fontId="6" fillId="0" borderId="12" xfId="16" applyNumberFormat="1" applyFont="1" applyBorder="1"/>
    <xf numFmtId="181" fontId="6" fillId="0" borderId="13" xfId="16" applyNumberFormat="1" applyFont="1" applyBorder="1"/>
    <xf numFmtId="39" fontId="6" fillId="0" borderId="30" xfId="1" applyNumberFormat="1" applyFont="1" applyBorder="1"/>
    <xf numFmtId="39" fontId="6" fillId="0" borderId="6" xfId="1" applyNumberFormat="1" applyFont="1" applyBorder="1"/>
    <xf numFmtId="39" fontId="6" fillId="0" borderId="13" xfId="1" applyNumberFormat="1" applyFont="1" applyBorder="1"/>
    <xf numFmtId="39" fontId="6" fillId="0" borderId="24" xfId="1" applyNumberFormat="1" applyFont="1" applyBorder="1"/>
    <xf numFmtId="39" fontId="8" fillId="11" borderId="24" xfId="1" applyNumberFormat="1" applyFont="1" applyFill="1" applyBorder="1" applyAlignment="1" applyProtection="1">
      <alignment horizontal="right" vertical="center"/>
    </xf>
    <xf numFmtId="43" fontId="6" fillId="0" borderId="33" xfId="16" applyNumberFormat="1" applyFont="1" applyFill="1" applyBorder="1" applyAlignment="1" applyProtection="1">
      <alignment horizontal="right"/>
    </xf>
    <xf numFmtId="43" fontId="6" fillId="0" borderId="5" xfId="16" applyNumberFormat="1" applyFont="1" applyFill="1" applyBorder="1" applyAlignment="1" applyProtection="1">
      <alignment horizontal="right"/>
    </xf>
    <xf numFmtId="43" fontId="6" fillId="0" borderId="6" xfId="16" applyNumberFormat="1" applyFont="1" applyFill="1" applyBorder="1" applyAlignment="1" applyProtection="1">
      <alignment horizontal="right"/>
    </xf>
    <xf numFmtId="184" fontId="6" fillId="0" borderId="29" xfId="16" applyNumberFormat="1" applyFont="1" applyFill="1" applyBorder="1" applyAlignment="1" applyProtection="1">
      <alignment horizontal="right"/>
    </xf>
    <xf numFmtId="184" fontId="6" fillId="0" borderId="0" xfId="16" applyNumberFormat="1" applyFont="1" applyFill="1" applyBorder="1" applyAlignment="1" applyProtection="1">
      <alignment horizontal="right"/>
    </xf>
    <xf numFmtId="184" fontId="6" fillId="0" borderId="30" xfId="16" applyNumberFormat="1" applyFont="1" applyFill="1" applyBorder="1" applyAlignment="1" applyProtection="1">
      <alignment horizontal="right"/>
    </xf>
    <xf numFmtId="43" fontId="6" fillId="0" borderId="14" xfId="16" applyNumberFormat="1" applyFont="1" applyFill="1" applyBorder="1" applyAlignment="1" applyProtection="1">
      <alignment horizontal="right"/>
    </xf>
    <xf numFmtId="43" fontId="6" fillId="0" borderId="12" xfId="16" applyNumberFormat="1" applyFont="1" applyFill="1" applyBorder="1" applyAlignment="1" applyProtection="1">
      <alignment horizontal="right"/>
    </xf>
    <xf numFmtId="43" fontId="6" fillId="0" borderId="13" xfId="16" applyNumberFormat="1" applyFont="1" applyFill="1" applyBorder="1" applyAlignment="1" applyProtection="1">
      <alignment horizontal="right"/>
    </xf>
    <xf numFmtId="43" fontId="6" fillId="0" borderId="29" xfId="16" applyNumberFormat="1" applyFont="1" applyFill="1" applyBorder="1" applyAlignment="1" applyProtection="1">
      <alignment horizontal="right"/>
    </xf>
    <xf numFmtId="43" fontId="6" fillId="0" borderId="0" xfId="16" applyNumberFormat="1" applyFont="1" applyFill="1" applyBorder="1" applyAlignment="1" applyProtection="1">
      <alignment horizontal="right"/>
    </xf>
    <xf numFmtId="43" fontId="6" fillId="0" borderId="30" xfId="16" applyNumberFormat="1" applyFont="1" applyFill="1" applyBorder="1" applyAlignment="1" applyProtection="1">
      <alignment horizontal="right"/>
    </xf>
    <xf numFmtId="181" fontId="6" fillId="0" borderId="0" xfId="16" applyNumberFormat="1" applyFont="1" applyFill="1" applyBorder="1" applyAlignment="1" applyProtection="1">
      <alignment horizontal="right"/>
    </xf>
    <xf numFmtId="184" fontId="6" fillId="0" borderId="14" xfId="16" applyNumberFormat="1" applyFont="1" applyFill="1" applyBorder="1" applyAlignment="1" applyProtection="1">
      <alignment horizontal="right"/>
    </xf>
    <xf numFmtId="184" fontId="6" fillId="0" borderId="12" xfId="16" applyNumberFormat="1" applyFont="1" applyFill="1" applyBorder="1" applyAlignment="1" applyProtection="1">
      <alignment horizontal="right"/>
    </xf>
    <xf numFmtId="184" fontId="6" fillId="0" borderId="13" xfId="16" applyNumberFormat="1" applyFont="1" applyFill="1" applyBorder="1" applyAlignment="1" applyProtection="1">
      <alignment horizontal="right"/>
    </xf>
    <xf numFmtId="43" fontId="6" fillId="0" borderId="39" xfId="16" applyNumberFormat="1" applyFont="1" applyFill="1" applyBorder="1" applyAlignment="1" applyProtection="1">
      <alignment horizontal="right" vertical="center"/>
    </xf>
    <xf numFmtId="43" fontId="6" fillId="0" borderId="23" xfId="16" applyNumberFormat="1" applyFont="1" applyFill="1" applyBorder="1" applyAlignment="1" applyProtection="1">
      <alignment horizontal="right" vertical="center"/>
    </xf>
    <xf numFmtId="43" fontId="6" fillId="0" borderId="24" xfId="16" applyNumberFormat="1" applyFont="1" applyFill="1" applyBorder="1" applyAlignment="1" applyProtection="1">
      <alignment horizontal="right" vertical="center"/>
    </xf>
    <xf numFmtId="181" fontId="6" fillId="0" borderId="33" xfId="16" applyNumberFormat="1" applyFont="1" applyFill="1" applyBorder="1" applyAlignment="1" applyProtection="1">
      <alignment horizontal="right"/>
    </xf>
    <xf numFmtId="181" fontId="6" fillId="0" borderId="5" xfId="16" applyNumberFormat="1" applyFont="1" applyFill="1" applyBorder="1" applyAlignment="1" applyProtection="1">
      <alignment horizontal="right"/>
    </xf>
    <xf numFmtId="181" fontId="6" fillId="0" borderId="6" xfId="16" applyNumberFormat="1" applyFont="1" applyFill="1" applyBorder="1" applyAlignment="1" applyProtection="1">
      <alignment horizontal="right"/>
    </xf>
    <xf numFmtId="192" fontId="6" fillId="0" borderId="14" xfId="16" applyNumberFormat="1" applyFont="1" applyFill="1" applyBorder="1" applyAlignment="1" applyProtection="1">
      <alignment horizontal="right"/>
    </xf>
    <xf numFmtId="192" fontId="6" fillId="0" borderId="12" xfId="16" applyNumberFormat="1" applyFont="1" applyFill="1" applyBorder="1" applyAlignment="1" applyProtection="1">
      <alignment horizontal="right"/>
    </xf>
    <xf numFmtId="192" fontId="6" fillId="0" borderId="13" xfId="16" applyNumberFormat="1" applyFont="1" applyFill="1" applyBorder="1" applyAlignment="1" applyProtection="1">
      <alignment horizontal="right"/>
    </xf>
    <xf numFmtId="192" fontId="6" fillId="0" borderId="30" xfId="16" applyNumberFormat="1" applyFont="1" applyFill="1" applyBorder="1" applyAlignment="1" applyProtection="1">
      <alignment horizontal="right"/>
    </xf>
    <xf numFmtId="0" fontId="47" fillId="12" borderId="40" xfId="36" applyFont="1" applyFill="1" applyBorder="1" applyAlignment="1">
      <alignment horizontal="center" wrapText="1"/>
    </xf>
    <xf numFmtId="205" fontId="114" fillId="73" borderId="0" xfId="0" applyNumberFormat="1" applyFont="1" applyFill="1" applyBorder="1" applyAlignment="1">
      <alignment wrapText="1"/>
    </xf>
    <xf numFmtId="1" fontId="114" fillId="73" borderId="0" xfId="0" applyNumberFormat="1" applyFont="1" applyFill="1" applyBorder="1" applyAlignment="1">
      <alignment wrapText="1"/>
    </xf>
    <xf numFmtId="165" fontId="114" fillId="73" borderId="108" xfId="1" applyFont="1" applyFill="1" applyBorder="1" applyAlignment="1">
      <alignment wrapText="1"/>
    </xf>
    <xf numFmtId="165" fontId="114" fillId="73" borderId="69" xfId="1" applyFont="1" applyFill="1" applyBorder="1" applyAlignment="1">
      <alignment wrapText="1"/>
    </xf>
    <xf numFmtId="165" fontId="114" fillId="73" borderId="6" xfId="1" applyFont="1" applyFill="1" applyBorder="1" applyAlignment="1">
      <alignment wrapText="1"/>
    </xf>
    <xf numFmtId="41" fontId="69" fillId="0" borderId="0" xfId="2" applyNumberFormat="1" applyFont="1" applyFill="1" applyBorder="1" applyAlignment="1">
      <alignment wrapText="1"/>
    </xf>
    <xf numFmtId="43" fontId="119" fillId="0" borderId="52" xfId="1" applyNumberFormat="1" applyFont="1" applyFill="1" applyBorder="1" applyAlignment="1">
      <alignment wrapText="1"/>
    </xf>
    <xf numFmtId="43" fontId="119" fillId="0" borderId="0" xfId="1" applyNumberFormat="1" applyFont="1" applyFill="1" applyBorder="1" applyAlignment="1">
      <alignment wrapText="1"/>
    </xf>
    <xf numFmtId="43" fontId="119" fillId="0" borderId="30" xfId="1" applyNumberFormat="1" applyFont="1" applyFill="1" applyBorder="1" applyAlignment="1">
      <alignment wrapText="1"/>
    </xf>
    <xf numFmtId="206" fontId="114" fillId="73" borderId="0" xfId="0" applyNumberFormat="1" applyFont="1" applyFill="1" applyBorder="1" applyAlignment="1">
      <alignment wrapText="1"/>
    </xf>
    <xf numFmtId="165" fontId="114" fillId="73" borderId="52" xfId="1" applyFont="1" applyFill="1" applyBorder="1" applyAlignment="1">
      <alignment wrapText="1"/>
    </xf>
    <xf numFmtId="165" fontId="114" fillId="73" borderId="0" xfId="1" applyFont="1" applyFill="1" applyBorder="1" applyAlignment="1">
      <alignment wrapText="1"/>
    </xf>
    <xf numFmtId="165" fontId="114" fillId="73" borderId="30" xfId="1" applyFont="1" applyFill="1" applyBorder="1" applyAlignment="1">
      <alignment wrapText="1"/>
    </xf>
    <xf numFmtId="203" fontId="114" fillId="73" borderId="0" xfId="0" applyNumberFormat="1" applyFont="1" applyFill="1" applyBorder="1" applyAlignment="1">
      <alignment wrapText="1"/>
    </xf>
    <xf numFmtId="207" fontId="114" fillId="73" borderId="0" xfId="0" applyNumberFormat="1" applyFont="1" applyFill="1" applyBorder="1" applyAlignment="1">
      <alignment wrapText="1"/>
    </xf>
    <xf numFmtId="208" fontId="114" fillId="73" borderId="0" xfId="0" applyNumberFormat="1" applyFont="1" applyFill="1" applyBorder="1" applyAlignment="1">
      <alignment wrapText="1"/>
    </xf>
    <xf numFmtId="209" fontId="114" fillId="73" borderId="0" xfId="0" applyNumberFormat="1" applyFont="1" applyFill="1" applyBorder="1" applyAlignment="1">
      <alignment wrapText="1"/>
    </xf>
    <xf numFmtId="210" fontId="114" fillId="73" borderId="0" xfId="0" applyNumberFormat="1" applyFont="1" applyFill="1" applyBorder="1" applyAlignment="1">
      <alignment wrapText="1"/>
    </xf>
    <xf numFmtId="211" fontId="114" fillId="73" borderId="0" xfId="0" applyNumberFormat="1" applyFont="1" applyFill="1" applyBorder="1" applyAlignment="1">
      <alignment wrapText="1"/>
    </xf>
    <xf numFmtId="212" fontId="114" fillId="73" borderId="0" xfId="0" applyNumberFormat="1" applyFont="1" applyFill="1" applyBorder="1" applyAlignment="1">
      <alignment wrapText="1"/>
    </xf>
    <xf numFmtId="213" fontId="114" fillId="73" borderId="0" xfId="0" applyNumberFormat="1" applyFont="1" applyFill="1" applyBorder="1" applyAlignment="1">
      <alignment wrapText="1"/>
    </xf>
    <xf numFmtId="43" fontId="119" fillId="0" borderId="52" xfId="1" applyNumberFormat="1" applyFont="1" applyFill="1" applyBorder="1" applyAlignment="1">
      <alignment horizontal="left" wrapText="1"/>
    </xf>
    <xf numFmtId="43" fontId="119" fillId="0" borderId="0" xfId="1" applyNumberFormat="1" applyFont="1" applyFill="1" applyBorder="1" applyAlignment="1">
      <alignment horizontal="left" wrapText="1"/>
    </xf>
    <xf numFmtId="43" fontId="119" fillId="0" borderId="30" xfId="1" applyNumberFormat="1" applyFont="1" applyFill="1" applyBorder="1" applyAlignment="1">
      <alignment horizontal="left" wrapText="1"/>
    </xf>
    <xf numFmtId="0" fontId="1" fillId="0" borderId="0" xfId="89" applyAlignment="1">
      <alignment horizontal="left"/>
    </xf>
    <xf numFmtId="215" fontId="114" fillId="73" borderId="0" xfId="0" applyNumberFormat="1" applyFont="1" applyFill="1" applyBorder="1" applyAlignment="1">
      <alignment wrapText="1"/>
    </xf>
    <xf numFmtId="165" fontId="114" fillId="73" borderId="79" xfId="1" applyFont="1" applyFill="1" applyBorder="1" applyAlignment="1">
      <alignment wrapText="1"/>
    </xf>
    <xf numFmtId="165" fontId="114" fillId="73" borderId="67" xfId="1" applyFont="1" applyFill="1" applyBorder="1" applyAlignment="1">
      <alignment wrapText="1"/>
    </xf>
    <xf numFmtId="165" fontId="114" fillId="73" borderId="80" xfId="1" applyFont="1" applyFill="1" applyBorder="1" applyAlignment="1">
      <alignment wrapText="1"/>
    </xf>
    <xf numFmtId="10" fontId="114" fillId="73" borderId="0" xfId="3" applyNumberFormat="1" applyFont="1" applyFill="1" applyBorder="1" applyAlignment="1">
      <alignment wrapText="1"/>
    </xf>
    <xf numFmtId="10" fontId="114" fillId="73" borderId="108" xfId="3" applyNumberFormat="1" applyFont="1" applyFill="1" applyBorder="1" applyAlignment="1">
      <alignment horizontal="right" wrapText="1"/>
    </xf>
    <xf numFmtId="10" fontId="114" fillId="73" borderId="69" xfId="3" applyNumberFormat="1" applyFont="1" applyFill="1" applyBorder="1" applyAlignment="1">
      <alignment horizontal="right" wrapText="1"/>
    </xf>
    <xf numFmtId="10" fontId="114" fillId="73" borderId="6" xfId="3" applyNumberFormat="1" applyFont="1" applyFill="1" applyBorder="1" applyAlignment="1">
      <alignment horizontal="right" wrapText="1"/>
    </xf>
    <xf numFmtId="10" fontId="69" fillId="0" borderId="0" xfId="3" applyNumberFormat="1" applyFont="1" applyFill="1" applyBorder="1" applyAlignment="1">
      <alignment wrapText="1"/>
    </xf>
    <xf numFmtId="10" fontId="119" fillId="0" borderId="52" xfId="3" applyNumberFormat="1" applyFont="1" applyFill="1" applyBorder="1" applyAlignment="1">
      <alignment horizontal="right" wrapText="1"/>
    </xf>
    <xf numFmtId="10" fontId="119" fillId="0" borderId="0" xfId="3" applyNumberFormat="1" applyFont="1" applyFill="1" applyBorder="1" applyAlignment="1">
      <alignment horizontal="right" wrapText="1"/>
    </xf>
    <xf numFmtId="10" fontId="119" fillId="0" borderId="30" xfId="3" applyNumberFormat="1" applyFont="1" applyFill="1" applyBorder="1" applyAlignment="1">
      <alignment horizontal="right" wrapText="1"/>
    </xf>
    <xf numFmtId="185" fontId="119" fillId="0" borderId="30" xfId="3" applyNumberFormat="1" applyFont="1" applyFill="1" applyBorder="1" applyAlignment="1">
      <alignment horizontal="right" wrapText="1"/>
    </xf>
    <xf numFmtId="10" fontId="114" fillId="73" borderId="52" xfId="3" applyNumberFormat="1" applyFont="1" applyFill="1" applyBorder="1" applyAlignment="1">
      <alignment horizontal="right" wrapText="1"/>
    </xf>
    <xf numFmtId="10" fontId="114" fillId="73" borderId="0" xfId="3" applyNumberFormat="1" applyFont="1" applyFill="1" applyBorder="1" applyAlignment="1">
      <alignment horizontal="right" wrapText="1"/>
    </xf>
    <xf numFmtId="10" fontId="114" fillId="73" borderId="30" xfId="3" applyNumberFormat="1" applyFont="1" applyFill="1" applyBorder="1" applyAlignment="1">
      <alignment horizontal="right" wrapText="1"/>
    </xf>
    <xf numFmtId="10" fontId="114" fillId="73" borderId="79" xfId="3" applyNumberFormat="1" applyFont="1" applyFill="1" applyBorder="1" applyAlignment="1">
      <alignment horizontal="right" wrapText="1"/>
    </xf>
    <xf numFmtId="10" fontId="114" fillId="73" borderId="67" xfId="3" applyNumberFormat="1" applyFont="1" applyFill="1" applyBorder="1" applyAlignment="1">
      <alignment horizontal="right" wrapText="1"/>
    </xf>
    <xf numFmtId="10" fontId="114" fillId="73" borderId="80" xfId="3" applyNumberFormat="1" applyFont="1" applyFill="1" applyBorder="1" applyAlignment="1">
      <alignment horizontal="right" wrapText="1"/>
    </xf>
    <xf numFmtId="168" fontId="8" fillId="11" borderId="80" xfId="1" applyNumberFormat="1" applyFont="1" applyFill="1" applyBorder="1" applyAlignment="1" applyProtection="1">
      <alignment horizontal="right" vertical="center"/>
    </xf>
    <xf numFmtId="0" fontId="6" fillId="0" borderId="35" xfId="0" applyFont="1" applyBorder="1" applyAlignment="1">
      <alignment vertical="center"/>
    </xf>
    <xf numFmtId="171" fontId="48" fillId="12" borderId="23" xfId="33" applyNumberFormat="1" applyFont="1" applyFill="1" applyBorder="1" applyAlignment="1" applyProtection="1">
      <alignment horizontal="right" vertical="center"/>
    </xf>
    <xf numFmtId="171" fontId="48" fillId="12" borderId="24" xfId="33" applyNumberFormat="1" applyFont="1" applyFill="1" applyBorder="1" applyAlignment="1" applyProtection="1">
      <alignment horizontal="right" vertical="center"/>
    </xf>
    <xf numFmtId="0" fontId="6" fillId="0" borderId="57" xfId="0" applyFont="1" applyBorder="1" applyAlignment="1">
      <alignment vertical="center"/>
    </xf>
    <xf numFmtId="0" fontId="47" fillId="12" borderId="52" xfId="4" applyFont="1" applyFill="1" applyBorder="1" applyAlignment="1">
      <alignment horizontal="right" vertical="center"/>
    </xf>
    <xf numFmtId="0" fontId="47" fillId="12" borderId="0" xfId="4" applyFont="1" applyFill="1" applyBorder="1" applyAlignment="1">
      <alignment horizontal="right" vertical="center"/>
    </xf>
    <xf numFmtId="43" fontId="10" fillId="0" borderId="65" xfId="48727" applyNumberFormat="1" applyFont="1" applyFill="1" applyBorder="1" applyAlignment="1">
      <alignment horizontal="right" wrapText="1"/>
    </xf>
    <xf numFmtId="0" fontId="27" fillId="0" borderId="0" xfId="9" applyFont="1" applyFill="1" applyBorder="1" applyAlignment="1">
      <alignment horizontal="right" wrapText="1"/>
    </xf>
    <xf numFmtId="4" fontId="27" fillId="0" borderId="0" xfId="9" applyNumberFormat="1" applyFont="1" applyFill="1" applyBorder="1" applyAlignment="1">
      <alignment horizontal="center" wrapText="1"/>
    </xf>
    <xf numFmtId="0" fontId="39" fillId="0" borderId="0" xfId="4" applyFont="1" applyBorder="1"/>
    <xf numFmtId="182" fontId="6" fillId="0" borderId="0" xfId="51" applyNumberFormat="1" applyFont="1" applyBorder="1"/>
    <xf numFmtId="10" fontId="6" fillId="0" borderId="0" xfId="52" applyNumberFormat="1" applyFont="1" applyBorder="1"/>
    <xf numFmtId="4" fontId="39" fillId="0" borderId="0" xfId="4" applyNumberFormat="1" applyFont="1" applyBorder="1"/>
    <xf numFmtId="10" fontId="39" fillId="0" borderId="0" xfId="4" applyNumberFormat="1" applyFont="1" applyBorder="1"/>
    <xf numFmtId="0" fontId="8" fillId="74" borderId="0" xfId="4" applyFont="1" applyFill="1" applyBorder="1"/>
    <xf numFmtId="3" fontId="8" fillId="74" borderId="0" xfId="4" applyNumberFormat="1" applyFont="1" applyFill="1" applyBorder="1"/>
    <xf numFmtId="10" fontId="8" fillId="74" borderId="0" xfId="52" applyNumberFormat="1" applyFont="1" applyFill="1" applyBorder="1"/>
    <xf numFmtId="0" fontId="8" fillId="7" borderId="0" xfId="4" applyFont="1" applyFill="1" applyBorder="1"/>
    <xf numFmtId="3" fontId="8" fillId="7" borderId="0" xfId="4" applyNumberFormat="1" applyFont="1" applyFill="1" applyBorder="1"/>
    <xf numFmtId="10" fontId="8" fillId="7" borderId="0" xfId="52" applyNumberFormat="1" applyFont="1" applyFill="1" applyBorder="1"/>
    <xf numFmtId="0" fontId="4" fillId="20" borderId="52" xfId="342" applyFont="1" applyFill="1" applyBorder="1" applyAlignment="1">
      <alignment horizontal="center"/>
    </xf>
    <xf numFmtId="0" fontId="4" fillId="20" borderId="0" xfId="342" applyFont="1" applyFill="1" applyBorder="1" applyAlignment="1">
      <alignment horizontal="center"/>
    </xf>
    <xf numFmtId="0" fontId="4" fillId="20" borderId="30" xfId="342" applyFont="1" applyFill="1" applyBorder="1" applyAlignment="1">
      <alignment horizontal="center"/>
    </xf>
    <xf numFmtId="0" fontId="122" fillId="0" borderId="65" xfId="48728" applyFont="1" applyFill="1" applyBorder="1" applyAlignment="1">
      <alignment horizontal="right" wrapText="1"/>
    </xf>
    <xf numFmtId="43" fontId="120" fillId="0" borderId="110" xfId="935" applyNumberFormat="1" applyFont="1" applyFill="1" applyBorder="1" applyAlignment="1">
      <alignment horizontal="center" wrapText="1"/>
    </xf>
    <xf numFmtId="4" fontId="0" fillId="0" borderId="0" xfId="0" applyNumberFormat="1"/>
    <xf numFmtId="43" fontId="48" fillId="12" borderId="39" xfId="935" applyNumberFormat="1" applyFont="1" applyFill="1" applyBorder="1" applyAlignment="1">
      <alignment horizontal="right"/>
    </xf>
    <xf numFmtId="43" fontId="48" fillId="12" borderId="23" xfId="935" applyNumberFormat="1" applyFont="1" applyFill="1" applyBorder="1" applyAlignment="1">
      <alignment horizontal="right"/>
    </xf>
    <xf numFmtId="43" fontId="48" fillId="12" borderId="24" xfId="935" applyNumberFormat="1" applyFont="1" applyFill="1" applyBorder="1" applyAlignment="1">
      <alignment horizontal="right"/>
    </xf>
    <xf numFmtId="0" fontId="42" fillId="0" borderId="0" xfId="19" applyFont="1"/>
    <xf numFmtId="187" fontId="6" fillId="0" borderId="0" xfId="935" applyNumberFormat="1" applyFont="1" applyFill="1" applyBorder="1"/>
    <xf numFmtId="0" fontId="64" fillId="21" borderId="39" xfId="43" applyFont="1" applyFill="1" applyBorder="1" applyAlignment="1">
      <alignment horizontal="left"/>
    </xf>
    <xf numFmtId="184" fontId="53" fillId="5" borderId="109" xfId="111" applyNumberFormat="1" applyFont="1" applyFill="1" applyBorder="1"/>
    <xf numFmtId="184" fontId="53" fillId="5" borderId="69" xfId="111" applyNumberFormat="1" applyFont="1" applyFill="1" applyBorder="1"/>
    <xf numFmtId="9" fontId="8" fillId="5" borderId="39" xfId="16" applyFont="1" applyFill="1" applyBorder="1"/>
    <xf numFmtId="17" fontId="47" fillId="12" borderId="24" xfId="31" applyNumberFormat="1" applyFont="1" applyFill="1" applyBorder="1" applyAlignment="1">
      <alignment horizontal="center" vertical="center" wrapText="1"/>
    </xf>
    <xf numFmtId="17" fontId="58" fillId="12" borderId="39" xfId="44" applyNumberFormat="1" applyFont="1" applyFill="1" applyBorder="1" applyAlignment="1">
      <alignment horizontal="center" vertical="center"/>
    </xf>
    <xf numFmtId="184" fontId="53" fillId="5" borderId="0" xfId="47" applyFont="1" applyFill="1" applyBorder="1" applyAlignment="1">
      <alignment vertical="center"/>
    </xf>
    <xf numFmtId="184" fontId="53" fillId="5" borderId="30" xfId="47" applyFont="1" applyFill="1" applyBorder="1" applyAlignment="1">
      <alignment vertical="center"/>
    </xf>
    <xf numFmtId="43" fontId="1" fillId="0" borderId="0" xfId="31" applyNumberFormat="1"/>
    <xf numFmtId="17" fontId="47" fillId="18" borderId="69" xfId="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8" fillId="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left"/>
    </xf>
    <xf numFmtId="182" fontId="7" fillId="0" borderId="0" xfId="1" applyNumberFormat="1" applyFont="1" applyFill="1" applyBorder="1" applyAlignment="1" applyProtection="1">
      <alignment horizontal="right" vertical="center" wrapText="1"/>
    </xf>
    <xf numFmtId="0" fontId="6" fillId="0" borderId="0" xfId="265" applyFont="1"/>
    <xf numFmtId="216" fontId="8" fillId="15" borderId="0" xfId="48729" applyFont="1" applyFill="1" applyBorder="1" applyAlignment="1" applyProtection="1"/>
    <xf numFmtId="216" fontId="9" fillId="15" borderId="0" xfId="48729" applyFont="1" applyFill="1" applyBorder="1" applyAlignment="1" applyProtection="1">
      <alignment horizontal="right"/>
    </xf>
    <xf numFmtId="216" fontId="51" fillId="15" borderId="0" xfId="48729" applyFont="1" applyFill="1" applyBorder="1" applyAlignment="1" applyProtection="1">
      <alignment horizontal="right"/>
    </xf>
    <xf numFmtId="0" fontId="6" fillId="15" borderId="0" xfId="265" applyFont="1" applyFill="1" applyAlignment="1">
      <alignment horizontal="right"/>
    </xf>
    <xf numFmtId="169" fontId="47" fillId="16" borderId="0" xfId="7" applyNumberFormat="1" applyFont="1" applyFill="1" applyBorder="1" applyAlignment="1" applyProtection="1">
      <alignment vertical="center"/>
    </xf>
    <xf numFmtId="168" fontId="63" fillId="16" borderId="109" xfId="7" applyFont="1" applyFill="1" applyBorder="1" applyAlignment="1" applyProtection="1">
      <alignment horizontal="center"/>
    </xf>
    <xf numFmtId="169" fontId="47" fillId="16" borderId="69" xfId="7" applyNumberFormat="1" applyFont="1" applyFill="1" applyBorder="1" applyAlignment="1" applyProtection="1">
      <alignment horizontal="center"/>
    </xf>
    <xf numFmtId="169" fontId="47" fillId="16" borderId="6" xfId="7" applyNumberFormat="1" applyFont="1" applyFill="1" applyBorder="1" applyAlignment="1" applyProtection="1">
      <alignment horizontal="center"/>
    </xf>
    <xf numFmtId="169" fontId="47" fillId="16" borderId="52" xfId="7" applyNumberFormat="1" applyFont="1" applyFill="1" applyBorder="1" applyAlignment="1" applyProtection="1">
      <alignment horizontal="right"/>
    </xf>
    <xf numFmtId="169" fontId="47" fillId="16" borderId="0" xfId="7" applyNumberFormat="1" applyFont="1" applyFill="1" applyBorder="1" applyAlignment="1" applyProtection="1">
      <alignment horizontal="right"/>
    </xf>
    <xf numFmtId="169" fontId="47" fillId="16" borderId="30" xfId="7" applyNumberFormat="1" applyFont="1" applyFill="1" applyBorder="1" applyAlignment="1" applyProtection="1">
      <alignment horizontal="right"/>
    </xf>
    <xf numFmtId="169" fontId="47" fillId="12" borderId="111" xfId="7" applyNumberFormat="1" applyFont="1" applyFill="1" applyBorder="1" applyAlignment="1" applyProtection="1">
      <alignment vertical="center" wrapText="1"/>
    </xf>
    <xf numFmtId="169" fontId="71" fillId="12" borderId="109" xfId="7" applyNumberFormat="1" applyFont="1" applyFill="1" applyBorder="1" applyAlignment="1" applyProtection="1">
      <alignment horizontal="right" vertical="center" wrapText="1"/>
    </xf>
    <xf numFmtId="169" fontId="71" fillId="12" borderId="69" xfId="7" applyNumberFormat="1" applyFont="1" applyFill="1" applyBorder="1" applyAlignment="1" applyProtection="1">
      <alignment horizontal="right" vertical="center" wrapText="1"/>
    </xf>
    <xf numFmtId="169" fontId="71" fillId="12" borderId="6" xfId="7" applyNumberFormat="1" applyFont="1" applyFill="1" applyBorder="1" applyAlignment="1" applyProtection="1">
      <alignment horizontal="right" vertical="center" wrapText="1"/>
    </xf>
    <xf numFmtId="169" fontId="6" fillId="0" borderId="0" xfId="265" applyNumberFormat="1" applyFont="1"/>
    <xf numFmtId="169" fontId="8" fillId="0" borderId="0" xfId="7" applyNumberFormat="1" applyFont="1" applyFill="1" applyBorder="1" applyAlignment="1" applyProtection="1">
      <alignment horizontal="left" vertical="center" wrapText="1"/>
    </xf>
    <xf numFmtId="169" fontId="73" fillId="0" borderId="109" xfId="7" applyNumberFormat="1" applyFont="1" applyFill="1" applyBorder="1" applyAlignment="1" applyProtection="1">
      <alignment horizontal="right" vertical="center" wrapText="1"/>
    </xf>
    <xf numFmtId="169" fontId="73" fillId="0" borderId="69" xfId="7" applyNumberFormat="1" applyFont="1" applyFill="1" applyBorder="1" applyAlignment="1" applyProtection="1">
      <alignment horizontal="right" vertical="center" wrapText="1"/>
    </xf>
    <xf numFmtId="169" fontId="73" fillId="0" borderId="6" xfId="7" applyNumberFormat="1" applyFont="1" applyFill="1" applyBorder="1" applyAlignment="1" applyProtection="1">
      <alignment horizontal="right" vertical="center" wrapText="1"/>
    </xf>
    <xf numFmtId="169" fontId="6" fillId="0" borderId="0" xfId="7" applyNumberFormat="1" applyFont="1" applyFill="1" applyBorder="1" applyAlignment="1" applyProtection="1">
      <alignment horizontal="left" vertical="center" wrapText="1"/>
    </xf>
    <xf numFmtId="169" fontId="30" fillId="0" borderId="52" xfId="7" applyNumberFormat="1" applyFont="1" applyFill="1" applyBorder="1" applyAlignment="1" applyProtection="1">
      <alignment vertical="center" wrapText="1"/>
    </xf>
    <xf numFmtId="169" fontId="30" fillId="0" borderId="0" xfId="7" applyNumberFormat="1" applyFont="1" applyFill="1" applyBorder="1" applyAlignment="1" applyProtection="1">
      <alignment vertical="center" wrapText="1"/>
    </xf>
    <xf numFmtId="169" fontId="30" fillId="0" borderId="30" xfId="7" applyNumberFormat="1" applyFont="1" applyFill="1" applyBorder="1" applyAlignment="1" applyProtection="1">
      <alignment vertical="center" wrapText="1"/>
    </xf>
    <xf numFmtId="169" fontId="73" fillId="0" borderId="52" xfId="7" applyNumberFormat="1" applyFont="1" applyFill="1" applyBorder="1" applyAlignment="1" applyProtection="1">
      <alignment horizontal="right" vertical="center" wrapText="1"/>
    </xf>
    <xf numFmtId="169" fontId="73" fillId="0" borderId="0" xfId="7" applyNumberFormat="1" applyFont="1" applyFill="1" applyBorder="1" applyAlignment="1" applyProtection="1">
      <alignment horizontal="right" vertical="center" wrapText="1"/>
    </xf>
    <xf numFmtId="169" fontId="73" fillId="0" borderId="30" xfId="7" applyNumberFormat="1" applyFont="1" applyFill="1" applyBorder="1" applyAlignment="1" applyProtection="1">
      <alignment horizontal="right" vertical="center" wrapText="1"/>
    </xf>
    <xf numFmtId="169" fontId="6" fillId="0" borderId="0" xfId="7" applyNumberFormat="1" applyFont="1" applyFill="1" applyBorder="1" applyAlignment="1" applyProtection="1">
      <alignment vertical="center" wrapText="1"/>
    </xf>
    <xf numFmtId="169" fontId="30" fillId="0" borderId="79" xfId="7" applyNumberFormat="1" applyFont="1" applyFill="1" applyBorder="1" applyAlignment="1" applyProtection="1">
      <alignment vertical="center" wrapText="1"/>
    </xf>
    <xf numFmtId="169" fontId="30" fillId="0" borderId="67" xfId="7" applyNumberFormat="1" applyFont="1" applyFill="1" applyBorder="1" applyAlignment="1" applyProtection="1">
      <alignment vertical="center" wrapText="1"/>
    </xf>
    <xf numFmtId="169" fontId="30" fillId="0" borderId="80" xfId="7" applyNumberFormat="1" applyFont="1" applyFill="1" applyBorder="1" applyAlignment="1" applyProtection="1">
      <alignment vertical="center" wrapText="1"/>
    </xf>
    <xf numFmtId="169" fontId="47" fillId="12" borderId="39" xfId="7" applyNumberFormat="1" applyFont="1" applyFill="1" applyBorder="1" applyAlignment="1" applyProtection="1">
      <alignment vertical="center" wrapText="1"/>
    </xf>
    <xf numFmtId="169" fontId="71" fillId="12" borderId="39" xfId="7" applyNumberFormat="1" applyFont="1" applyFill="1" applyBorder="1" applyAlignment="1" applyProtection="1">
      <alignment horizontal="right" vertical="center" wrapText="1"/>
    </xf>
    <xf numFmtId="169" fontId="71" fillId="12" borderId="23" xfId="7" applyNumberFormat="1" applyFont="1" applyFill="1" applyBorder="1" applyAlignment="1" applyProtection="1">
      <alignment horizontal="right" vertical="center" wrapText="1"/>
    </xf>
    <xf numFmtId="169" fontId="71" fillId="12" borderId="24" xfId="7" applyNumberFormat="1" applyFont="1" applyFill="1" applyBorder="1" applyAlignment="1" applyProtection="1">
      <alignment horizontal="right" vertical="center" wrapText="1"/>
    </xf>
    <xf numFmtId="169" fontId="8" fillId="0" borderId="0" xfId="7" applyNumberFormat="1" applyFont="1" applyFill="1" applyBorder="1" applyAlignment="1" applyProtection="1">
      <alignment vertical="center" wrapText="1"/>
    </xf>
    <xf numFmtId="169" fontId="30" fillId="0" borderId="109" xfId="7" applyNumberFormat="1" applyFont="1" applyFill="1" applyBorder="1" applyAlignment="1" applyProtection="1">
      <alignment vertical="center" wrapText="1"/>
    </xf>
    <xf numFmtId="169" fontId="30" fillId="0" borderId="69" xfId="7" applyNumberFormat="1" applyFont="1" applyFill="1" applyBorder="1" applyAlignment="1" applyProtection="1">
      <alignment vertical="center" wrapText="1"/>
    </xf>
    <xf numFmtId="169" fontId="30" fillId="0" borderId="6" xfId="7" applyNumberFormat="1" applyFont="1" applyFill="1" applyBorder="1" applyAlignment="1" applyProtection="1">
      <alignment vertical="center" wrapText="1"/>
    </xf>
    <xf numFmtId="169" fontId="6" fillId="0" borderId="0" xfId="7" applyNumberFormat="1" applyFont="1" applyFill="1" applyBorder="1" applyAlignment="1" applyProtection="1">
      <alignment horizontal="right" vertical="center" wrapText="1"/>
    </xf>
    <xf numFmtId="169" fontId="51" fillId="0" borderId="0" xfId="7" applyNumberFormat="1" applyFont="1" applyFill="1" applyBorder="1" applyAlignment="1" applyProtection="1">
      <alignment vertical="center" wrapText="1"/>
    </xf>
    <xf numFmtId="169" fontId="51" fillId="0" borderId="0" xfId="7" applyNumberFormat="1" applyFont="1" applyFill="1" applyBorder="1" applyAlignment="1" applyProtection="1">
      <alignment horizontal="right" vertical="center" wrapText="1"/>
    </xf>
    <xf numFmtId="169" fontId="51" fillId="17" borderId="0" xfId="7" applyNumberFormat="1" applyFont="1" applyFill="1" applyBorder="1" applyAlignment="1" applyProtection="1"/>
    <xf numFmtId="169" fontId="51" fillId="17" borderId="0" xfId="7" applyNumberFormat="1" applyFont="1" applyFill="1" applyBorder="1" applyAlignment="1" applyProtection="1">
      <alignment horizontal="right"/>
    </xf>
    <xf numFmtId="169" fontId="51" fillId="0" borderId="0" xfId="7" applyNumberFormat="1" applyFont="1" applyFill="1" applyBorder="1" applyAlignment="1" applyProtection="1"/>
    <xf numFmtId="169" fontId="6" fillId="0" borderId="0" xfId="7" applyNumberFormat="1" applyFont="1" applyFill="1" applyBorder="1" applyAlignment="1" applyProtection="1">
      <alignment horizontal="right"/>
    </xf>
    <xf numFmtId="0" fontId="6" fillId="0" borderId="0" xfId="265" applyFont="1" applyAlignment="1">
      <alignment horizontal="right"/>
    </xf>
    <xf numFmtId="169" fontId="6" fillId="0" borderId="0" xfId="265" applyNumberFormat="1" applyFont="1" applyAlignment="1">
      <alignment horizontal="right"/>
    </xf>
    <xf numFmtId="0" fontId="5" fillId="0" borderId="0" xfId="265"/>
    <xf numFmtId="216" fontId="19" fillId="17" borderId="0" xfId="48729" applyFont="1" applyFill="1" applyBorder="1" applyAlignment="1" applyProtection="1">
      <alignment horizontal="center" vertical="top"/>
    </xf>
    <xf numFmtId="0" fontId="5" fillId="5" borderId="0" xfId="265" applyFill="1"/>
    <xf numFmtId="0" fontId="47" fillId="18" borderId="112" xfId="265" applyFont="1" applyFill="1" applyBorder="1" applyAlignment="1">
      <alignment vertical="center"/>
    </xf>
    <xf numFmtId="0" fontId="47" fillId="18" borderId="69" xfId="265" applyFont="1" applyFill="1" applyBorder="1" applyAlignment="1">
      <alignment horizontal="center" vertical="center"/>
    </xf>
    <xf numFmtId="0" fontId="24" fillId="0" borderId="0" xfId="265" applyFont="1"/>
    <xf numFmtId="0" fontId="47" fillId="18" borderId="39" xfId="265" applyFont="1" applyFill="1" applyBorder="1" applyAlignment="1">
      <alignment horizontal="center" vertical="center"/>
    </xf>
    <xf numFmtId="0" fontId="47" fillId="18" borderId="23" xfId="265" applyFont="1" applyFill="1" applyBorder="1" applyAlignment="1">
      <alignment horizontal="center" vertical="center"/>
    </xf>
    <xf numFmtId="0" fontId="47" fillId="18" borderId="6" xfId="265" applyFont="1" applyFill="1" applyBorder="1" applyAlignment="1">
      <alignment horizontal="center" vertical="center"/>
    </xf>
    <xf numFmtId="0" fontId="47" fillId="18" borderId="24" xfId="265" applyFont="1" applyFill="1" applyBorder="1" applyAlignment="1">
      <alignment horizontal="center" vertical="center"/>
    </xf>
    <xf numFmtId="169" fontId="71" fillId="12" borderId="39" xfId="48730" applyNumberFormat="1" applyFont="1" applyFill="1" applyBorder="1" applyAlignment="1" applyProtection="1">
      <alignment vertical="center" wrapText="1"/>
    </xf>
    <xf numFmtId="169" fontId="71" fillId="12" borderId="23" xfId="48730" applyNumberFormat="1" applyFont="1" applyFill="1" applyBorder="1" applyAlignment="1" applyProtection="1">
      <alignment vertical="center" wrapText="1"/>
    </xf>
    <xf numFmtId="169" fontId="71" fillId="12" borderId="24" xfId="48730" applyNumberFormat="1" applyFont="1" applyFill="1" applyBorder="1" applyAlignment="1" applyProtection="1">
      <alignment vertical="center" wrapText="1"/>
    </xf>
    <xf numFmtId="169" fontId="8" fillId="0" borderId="113" xfId="7" applyNumberFormat="1" applyFont="1" applyFill="1" applyBorder="1" applyAlignment="1" applyProtection="1">
      <alignment horizontal="left" vertical="center" wrapText="1"/>
    </xf>
    <xf numFmtId="169" fontId="85" fillId="0" borderId="114" xfId="48730" applyNumberFormat="1" applyFont="1" applyFill="1" applyBorder="1" applyAlignment="1" applyProtection="1">
      <alignment vertical="center" wrapText="1"/>
    </xf>
    <xf numFmtId="169" fontId="85" fillId="0" borderId="69" xfId="48730" applyNumberFormat="1" applyFont="1" applyFill="1" applyBorder="1" applyAlignment="1" applyProtection="1">
      <alignment vertical="center" wrapText="1"/>
    </xf>
    <xf numFmtId="169" fontId="85" fillId="0" borderId="52" xfId="48730" applyNumberFormat="1" applyFont="1" applyFill="1" applyBorder="1" applyAlignment="1" applyProtection="1">
      <alignment vertical="center" wrapText="1"/>
    </xf>
    <xf numFmtId="169" fontId="85" fillId="0" borderId="30" xfId="48730" applyNumberFormat="1" applyFont="1" applyFill="1" applyBorder="1" applyAlignment="1" applyProtection="1">
      <alignment vertical="center" wrapText="1"/>
    </xf>
    <xf numFmtId="169" fontId="85" fillId="0" borderId="6" xfId="48730" applyNumberFormat="1" applyFont="1" applyFill="1" applyBorder="1" applyAlignment="1" applyProtection="1">
      <alignment vertical="center" wrapText="1"/>
    </xf>
    <xf numFmtId="169" fontId="6" fillId="0" borderId="7" xfId="7" applyNumberFormat="1" applyFont="1" applyFill="1" applyBorder="1" applyAlignment="1" applyProtection="1">
      <alignment horizontal="left" vertical="center" wrapText="1"/>
    </xf>
    <xf numFmtId="169" fontId="84" fillId="0" borderId="0" xfId="7" applyNumberFormat="1" applyFont="1" applyFill="1" applyBorder="1" applyAlignment="1" applyProtection="1">
      <alignment vertical="center" wrapText="1"/>
    </xf>
    <xf numFmtId="169" fontId="23" fillId="0" borderId="0" xfId="48731" applyNumberFormat="1" applyFont="1" applyFill="1" applyBorder="1" applyAlignment="1" applyProtection="1">
      <alignment vertical="center" wrapText="1"/>
    </xf>
    <xf numFmtId="169" fontId="84" fillId="0" borderId="52" xfId="7" applyNumberFormat="1" applyFont="1" applyFill="1" applyBorder="1" applyAlignment="1" applyProtection="1">
      <alignment vertical="center" wrapText="1"/>
    </xf>
    <xf numFmtId="169" fontId="84" fillId="0" borderId="30" xfId="7" applyNumberFormat="1" applyFont="1" applyFill="1" applyBorder="1" applyAlignment="1" applyProtection="1">
      <alignment vertical="center" wrapText="1"/>
    </xf>
    <xf numFmtId="0" fontId="5" fillId="0" borderId="0" xfId="265" applyNumberFormat="1"/>
    <xf numFmtId="169" fontId="8" fillId="0" borderId="7" xfId="7" applyNumberFormat="1" applyFont="1" applyFill="1" applyBorder="1" applyAlignment="1" applyProtection="1">
      <alignment horizontal="left" vertical="center" wrapText="1"/>
    </xf>
    <xf numFmtId="169" fontId="85" fillId="0" borderId="0" xfId="48730" applyNumberFormat="1" applyFont="1" applyFill="1" applyBorder="1" applyAlignment="1" applyProtection="1">
      <alignment vertical="center" wrapText="1"/>
    </xf>
    <xf numFmtId="169" fontId="23" fillId="0" borderId="0" xfId="48732" applyNumberFormat="1" applyFont="1" applyFill="1" applyBorder="1" applyAlignment="1" applyProtection="1">
      <alignment vertical="center" wrapText="1"/>
    </xf>
    <xf numFmtId="169" fontId="23" fillId="0" borderId="0" xfId="7" applyNumberFormat="1" applyFont="1" applyFill="1" applyBorder="1" applyAlignment="1" applyProtection="1">
      <alignment vertical="center" wrapText="1"/>
    </xf>
    <xf numFmtId="169" fontId="6" fillId="0" borderId="7" xfId="7" applyNumberFormat="1" applyFont="1" applyFill="1" applyBorder="1" applyAlignment="1" applyProtection="1">
      <alignment vertical="center" wrapText="1"/>
    </xf>
    <xf numFmtId="169" fontId="47" fillId="12" borderId="40" xfId="7" applyNumberFormat="1" applyFont="1" applyFill="1" applyBorder="1" applyAlignment="1" applyProtection="1">
      <alignment vertical="center" wrapText="1"/>
    </xf>
    <xf numFmtId="169" fontId="6" fillId="0" borderId="7" xfId="7" applyNumberFormat="1" applyFont="1" applyFill="1" applyBorder="1" applyAlignment="1" applyProtection="1">
      <alignment horizontal="left" vertical="center"/>
    </xf>
    <xf numFmtId="169" fontId="8" fillId="0" borderId="7" xfId="7" applyNumberFormat="1" applyFont="1" applyFill="1" applyBorder="1" applyAlignment="1" applyProtection="1">
      <alignment vertical="center" wrapText="1"/>
    </xf>
    <xf numFmtId="169" fontId="6" fillId="0" borderId="7" xfId="7" applyNumberFormat="1" applyFont="1" applyFill="1" applyBorder="1" applyAlignment="1" applyProtection="1">
      <alignment vertical="center"/>
    </xf>
    <xf numFmtId="181" fontId="30" fillId="0" borderId="0" xfId="7" applyNumberFormat="1" applyFont="1" applyBorder="1"/>
    <xf numFmtId="169" fontId="6" fillId="0" borderId="68" xfId="7" applyNumberFormat="1" applyFont="1" applyFill="1" applyBorder="1" applyAlignment="1" applyProtection="1">
      <alignment vertical="center" wrapText="1"/>
    </xf>
    <xf numFmtId="169" fontId="84" fillId="0" borderId="67" xfId="7" applyNumberFormat="1" applyFont="1" applyFill="1" applyBorder="1" applyAlignment="1" applyProtection="1">
      <alignment vertical="center" wrapText="1"/>
    </xf>
    <xf numFmtId="181" fontId="30" fillId="0" borderId="67" xfId="7" applyNumberFormat="1" applyFont="1" applyBorder="1"/>
    <xf numFmtId="169" fontId="84" fillId="0" borderId="79" xfId="7" applyNumberFormat="1" applyFont="1" applyFill="1" applyBorder="1" applyAlignment="1" applyProtection="1">
      <alignment vertical="center" wrapText="1"/>
    </xf>
    <xf numFmtId="169" fontId="84" fillId="0" borderId="80" xfId="7" applyNumberFormat="1" applyFont="1" applyFill="1" applyBorder="1" applyAlignment="1" applyProtection="1">
      <alignment vertical="center" wrapText="1"/>
    </xf>
    <xf numFmtId="3" fontId="17" fillId="0" borderId="7" xfId="48729" applyNumberFormat="1" applyFont="1" applyFill="1" applyBorder="1" applyAlignment="1" applyProtection="1">
      <alignment horizontal="left" vertical="center" wrapText="1"/>
    </xf>
    <xf numFmtId="169" fontId="23" fillId="0" borderId="0" xfId="48730" applyNumberFormat="1" applyFont="1" applyFill="1" applyBorder="1" applyAlignment="1" applyProtection="1">
      <alignment vertical="center" wrapText="1"/>
    </xf>
    <xf numFmtId="3" fontId="17" fillId="0" borderId="68" xfId="48729" applyNumberFormat="1" applyFont="1" applyFill="1" applyBorder="1" applyAlignment="1" applyProtection="1">
      <alignment horizontal="left" vertical="center" wrapText="1"/>
    </xf>
    <xf numFmtId="3" fontId="17" fillId="0" borderId="0" xfId="48729" applyNumberFormat="1" applyFont="1" applyFill="1" applyBorder="1" applyAlignment="1" applyProtection="1">
      <alignment horizontal="left" vertical="center" wrapText="1"/>
    </xf>
    <xf numFmtId="3" fontId="23" fillId="17" borderId="0" xfId="48729" applyNumberFormat="1" applyFont="1" applyFill="1" applyBorder="1" applyAlignment="1" applyProtection="1">
      <alignment horizontal="left" wrapText="1"/>
    </xf>
    <xf numFmtId="3" fontId="23" fillId="17" borderId="0" xfId="48729" applyNumberFormat="1" applyFont="1" applyFill="1" applyBorder="1" applyAlignment="1" applyProtection="1">
      <alignment wrapText="1"/>
    </xf>
    <xf numFmtId="0" fontId="17" fillId="0" borderId="0" xfId="265" applyFont="1" applyFill="1"/>
    <xf numFmtId="216" fontId="17" fillId="0" borderId="0" xfId="48729" applyFont="1" applyFill="1" applyBorder="1" applyAlignment="1" applyProtection="1"/>
    <xf numFmtId="216" fontId="17" fillId="0" borderId="0" xfId="48729" applyFont="1" applyFill="1" applyBorder="1" applyAlignment="1" applyProtection="1">
      <alignment horizontal="left"/>
    </xf>
    <xf numFmtId="0" fontId="5" fillId="0" borderId="0" xfId="265" applyFill="1"/>
    <xf numFmtId="169" fontId="5" fillId="0" borderId="0" xfId="265" applyNumberFormat="1" applyFill="1"/>
    <xf numFmtId="181" fontId="24" fillId="0" borderId="0" xfId="7" applyNumberFormat="1" applyFont="1"/>
    <xf numFmtId="0" fontId="5" fillId="15" borderId="0" xfId="265" applyFill="1"/>
    <xf numFmtId="216" fontId="12" fillId="15" borderId="0" xfId="48729" applyFont="1" applyFill="1" applyBorder="1" applyAlignment="1" applyProtection="1"/>
    <xf numFmtId="0" fontId="65" fillId="18" borderId="0" xfId="265" applyFont="1" applyFill="1" applyBorder="1" applyAlignment="1">
      <alignment horizontal="center" vertical="center"/>
    </xf>
    <xf numFmtId="0" fontId="47" fillId="18" borderId="0" xfId="265" applyFont="1" applyFill="1" applyBorder="1" applyAlignment="1">
      <alignment horizontal="center" vertical="center"/>
    </xf>
    <xf numFmtId="0" fontId="47" fillId="18" borderId="114" xfId="265" applyFont="1" applyFill="1" applyBorder="1" applyAlignment="1">
      <alignment horizontal="center" vertical="center"/>
    </xf>
    <xf numFmtId="169" fontId="47" fillId="12" borderId="39" xfId="48734" applyNumberFormat="1" applyFont="1" applyFill="1" applyBorder="1" applyAlignment="1" applyProtection="1">
      <alignment vertical="center" wrapText="1"/>
    </xf>
    <xf numFmtId="169" fontId="71" fillId="12" borderId="39" xfId="48734" applyNumberFormat="1" applyFont="1" applyFill="1" applyBorder="1" applyAlignment="1" applyProtection="1">
      <alignment vertical="center" wrapText="1"/>
    </xf>
    <xf numFmtId="169" fontId="71" fillId="12" borderId="23" xfId="48734" applyNumberFormat="1" applyFont="1" applyFill="1" applyBorder="1" applyAlignment="1" applyProtection="1">
      <alignment vertical="center" wrapText="1"/>
    </xf>
    <xf numFmtId="169" fontId="71" fillId="12" borderId="24" xfId="48734" applyNumberFormat="1" applyFont="1" applyFill="1" applyBorder="1" applyAlignment="1" applyProtection="1">
      <alignment horizontal="center" vertical="center" wrapText="1"/>
    </xf>
    <xf numFmtId="169" fontId="71" fillId="12" borderId="0" xfId="48734" applyNumberFormat="1" applyFont="1" applyFill="1" applyBorder="1" applyAlignment="1" applyProtection="1">
      <alignment vertical="center" wrapText="1"/>
    </xf>
    <xf numFmtId="169" fontId="71" fillId="12" borderId="30" xfId="48734" applyNumberFormat="1" applyFont="1" applyFill="1" applyBorder="1" applyAlignment="1" applyProtection="1">
      <alignment vertical="center" wrapText="1"/>
    </xf>
    <xf numFmtId="169" fontId="71" fillId="12" borderId="24" xfId="48734" applyNumberFormat="1" applyFont="1" applyFill="1" applyBorder="1" applyAlignment="1" applyProtection="1">
      <alignment vertical="center" wrapText="1"/>
    </xf>
    <xf numFmtId="169" fontId="71" fillId="12" borderId="69" xfId="48734" applyNumberFormat="1" applyFont="1" applyFill="1" applyBorder="1" applyAlignment="1" applyProtection="1">
      <alignment vertical="center" wrapText="1"/>
    </xf>
    <xf numFmtId="169" fontId="71" fillId="12" borderId="6" xfId="48734" applyNumberFormat="1" applyFont="1" applyFill="1" applyBorder="1" applyAlignment="1" applyProtection="1">
      <alignment vertical="center" wrapText="1"/>
    </xf>
    <xf numFmtId="3" fontId="8" fillId="5" borderId="0" xfId="48729" applyNumberFormat="1" applyFont="1" applyFill="1" applyBorder="1" applyAlignment="1" applyProtection="1">
      <alignment horizontal="left" wrapText="1"/>
    </xf>
    <xf numFmtId="169" fontId="85" fillId="5" borderId="114" xfId="48734" applyNumberFormat="1" applyFont="1" applyFill="1" applyBorder="1" applyAlignment="1" applyProtection="1">
      <alignment vertical="center" wrapText="1"/>
    </xf>
    <xf numFmtId="169" fontId="85" fillId="5" borderId="69" xfId="48734" applyNumberFormat="1" applyFont="1" applyFill="1" applyBorder="1" applyAlignment="1" applyProtection="1">
      <alignment vertical="center" wrapText="1"/>
    </xf>
    <xf numFmtId="169" fontId="85" fillId="5" borderId="52" xfId="48734" applyNumberFormat="1" applyFont="1" applyFill="1" applyBorder="1" applyAlignment="1" applyProtection="1">
      <alignment vertical="center" wrapText="1"/>
    </xf>
    <xf numFmtId="169" fontId="85" fillId="5" borderId="0" xfId="48734" applyNumberFormat="1" applyFont="1" applyFill="1" applyBorder="1" applyAlignment="1" applyProtection="1">
      <alignment vertical="center" wrapText="1"/>
    </xf>
    <xf numFmtId="169" fontId="85" fillId="5" borderId="30" xfId="48734" applyNumberFormat="1" applyFont="1" applyFill="1" applyBorder="1" applyAlignment="1" applyProtection="1">
      <alignment vertical="center" wrapText="1"/>
    </xf>
    <xf numFmtId="3" fontId="6" fillId="5" borderId="0" xfId="48729" applyNumberFormat="1" applyFont="1" applyFill="1" applyBorder="1" applyAlignment="1" applyProtection="1">
      <alignment horizontal="left" wrapText="1"/>
    </xf>
    <xf numFmtId="169" fontId="84" fillId="5" borderId="52" xfId="7" applyNumberFormat="1" applyFont="1" applyFill="1" applyBorder="1" applyAlignment="1" applyProtection="1">
      <alignment vertical="center" wrapText="1"/>
    </xf>
    <xf numFmtId="169" fontId="84" fillId="5" borderId="0" xfId="7" applyNumberFormat="1" applyFont="1" applyFill="1" applyBorder="1" applyAlignment="1" applyProtection="1">
      <alignment vertical="center" wrapText="1"/>
    </xf>
    <xf numFmtId="169" fontId="84" fillId="5" borderId="30" xfId="7" applyNumberFormat="1" applyFont="1" applyFill="1" applyBorder="1" applyAlignment="1" applyProtection="1">
      <alignment vertical="center" wrapText="1"/>
    </xf>
    <xf numFmtId="169" fontId="71" fillId="12" borderId="114" xfId="48734" applyNumberFormat="1" applyFont="1" applyFill="1" applyBorder="1" applyAlignment="1" applyProtection="1">
      <alignment vertical="center" wrapText="1"/>
    </xf>
    <xf numFmtId="169" fontId="71" fillId="12" borderId="52" xfId="48734" applyNumberFormat="1" applyFont="1" applyFill="1" applyBorder="1" applyAlignment="1" applyProtection="1">
      <alignment vertical="center" wrapText="1"/>
    </xf>
    <xf numFmtId="169" fontId="71" fillId="12" borderId="79" xfId="48734" applyNumberFormat="1" applyFont="1" applyFill="1" applyBorder="1" applyAlignment="1" applyProtection="1">
      <alignment vertical="center" wrapText="1"/>
    </xf>
    <xf numFmtId="169" fontId="71" fillId="12" borderId="67" xfId="48734" applyNumberFormat="1" applyFont="1" applyFill="1" applyBorder="1" applyAlignment="1" applyProtection="1">
      <alignment vertical="center" wrapText="1"/>
    </xf>
    <xf numFmtId="169" fontId="47" fillId="12" borderId="114" xfId="48734" applyNumberFormat="1" applyFont="1" applyFill="1" applyBorder="1" applyAlignment="1" applyProtection="1">
      <alignment vertical="center" wrapText="1"/>
    </xf>
    <xf numFmtId="3" fontId="6" fillId="5" borderId="114" xfId="48729" applyNumberFormat="1" applyFont="1" applyFill="1" applyBorder="1" applyAlignment="1" applyProtection="1">
      <alignment horizontal="left" wrapText="1"/>
    </xf>
    <xf numFmtId="169" fontId="84" fillId="5" borderId="114" xfId="7" applyNumberFormat="1" applyFont="1" applyFill="1" applyBorder="1" applyAlignment="1" applyProtection="1">
      <alignment vertical="center" wrapText="1"/>
    </xf>
    <xf numFmtId="169" fontId="84" fillId="5" borderId="69" xfId="7" applyNumberFormat="1" applyFont="1" applyFill="1" applyBorder="1" applyAlignment="1" applyProtection="1">
      <alignment vertical="center" wrapText="1"/>
    </xf>
    <xf numFmtId="169" fontId="84" fillId="5" borderId="6" xfId="7" applyNumberFormat="1" applyFont="1" applyFill="1" applyBorder="1" applyAlignment="1" applyProtection="1">
      <alignment vertical="center" wrapText="1"/>
    </xf>
    <xf numFmtId="3" fontId="6" fillId="5" borderId="79" xfId="48729" applyNumberFormat="1" applyFont="1" applyFill="1" applyBorder="1" applyAlignment="1" applyProtection="1">
      <alignment horizontal="left" wrapText="1"/>
    </xf>
    <xf numFmtId="169" fontId="84" fillId="5" borderId="79" xfId="7" applyNumberFormat="1" applyFont="1" applyFill="1" applyBorder="1" applyAlignment="1" applyProtection="1">
      <alignment vertical="center" wrapText="1"/>
    </xf>
    <xf numFmtId="169" fontId="84" fillId="5" borderId="67" xfId="7" applyNumberFormat="1" applyFont="1" applyFill="1" applyBorder="1" applyAlignment="1" applyProtection="1">
      <alignment vertical="center" wrapText="1"/>
    </xf>
    <xf numFmtId="169" fontId="84" fillId="5" borderId="80" xfId="7" applyNumberFormat="1" applyFont="1" applyFill="1" applyBorder="1" applyAlignment="1" applyProtection="1">
      <alignment vertical="center" wrapText="1"/>
    </xf>
    <xf numFmtId="216" fontId="23" fillId="0" borderId="0" xfId="48729" applyFont="1" applyFill="1" applyBorder="1" applyAlignment="1" applyProtection="1">
      <alignment horizontal="left" wrapText="1"/>
    </xf>
    <xf numFmtId="169" fontId="5" fillId="0" borderId="0" xfId="265" applyNumberFormat="1"/>
    <xf numFmtId="0" fontId="25" fillId="6" borderId="115" xfId="265" applyFont="1" applyFill="1" applyBorder="1" applyAlignment="1">
      <alignment horizontal="center" vertical="center"/>
    </xf>
    <xf numFmtId="167" fontId="18" fillId="27" borderId="0" xfId="265" applyNumberFormat="1" applyFont="1" applyFill="1" applyBorder="1" applyAlignment="1">
      <alignment horizontal="center"/>
    </xf>
    <xf numFmtId="0" fontId="48" fillId="18" borderId="113" xfId="265" applyFont="1" applyFill="1" applyBorder="1" applyAlignment="1">
      <alignment horizontal="center" wrapText="1"/>
    </xf>
    <xf numFmtId="0" fontId="47" fillId="18" borderId="40" xfId="265" applyFont="1" applyFill="1" applyBorder="1" applyAlignment="1">
      <alignment horizontal="center" vertical="center"/>
    </xf>
    <xf numFmtId="0" fontId="47" fillId="18" borderId="116" xfId="265" applyFont="1" applyFill="1" applyBorder="1" applyAlignment="1">
      <alignment horizontal="center" vertical="center"/>
    </xf>
    <xf numFmtId="0" fontId="47" fillId="18" borderId="117" xfId="265" applyFont="1" applyFill="1" applyBorder="1" applyAlignment="1">
      <alignment horizontal="center" vertical="center"/>
    </xf>
    <xf numFmtId="0" fontId="47" fillId="18" borderId="115" xfId="265" applyFont="1" applyFill="1" applyBorder="1" applyAlignment="1">
      <alignment horizontal="center" vertical="center"/>
    </xf>
    <xf numFmtId="0" fontId="47" fillId="18" borderId="118" xfId="265" applyFont="1" applyFill="1" applyBorder="1" applyAlignment="1">
      <alignment horizontal="center" vertical="center"/>
    </xf>
    <xf numFmtId="169" fontId="123" fillId="12" borderId="39" xfId="48734" applyNumberFormat="1" applyFont="1" applyFill="1" applyBorder="1" applyAlignment="1" applyProtection="1">
      <alignment vertical="center" wrapText="1"/>
    </xf>
    <xf numFmtId="169" fontId="47" fillId="12" borderId="40" xfId="48734" applyNumberFormat="1" applyFont="1" applyFill="1" applyBorder="1" applyAlignment="1" applyProtection="1">
      <alignment vertical="center" wrapText="1"/>
    </xf>
    <xf numFmtId="169" fontId="124" fillId="0" borderId="0" xfId="48734" applyNumberFormat="1" applyFont="1" applyFill="1" applyBorder="1" applyAlignment="1" applyProtection="1">
      <alignment vertical="center" wrapText="1"/>
    </xf>
    <xf numFmtId="169" fontId="124" fillId="0" borderId="30" xfId="48734" applyNumberFormat="1" applyFont="1" applyFill="1" applyBorder="1" applyAlignment="1" applyProtection="1">
      <alignment vertical="center" wrapText="1"/>
    </xf>
    <xf numFmtId="3" fontId="8" fillId="0" borderId="114" xfId="48729" applyNumberFormat="1" applyFont="1" applyFill="1" applyBorder="1" applyAlignment="1" applyProtection="1">
      <alignment horizontal="left" wrapText="1"/>
    </xf>
    <xf numFmtId="169" fontId="7" fillId="0" borderId="114" xfId="48734" applyNumberFormat="1" applyFont="1" applyFill="1" applyBorder="1" applyAlignment="1" applyProtection="1">
      <alignment vertical="center" wrapText="1"/>
    </xf>
    <xf numFmtId="169" fontId="7" fillId="0" borderId="69" xfId="48734" applyNumberFormat="1" applyFont="1" applyFill="1" applyBorder="1" applyAlignment="1" applyProtection="1">
      <alignment vertical="center" wrapText="1"/>
    </xf>
    <xf numFmtId="169" fontId="7" fillId="0" borderId="6" xfId="48734" applyNumberFormat="1" applyFont="1" applyFill="1" applyBorder="1" applyAlignment="1" applyProtection="1">
      <alignment vertical="center" wrapText="1"/>
    </xf>
    <xf numFmtId="169" fontId="7" fillId="0" borderId="113" xfId="48734" applyNumberFormat="1" applyFont="1" applyFill="1" applyBorder="1" applyAlignment="1" applyProtection="1">
      <alignment vertical="center" wrapText="1"/>
    </xf>
    <xf numFmtId="3" fontId="6" fillId="0" borderId="52" xfId="48729" applyNumberFormat="1" applyFont="1" applyFill="1" applyBorder="1" applyAlignment="1" applyProtection="1">
      <alignment horizontal="left" wrapText="1"/>
    </xf>
    <xf numFmtId="169" fontId="84" fillId="0" borderId="7" xfId="7" applyNumberFormat="1" applyFont="1" applyFill="1" applyBorder="1" applyAlignment="1" applyProtection="1">
      <alignment vertical="center" wrapText="1"/>
    </xf>
    <xf numFmtId="3" fontId="8" fillId="0" borderId="52" xfId="48729" applyNumberFormat="1" applyFont="1" applyFill="1" applyBorder="1" applyAlignment="1" applyProtection="1">
      <alignment horizontal="left" wrapText="1"/>
    </xf>
    <xf numFmtId="169" fontId="7" fillId="0" borderId="52" xfId="48734" applyNumberFormat="1" applyFont="1" applyFill="1" applyBorder="1" applyAlignment="1" applyProtection="1">
      <alignment vertical="center" wrapText="1"/>
    </xf>
    <xf numFmtId="169" fontId="7" fillId="0" borderId="0" xfId="48734" applyNumberFormat="1" applyFont="1" applyFill="1" applyBorder="1" applyAlignment="1" applyProtection="1">
      <alignment vertical="center" wrapText="1"/>
    </xf>
    <xf numFmtId="169" fontId="7" fillId="0" borderId="30" xfId="48734" applyNumberFormat="1" applyFont="1" applyFill="1" applyBorder="1" applyAlignment="1" applyProtection="1">
      <alignment vertical="center" wrapText="1"/>
    </xf>
    <xf numFmtId="169" fontId="7" fillId="0" borderId="7" xfId="48734" applyNumberFormat="1" applyFont="1" applyFill="1" applyBorder="1" applyAlignment="1" applyProtection="1">
      <alignment vertical="center" wrapText="1"/>
    </xf>
    <xf numFmtId="169" fontId="86" fillId="0" borderId="0" xfId="48734" applyNumberFormat="1" applyFont="1" applyFill="1" applyBorder="1" applyAlignment="1" applyProtection="1">
      <alignment vertical="center" wrapText="1"/>
    </xf>
    <xf numFmtId="169" fontId="86" fillId="0" borderId="30" xfId="48734" applyNumberFormat="1" applyFont="1" applyFill="1" applyBorder="1" applyAlignment="1" applyProtection="1">
      <alignment vertical="center" wrapText="1"/>
    </xf>
    <xf numFmtId="169" fontId="124" fillId="0" borderId="0" xfId="48735" applyNumberFormat="1" applyFont="1" applyFill="1" applyBorder="1" applyAlignment="1" applyProtection="1">
      <alignment vertical="center" wrapText="1"/>
    </xf>
    <xf numFmtId="3" fontId="6" fillId="0" borderId="79" xfId="48729" applyNumberFormat="1" applyFont="1" applyFill="1" applyBorder="1" applyAlignment="1" applyProtection="1">
      <alignment horizontal="left" wrapText="1"/>
    </xf>
    <xf numFmtId="169" fontId="84" fillId="0" borderId="68" xfId="7" applyNumberFormat="1" applyFont="1" applyFill="1" applyBorder="1" applyAlignment="1" applyProtection="1">
      <alignment vertical="center" wrapText="1"/>
    </xf>
    <xf numFmtId="169" fontId="47" fillId="12" borderId="23" xfId="48734" applyNumberFormat="1" applyFont="1" applyFill="1" applyBorder="1" applyAlignment="1" applyProtection="1">
      <alignment vertical="center" wrapText="1"/>
    </xf>
    <xf numFmtId="169" fontId="47" fillId="12" borderId="24" xfId="48734" applyNumberFormat="1" applyFont="1" applyFill="1" applyBorder="1" applyAlignment="1" applyProtection="1">
      <alignment vertical="center" wrapText="1"/>
    </xf>
    <xf numFmtId="3" fontId="8" fillId="0" borderId="0" xfId="48729" applyNumberFormat="1" applyFont="1" applyFill="1" applyBorder="1" applyAlignment="1" applyProtection="1">
      <alignment horizontal="left" wrapText="1"/>
    </xf>
    <xf numFmtId="3" fontId="6" fillId="0" borderId="0" xfId="48729" applyNumberFormat="1" applyFont="1" applyFill="1" applyBorder="1" applyAlignment="1" applyProtection="1">
      <alignment horizontal="left" wrapText="1"/>
    </xf>
    <xf numFmtId="169" fontId="124" fillId="0" borderId="0" xfId="48736" applyNumberFormat="1" applyFont="1" applyFill="1" applyBorder="1" applyAlignment="1" applyProtection="1">
      <alignment vertical="center" wrapText="1"/>
    </xf>
    <xf numFmtId="169" fontId="86" fillId="11" borderId="0" xfId="48734" applyNumberFormat="1" applyFont="1" applyFill="1" applyBorder="1" applyAlignment="1" applyProtection="1">
      <alignment vertical="center" wrapText="1"/>
    </xf>
    <xf numFmtId="169" fontId="86" fillId="11" borderId="30" xfId="48734" applyNumberFormat="1" applyFont="1" applyFill="1" applyBorder="1" applyAlignment="1" applyProtection="1">
      <alignment vertical="center" wrapText="1"/>
    </xf>
    <xf numFmtId="3" fontId="6" fillId="0" borderId="114" xfId="48729" applyNumberFormat="1" applyFont="1" applyFill="1" applyBorder="1" applyAlignment="1" applyProtection="1">
      <alignment horizontal="left" wrapText="1"/>
    </xf>
    <xf numFmtId="169" fontId="23" fillId="0" borderId="114" xfId="7" applyNumberFormat="1" applyFont="1" applyFill="1" applyBorder="1" applyAlignment="1" applyProtection="1">
      <alignment vertical="center" wrapText="1"/>
    </xf>
    <xf numFmtId="169" fontId="23" fillId="0" borderId="69" xfId="7" applyNumberFormat="1" applyFont="1" applyFill="1" applyBorder="1" applyAlignment="1" applyProtection="1">
      <alignment vertical="center" wrapText="1"/>
    </xf>
    <xf numFmtId="169" fontId="23" fillId="0" borderId="6" xfId="7" applyNumberFormat="1" applyFont="1" applyFill="1" applyBorder="1" applyAlignment="1" applyProtection="1">
      <alignment vertical="center" wrapText="1"/>
    </xf>
    <xf numFmtId="169" fontId="23" fillId="0" borderId="113" xfId="7" applyNumberFormat="1" applyFont="1" applyFill="1" applyBorder="1" applyAlignment="1" applyProtection="1">
      <alignment vertical="center" wrapText="1"/>
    </xf>
    <xf numFmtId="169" fontId="23" fillId="0" borderId="79" xfId="7" applyNumberFormat="1" applyFont="1" applyFill="1" applyBorder="1" applyAlignment="1" applyProtection="1">
      <alignment vertical="center" wrapText="1"/>
    </xf>
    <xf numFmtId="169" fontId="23" fillId="0" borderId="67" xfId="7" applyNumberFormat="1" applyFont="1" applyFill="1" applyBorder="1" applyAlignment="1" applyProtection="1">
      <alignment vertical="center" wrapText="1"/>
    </xf>
    <xf numFmtId="169" fontId="23" fillId="0" borderId="80" xfId="7" applyNumberFormat="1" applyFont="1" applyFill="1" applyBorder="1" applyAlignment="1" applyProtection="1">
      <alignment vertical="center" wrapText="1"/>
    </xf>
    <xf numFmtId="169" fontId="23" fillId="0" borderId="68" xfId="7" applyNumberFormat="1" applyFont="1" applyFill="1" applyBorder="1" applyAlignment="1" applyProtection="1">
      <alignment vertical="center" wrapText="1"/>
    </xf>
    <xf numFmtId="169" fontId="124" fillId="0" borderId="67" xfId="48734" applyNumberFormat="1" applyFont="1" applyFill="1" applyBorder="1" applyAlignment="1" applyProtection="1">
      <alignment vertical="center" wrapText="1"/>
    </xf>
    <xf numFmtId="169" fontId="124" fillId="0" borderId="80" xfId="48734" applyNumberFormat="1" applyFont="1" applyFill="1" applyBorder="1" applyAlignment="1" applyProtection="1">
      <alignment vertical="center" wrapText="1"/>
    </xf>
    <xf numFmtId="3" fontId="124" fillId="2" borderId="0" xfId="48729" applyNumberFormat="1" applyFont="1" applyFill="1" applyBorder="1" applyAlignment="1" applyProtection="1">
      <alignment horizontal="left" wrapText="1"/>
    </xf>
    <xf numFmtId="3" fontId="124" fillId="2" borderId="0" xfId="48729" applyNumberFormat="1" applyFont="1" applyFill="1" applyBorder="1" applyAlignment="1" applyProtection="1">
      <alignment wrapText="1"/>
    </xf>
    <xf numFmtId="0" fontId="18" fillId="0" borderId="0" xfId="48729" applyNumberFormat="1" applyFont="1" applyFill="1" applyBorder="1" applyAlignment="1" applyProtection="1">
      <alignment horizontal="center"/>
    </xf>
    <xf numFmtId="0" fontId="19" fillId="0" borderId="0" xfId="48729" applyNumberFormat="1" applyFont="1" applyFill="1" applyBorder="1" applyAlignment="1" applyProtection="1">
      <alignment horizontal="center"/>
    </xf>
    <xf numFmtId="167" fontId="19" fillId="0" borderId="0" xfId="8" applyNumberFormat="1" applyFont="1" applyFill="1" applyBorder="1" applyAlignment="1">
      <alignment horizontal="center"/>
    </xf>
    <xf numFmtId="167" fontId="19" fillId="17" borderId="0" xfId="8" applyNumberFormat="1" applyFont="1" applyFill="1" applyBorder="1" applyAlignment="1">
      <alignment horizontal="center"/>
    </xf>
    <xf numFmtId="0" fontId="47" fillId="18" borderId="113" xfId="8" applyFont="1" applyFill="1" applyBorder="1" applyAlignment="1">
      <alignment horizontal="center" vertical="center"/>
    </xf>
    <xf numFmtId="169" fontId="47" fillId="12" borderId="39" xfId="7" applyNumberFormat="1" applyFont="1" applyFill="1" applyBorder="1" applyAlignment="1">
      <alignment horizontal="right" wrapText="1"/>
    </xf>
    <xf numFmtId="169" fontId="47" fillId="12" borderId="23" xfId="7" applyNumberFormat="1" applyFont="1" applyFill="1" applyBorder="1" applyAlignment="1">
      <alignment horizontal="right" wrapText="1"/>
    </xf>
    <xf numFmtId="169" fontId="47" fillId="12" borderId="24" xfId="7" applyNumberFormat="1" applyFont="1" applyFill="1" applyBorder="1" applyAlignment="1">
      <alignment horizontal="right" wrapText="1"/>
    </xf>
    <xf numFmtId="0" fontId="28" fillId="0" borderId="0" xfId="8" applyFont="1" applyFill="1" applyBorder="1" applyAlignment="1">
      <alignment horizontal="center"/>
    </xf>
    <xf numFmtId="0" fontId="5" fillId="0" borderId="0" xfId="265" applyFont="1"/>
    <xf numFmtId="3" fontId="39" fillId="0" borderId="7" xfId="48737" applyNumberFormat="1" applyFont="1" applyFill="1" applyBorder="1" applyAlignment="1">
      <alignment wrapText="1"/>
    </xf>
    <xf numFmtId="3" fontId="84" fillId="0" borderId="52" xfId="48738" applyNumberFormat="1" applyFont="1" applyFill="1" applyBorder="1" applyAlignment="1" applyProtection="1">
      <alignment horizontal="right" wrapText="1"/>
    </xf>
    <xf numFmtId="3" fontId="84" fillId="0" borderId="0" xfId="48738" applyNumberFormat="1" applyFont="1" applyFill="1" applyBorder="1" applyAlignment="1" applyProtection="1">
      <alignment horizontal="right" wrapText="1"/>
    </xf>
    <xf numFmtId="3" fontId="84" fillId="0" borderId="30" xfId="48738" applyNumberFormat="1" applyFont="1" applyFill="1" applyBorder="1" applyAlignment="1" applyProtection="1">
      <alignment horizontal="right" wrapText="1"/>
    </xf>
    <xf numFmtId="3" fontId="23" fillId="0" borderId="0" xfId="48738" applyNumberFormat="1" applyFont="1" applyFill="1" applyBorder="1" applyAlignment="1" applyProtection="1">
      <alignment horizontal="right" wrapText="1"/>
    </xf>
    <xf numFmtId="3" fontId="28" fillId="0" borderId="0" xfId="265" applyNumberFormat="1" applyFont="1"/>
    <xf numFmtId="3" fontId="5" fillId="0" borderId="0" xfId="265" applyNumberFormat="1"/>
    <xf numFmtId="3" fontId="39" fillId="0" borderId="7" xfId="48737" applyNumberFormat="1" applyFont="1" applyFill="1" applyBorder="1" applyAlignment="1">
      <alignment horizontal="left" wrapText="1"/>
    </xf>
    <xf numFmtId="3" fontId="30" fillId="0" borderId="52" xfId="8" applyNumberFormat="1" applyFont="1" applyFill="1" applyBorder="1"/>
    <xf numFmtId="3" fontId="30" fillId="0" borderId="0" xfId="8" applyNumberFormat="1" applyFont="1" applyFill="1" applyBorder="1"/>
    <xf numFmtId="3" fontId="30" fillId="0" borderId="30" xfId="8" applyNumberFormat="1" applyFont="1" applyFill="1" applyBorder="1"/>
    <xf numFmtId="3" fontId="17" fillId="0" borderId="0" xfId="8" applyNumberFormat="1" applyFont="1" applyFill="1" applyBorder="1"/>
    <xf numFmtId="3" fontId="7" fillId="75" borderId="40" xfId="48737" applyNumberFormat="1" applyFont="1" applyFill="1" applyBorder="1" applyAlignment="1">
      <alignment horizontal="left" wrapText="1"/>
    </xf>
    <xf numFmtId="169" fontId="73" fillId="75" borderId="39" xfId="7" applyNumberFormat="1" applyFont="1" applyFill="1" applyBorder="1" applyAlignment="1" applyProtection="1">
      <alignment horizontal="right" wrapText="1"/>
    </xf>
    <xf numFmtId="169" fontId="73" fillId="75" borderId="23" xfId="7" applyNumberFormat="1" applyFont="1" applyFill="1" applyBorder="1" applyAlignment="1" applyProtection="1">
      <alignment horizontal="right" wrapText="1"/>
    </xf>
    <xf numFmtId="169" fontId="73" fillId="75" borderId="24" xfId="7" applyNumberFormat="1" applyFont="1" applyFill="1" applyBorder="1" applyAlignment="1" applyProtection="1">
      <alignment horizontal="right" wrapText="1"/>
    </xf>
    <xf numFmtId="3" fontId="7" fillId="0" borderId="7" xfId="48737" applyNumberFormat="1" applyFont="1" applyFill="1" applyBorder="1" applyAlignment="1">
      <alignment horizontal="left" wrapText="1"/>
    </xf>
    <xf numFmtId="169" fontId="30" fillId="0" borderId="52" xfId="7" applyNumberFormat="1" applyFont="1" applyFill="1" applyBorder="1" applyAlignment="1" applyProtection="1">
      <alignment horizontal="right" wrapText="1"/>
    </xf>
    <xf numFmtId="169" fontId="30" fillId="0" borderId="0" xfId="7" applyNumberFormat="1" applyFont="1" applyFill="1" applyBorder="1" applyAlignment="1" applyProtection="1">
      <alignment horizontal="right" wrapText="1"/>
    </xf>
    <xf numFmtId="169" fontId="30" fillId="0" borderId="30" xfId="7" applyNumberFormat="1" applyFont="1" applyFill="1" applyBorder="1" applyAlignment="1" applyProtection="1">
      <alignment horizontal="right" wrapText="1"/>
    </xf>
    <xf numFmtId="3" fontId="7" fillId="17" borderId="0" xfId="48737" applyNumberFormat="1" applyFont="1" applyFill="1" applyBorder="1" applyAlignment="1">
      <alignment wrapText="1"/>
    </xf>
    <xf numFmtId="0" fontId="17" fillId="0" borderId="0" xfId="8" applyFont="1" applyFill="1"/>
    <xf numFmtId="0" fontId="12" fillId="0" borderId="0" xfId="48738" applyNumberFormat="1" applyFont="1" applyFill="1" applyBorder="1" applyAlignment="1" applyProtection="1">
      <alignment horizontal="left"/>
    </xf>
    <xf numFmtId="186" fontId="5" fillId="0" borderId="0" xfId="7" applyNumberFormat="1"/>
    <xf numFmtId="168" fontId="5" fillId="0" borderId="0" xfId="7" applyNumberFormat="1"/>
    <xf numFmtId="0" fontId="5" fillId="0" borderId="0" xfId="8"/>
    <xf numFmtId="167" fontId="60" fillId="17" borderId="0" xfId="8" applyNumberFormat="1" applyFont="1" applyFill="1" applyBorder="1" applyAlignment="1"/>
    <xf numFmtId="0" fontId="125" fillId="18" borderId="113" xfId="265" applyFont="1" applyFill="1" applyBorder="1" applyAlignment="1">
      <alignment horizontal="center" vertical="center"/>
    </xf>
    <xf numFmtId="0" fontId="125" fillId="18" borderId="114" xfId="265" applyFont="1" applyFill="1" applyBorder="1" applyAlignment="1">
      <alignment horizontal="center" vertical="center"/>
    </xf>
    <xf numFmtId="0" fontId="125" fillId="18" borderId="6" xfId="265" applyFont="1" applyFill="1" applyBorder="1" applyAlignment="1">
      <alignment horizontal="center" vertical="center"/>
    </xf>
    <xf numFmtId="0" fontId="5" fillId="0" borderId="0" xfId="265" applyAlignment="1">
      <alignment horizontal="right"/>
    </xf>
    <xf numFmtId="3" fontId="39" fillId="0" borderId="0" xfId="48737" applyNumberFormat="1" applyFont="1" applyFill="1" applyBorder="1" applyAlignment="1">
      <alignment wrapText="1"/>
    </xf>
    <xf numFmtId="3" fontId="84" fillId="0" borderId="114" xfId="48738" applyNumberFormat="1" applyFont="1" applyFill="1" applyBorder="1" applyAlignment="1" applyProtection="1">
      <alignment horizontal="right" wrapText="1"/>
    </xf>
    <xf numFmtId="3" fontId="84" fillId="0" borderId="69" xfId="48738" applyNumberFormat="1" applyFont="1" applyFill="1" applyBorder="1" applyAlignment="1" applyProtection="1">
      <alignment horizontal="right" wrapText="1"/>
    </xf>
    <xf numFmtId="3" fontId="126" fillId="0" borderId="69" xfId="265" applyNumberFormat="1" applyFont="1" applyBorder="1"/>
    <xf numFmtId="3" fontId="126" fillId="0" borderId="30" xfId="265" applyNumberFormat="1" applyFont="1" applyBorder="1"/>
    <xf numFmtId="3" fontId="39" fillId="0" borderId="0" xfId="48737" applyNumberFormat="1" applyFont="1" applyFill="1" applyBorder="1" applyAlignment="1">
      <alignment horizontal="left" wrapText="1"/>
    </xf>
    <xf numFmtId="3" fontId="126" fillId="0" borderId="0" xfId="265" applyNumberFormat="1" applyFont="1" applyBorder="1"/>
    <xf numFmtId="3" fontId="7" fillId="75" borderId="39" xfId="48737" applyNumberFormat="1" applyFont="1" applyFill="1" applyBorder="1" applyAlignment="1">
      <alignment horizontal="left" wrapText="1"/>
    </xf>
    <xf numFmtId="169" fontId="8" fillId="75" borderId="39" xfId="7" applyNumberFormat="1" applyFont="1" applyFill="1" applyBorder="1" applyAlignment="1" applyProtection="1">
      <alignment horizontal="right" wrapText="1"/>
    </xf>
    <xf numFmtId="169" fontId="8" fillId="75" borderId="23" xfId="7" applyNumberFormat="1" applyFont="1" applyFill="1" applyBorder="1" applyAlignment="1" applyProtection="1">
      <alignment horizontal="right" wrapText="1"/>
    </xf>
    <xf numFmtId="169" fontId="8" fillId="75" borderId="24" xfId="7" applyNumberFormat="1" applyFont="1" applyFill="1" applyBorder="1" applyAlignment="1" applyProtection="1">
      <alignment horizontal="right" wrapText="1"/>
    </xf>
    <xf numFmtId="0" fontId="12" fillId="0" borderId="0" xfId="265" applyFont="1"/>
    <xf numFmtId="3" fontId="21" fillId="0" borderId="0" xfId="265" applyNumberFormat="1" applyFont="1"/>
    <xf numFmtId="3" fontId="12" fillId="0" borderId="0" xfId="265" applyNumberFormat="1" applyFont="1"/>
    <xf numFmtId="3" fontId="39" fillId="0" borderId="52" xfId="48737" applyNumberFormat="1" applyFont="1" applyFill="1" applyBorder="1" applyAlignment="1">
      <alignment horizontal="left" wrapText="1"/>
    </xf>
    <xf numFmtId="169" fontId="8" fillId="0" borderId="52" xfId="7" applyNumberFormat="1" applyFont="1" applyFill="1" applyBorder="1" applyAlignment="1" applyProtection="1">
      <alignment horizontal="right" wrapText="1"/>
    </xf>
    <xf numFmtId="169" fontId="8" fillId="0" borderId="0" xfId="7" applyNumberFormat="1" applyFont="1" applyFill="1" applyBorder="1" applyAlignment="1" applyProtection="1">
      <alignment horizontal="right" wrapText="1"/>
    </xf>
    <xf numFmtId="169" fontId="8" fillId="0" borderId="30" xfId="7" applyNumberFormat="1" applyFont="1" applyFill="1" applyBorder="1" applyAlignment="1" applyProtection="1">
      <alignment horizontal="right" wrapText="1"/>
    </xf>
    <xf numFmtId="169" fontId="84" fillId="0" borderId="52" xfId="48739" applyNumberFormat="1" applyFont="1" applyFill="1" applyBorder="1" applyAlignment="1" applyProtection="1">
      <alignment vertical="center" wrapText="1"/>
    </xf>
    <xf numFmtId="169" fontId="84" fillId="0" borderId="0" xfId="48739" applyNumberFormat="1" applyFont="1" applyFill="1" applyBorder="1" applyAlignment="1" applyProtection="1">
      <alignment vertical="center" wrapText="1"/>
    </xf>
    <xf numFmtId="169" fontId="84" fillId="0" borderId="30" xfId="48739" applyNumberFormat="1" applyFont="1" applyFill="1" applyBorder="1" applyAlignment="1" applyProtection="1">
      <alignment vertical="center" wrapText="1"/>
    </xf>
    <xf numFmtId="168" fontId="30" fillId="0" borderId="0" xfId="7" applyFont="1" applyFill="1" applyBorder="1"/>
    <xf numFmtId="169" fontId="27" fillId="0" borderId="52" xfId="48739" applyNumberFormat="1" applyFont="1" applyFill="1" applyBorder="1" applyAlignment="1" applyProtection="1">
      <alignment vertical="center" wrapText="1"/>
    </xf>
    <xf numFmtId="169" fontId="27" fillId="0" borderId="0" xfId="48739" applyNumberFormat="1" applyFont="1" applyFill="1" applyBorder="1" applyAlignment="1" applyProtection="1">
      <alignment vertical="center" wrapText="1"/>
    </xf>
    <xf numFmtId="169" fontId="27" fillId="0" borderId="30" xfId="48739" applyNumberFormat="1" applyFont="1" applyFill="1" applyBorder="1" applyAlignment="1" applyProtection="1">
      <alignment vertical="center" wrapText="1"/>
    </xf>
    <xf numFmtId="3" fontId="7" fillId="0" borderId="52" xfId="48737" applyNumberFormat="1" applyFont="1" applyFill="1" applyBorder="1" applyAlignment="1">
      <alignment horizontal="left" wrapText="1"/>
    </xf>
    <xf numFmtId="3" fontId="8" fillId="75" borderId="39" xfId="48737" applyNumberFormat="1" applyFont="1" applyFill="1" applyBorder="1" applyAlignment="1">
      <alignment horizontal="left" wrapText="1"/>
    </xf>
    <xf numFmtId="3" fontId="39" fillId="17" borderId="0" xfId="48738" applyNumberFormat="1" applyFont="1" applyFill="1" applyBorder="1" applyAlignment="1" applyProtection="1">
      <alignment wrapText="1"/>
    </xf>
    <xf numFmtId="169" fontId="5" fillId="0" borderId="0" xfId="7" applyNumberFormat="1" applyFill="1" applyBorder="1" applyAlignment="1" applyProtection="1">
      <alignment horizontal="right" wrapText="1"/>
    </xf>
    <xf numFmtId="43" fontId="0" fillId="0" borderId="0" xfId="48740" applyFont="1"/>
    <xf numFmtId="43" fontId="5" fillId="0" borderId="0" xfId="265" applyNumberFormat="1"/>
    <xf numFmtId="181" fontId="5" fillId="0" borderId="0" xfId="265" applyNumberFormat="1"/>
    <xf numFmtId="0" fontId="26" fillId="0" borderId="0" xfId="265" applyFont="1" applyFill="1" applyBorder="1" applyAlignment="1">
      <alignment horizontal="center" vertical="center"/>
    </xf>
    <xf numFmtId="216" fontId="12" fillId="15" borderId="39" xfId="48738" applyFont="1" applyFill="1" applyBorder="1" applyAlignment="1" applyProtection="1"/>
    <xf numFmtId="216" fontId="12" fillId="15" borderId="23" xfId="48738" applyFont="1" applyFill="1" applyBorder="1" applyAlignment="1" applyProtection="1"/>
    <xf numFmtId="169" fontId="5" fillId="0" borderId="114" xfId="7" applyNumberFormat="1" applyFill="1" applyBorder="1" applyAlignment="1" applyProtection="1">
      <alignment vertical="center" wrapText="1"/>
    </xf>
    <xf numFmtId="169" fontId="5" fillId="0" borderId="69" xfId="7" applyNumberFormat="1" applyFill="1" applyBorder="1" applyAlignment="1" applyProtection="1">
      <alignment vertical="center" wrapText="1"/>
    </xf>
    <xf numFmtId="169" fontId="5" fillId="0" borderId="69" xfId="7" applyNumberFormat="1" applyFill="1" applyBorder="1" applyAlignment="1" applyProtection="1">
      <alignment horizontal="right" wrapText="1"/>
    </xf>
    <xf numFmtId="169" fontId="5" fillId="0" borderId="52" xfId="7" applyNumberFormat="1" applyFill="1" applyBorder="1" applyAlignment="1" applyProtection="1">
      <alignment vertical="center" wrapText="1"/>
    </xf>
    <xf numFmtId="169" fontId="5" fillId="0" borderId="0" xfId="7" applyNumberFormat="1" applyFill="1" applyBorder="1" applyAlignment="1" applyProtection="1">
      <alignment vertical="center" wrapText="1"/>
    </xf>
    <xf numFmtId="169" fontId="5" fillId="0" borderId="52" xfId="7" applyNumberFormat="1" applyBorder="1"/>
    <xf numFmtId="169" fontId="5" fillId="0" borderId="30" xfId="7" applyNumberFormat="1" applyFill="1" applyBorder="1" applyAlignment="1" applyProtection="1">
      <alignment vertical="center" wrapText="1"/>
    </xf>
    <xf numFmtId="169" fontId="5" fillId="0" borderId="6" xfId="7" applyNumberFormat="1" applyFill="1" applyBorder="1" applyAlignment="1" applyProtection="1">
      <alignment vertical="center" wrapText="1"/>
    </xf>
    <xf numFmtId="169" fontId="5" fillId="0" borderId="0" xfId="7" applyNumberFormat="1" applyFill="1" applyBorder="1"/>
    <xf numFmtId="169" fontId="5" fillId="75" borderId="39" xfId="7" applyNumberFormat="1" applyFill="1" applyBorder="1" applyAlignment="1" applyProtection="1">
      <alignment horizontal="right" wrapText="1"/>
    </xf>
    <xf numFmtId="169" fontId="5" fillId="75" borderId="23" xfId="7" applyNumberFormat="1" applyFill="1" applyBorder="1" applyAlignment="1" applyProtection="1">
      <alignment horizontal="right" wrapText="1"/>
    </xf>
    <xf numFmtId="169" fontId="5" fillId="75" borderId="24" xfId="7" applyNumberFormat="1" applyFill="1" applyBorder="1" applyAlignment="1" applyProtection="1">
      <alignment horizontal="right" wrapText="1"/>
    </xf>
    <xf numFmtId="169" fontId="5" fillId="0" borderId="52" xfId="7" applyNumberFormat="1" applyFill="1" applyBorder="1" applyAlignment="1" applyProtection="1">
      <alignment horizontal="right" wrapText="1"/>
    </xf>
    <xf numFmtId="169" fontId="5" fillId="0" borderId="30" xfId="7" applyNumberFormat="1" applyFill="1" applyBorder="1" applyAlignment="1" applyProtection="1">
      <alignment horizontal="right" wrapText="1"/>
    </xf>
    <xf numFmtId="169" fontId="5" fillId="0" borderId="0" xfId="7" applyNumberFormat="1" applyBorder="1"/>
    <xf numFmtId="181" fontId="5" fillId="0" borderId="0" xfId="265" applyNumberFormat="1" applyBorder="1"/>
    <xf numFmtId="0" fontId="20" fillId="17" borderId="0" xfId="48737" applyFont="1" applyFill="1" applyBorder="1" applyAlignment="1">
      <alignment horizontal="left" wrapText="1"/>
    </xf>
    <xf numFmtId="216" fontId="23" fillId="0" borderId="0" xfId="48738" applyFont="1" applyFill="1" applyBorder="1" applyAlignment="1" applyProtection="1">
      <alignment horizontal="right" wrapText="1"/>
    </xf>
    <xf numFmtId="0" fontId="17" fillId="0" borderId="0" xfId="265" applyFont="1" applyFill="1" applyBorder="1"/>
    <xf numFmtId="0" fontId="127" fillId="0" borderId="0" xfId="265" applyFont="1" applyFill="1" applyBorder="1"/>
    <xf numFmtId="3" fontId="23" fillId="0" borderId="0" xfId="7" applyNumberFormat="1" applyFont="1" applyFill="1" applyBorder="1" applyAlignment="1" applyProtection="1">
      <alignment vertical="center" wrapText="1"/>
    </xf>
    <xf numFmtId="3" fontId="23" fillId="0" borderId="0" xfId="48741" applyNumberFormat="1" applyFont="1" applyFill="1" applyBorder="1" applyAlignment="1" applyProtection="1">
      <alignment vertical="center" wrapText="1"/>
    </xf>
    <xf numFmtId="167" fontId="18" fillId="0" borderId="0" xfId="265" applyNumberFormat="1" applyFont="1" applyFill="1" applyBorder="1" applyAlignment="1">
      <alignment vertical="center" wrapText="1"/>
    </xf>
    <xf numFmtId="167" fontId="18" fillId="0" borderId="0" xfId="265" applyNumberFormat="1" applyFont="1" applyFill="1" applyBorder="1" applyAlignment="1">
      <alignment wrapText="1"/>
    </xf>
    <xf numFmtId="216" fontId="18" fillId="0" borderId="0" xfId="48729" applyFont="1" applyFill="1" applyBorder="1" applyAlignment="1" applyProtection="1"/>
    <xf numFmtId="216" fontId="12" fillId="15" borderId="0" xfId="48738" applyFont="1" applyFill="1" applyBorder="1" applyAlignment="1" applyProtection="1"/>
    <xf numFmtId="0" fontId="17" fillId="15" borderId="0" xfId="265" applyFont="1" applyFill="1" applyBorder="1"/>
    <xf numFmtId="0" fontId="17" fillId="0" borderId="0" xfId="265" applyFont="1" applyBorder="1"/>
    <xf numFmtId="0" fontId="47" fillId="12" borderId="40" xfId="265" applyFont="1" applyFill="1" applyBorder="1" applyAlignment="1">
      <alignment horizontal="center" wrapText="1"/>
    </xf>
    <xf numFmtId="169" fontId="47" fillId="12" borderId="114" xfId="7" applyNumberFormat="1" applyFont="1" applyFill="1" applyBorder="1" applyAlignment="1">
      <alignment horizontal="center" vertical="center" wrapText="1"/>
    </xf>
    <xf numFmtId="169" fontId="47" fillId="12" borderId="69" xfId="7" applyNumberFormat="1" applyFont="1" applyFill="1" applyBorder="1" applyAlignment="1">
      <alignment horizontal="center" vertical="center" wrapText="1"/>
    </xf>
    <xf numFmtId="0" fontId="47" fillId="12" borderId="6" xfId="265" applyFont="1" applyFill="1" applyBorder="1" applyAlignment="1">
      <alignment horizontal="center" vertical="center" wrapText="1"/>
    </xf>
    <xf numFmtId="0" fontId="47" fillId="12" borderId="113" xfId="265" applyFont="1" applyFill="1" applyBorder="1" applyAlignment="1">
      <alignment horizontal="center" vertical="center" wrapText="1"/>
    </xf>
    <xf numFmtId="0" fontId="47" fillId="12" borderId="69" xfId="265" applyFont="1" applyFill="1" applyBorder="1" applyAlignment="1">
      <alignment horizontal="center" vertical="center" wrapText="1"/>
    </xf>
    <xf numFmtId="3" fontId="39" fillId="0" borderId="114" xfId="48737" applyNumberFormat="1" applyFont="1" applyFill="1" applyBorder="1" applyAlignment="1">
      <alignment wrapText="1"/>
    </xf>
    <xf numFmtId="3" fontId="84" fillId="0" borderId="114" xfId="7" applyNumberFormat="1" applyFont="1" applyFill="1" applyBorder="1" applyAlignment="1" applyProtection="1">
      <alignment vertical="center" wrapText="1"/>
    </xf>
    <xf numFmtId="3" fontId="84" fillId="0" borderId="69" xfId="7" applyNumberFormat="1" applyFont="1" applyFill="1" applyBorder="1" applyAlignment="1" applyProtection="1">
      <alignment vertical="center" wrapText="1"/>
    </xf>
    <xf numFmtId="3" fontId="84" fillId="0" borderId="6" xfId="7" applyNumberFormat="1" applyFont="1" applyFill="1" applyBorder="1" applyAlignment="1" applyProtection="1">
      <alignment vertical="center" wrapText="1"/>
    </xf>
    <xf numFmtId="3" fontId="84" fillId="0" borderId="113" xfId="7" applyNumberFormat="1" applyFont="1" applyFill="1" applyBorder="1" applyAlignment="1" applyProtection="1">
      <alignment vertical="center" wrapText="1"/>
    </xf>
    <xf numFmtId="3" fontId="84" fillId="0" borderId="52" xfId="7" applyNumberFormat="1" applyFont="1" applyFill="1" applyBorder="1" applyAlignment="1" applyProtection="1">
      <alignment vertical="center" wrapText="1"/>
    </xf>
    <xf numFmtId="3" fontId="84" fillId="0" borderId="0" xfId="7" applyNumberFormat="1" applyFont="1" applyFill="1" applyBorder="1" applyAlignment="1" applyProtection="1">
      <alignment vertical="center" wrapText="1"/>
    </xf>
    <xf numFmtId="3" fontId="84" fillId="0" borderId="30" xfId="7" applyNumberFormat="1" applyFont="1" applyFill="1" applyBorder="1" applyAlignment="1" applyProtection="1">
      <alignment vertical="center" wrapText="1"/>
    </xf>
    <xf numFmtId="3" fontId="84" fillId="0" borderId="7" xfId="7" applyNumberFormat="1" applyFont="1" applyFill="1" applyBorder="1" applyAlignment="1" applyProtection="1">
      <alignment vertical="center" wrapText="1"/>
    </xf>
    <xf numFmtId="169" fontId="73" fillId="75" borderId="40" xfId="7" applyNumberFormat="1" applyFont="1" applyFill="1" applyBorder="1" applyAlignment="1" applyProtection="1">
      <alignment horizontal="right" wrapText="1"/>
    </xf>
    <xf numFmtId="3" fontId="20" fillId="0" borderId="0" xfId="48741" applyNumberFormat="1" applyFont="1" applyFill="1" applyBorder="1" applyAlignment="1" applyProtection="1">
      <alignment vertical="center" wrapText="1"/>
    </xf>
    <xf numFmtId="169" fontId="30" fillId="0" borderId="7" xfId="7" applyNumberFormat="1" applyFont="1" applyFill="1" applyBorder="1" applyAlignment="1" applyProtection="1">
      <alignment horizontal="right" wrapText="1"/>
    </xf>
    <xf numFmtId="169" fontId="30" fillId="0" borderId="7" xfId="7" applyNumberFormat="1" applyFont="1" applyFill="1" applyBorder="1" applyAlignment="1" applyProtection="1">
      <alignment vertical="center" wrapText="1"/>
    </xf>
    <xf numFmtId="0" fontId="20" fillId="2" borderId="0" xfId="48737" applyFont="1" applyFill="1" applyBorder="1" applyAlignment="1">
      <alignment wrapText="1"/>
    </xf>
    <xf numFmtId="3" fontId="23" fillId="2" borderId="0" xfId="48738" applyNumberFormat="1" applyFont="1" applyFill="1" applyBorder="1" applyAlignment="1" applyProtection="1">
      <alignment wrapText="1"/>
    </xf>
    <xf numFmtId="3" fontId="23" fillId="2" borderId="79" xfId="48738" applyNumberFormat="1" applyFont="1" applyFill="1" applyBorder="1" applyAlignment="1" applyProtection="1">
      <alignment wrapText="1"/>
    </xf>
    <xf numFmtId="3" fontId="23" fillId="2" borderId="67" xfId="48738" applyNumberFormat="1" applyFont="1" applyFill="1" applyBorder="1" applyAlignment="1" applyProtection="1">
      <alignment wrapText="1"/>
    </xf>
    <xf numFmtId="3" fontId="23" fillId="2" borderId="80" xfId="48738" applyNumberFormat="1" applyFont="1" applyFill="1" applyBorder="1" applyAlignment="1" applyProtection="1">
      <alignment wrapText="1"/>
    </xf>
    <xf numFmtId="0" fontId="23" fillId="0" borderId="0" xfId="9" applyFont="1" applyFill="1" applyBorder="1" applyAlignment="1">
      <alignment horizontal="left" wrapText="1"/>
    </xf>
    <xf numFmtId="0" fontId="23" fillId="0" borderId="0" xfId="9" applyFont="1" applyFill="1" applyBorder="1" applyAlignment="1">
      <alignment horizontal="right" wrapText="1"/>
    </xf>
    <xf numFmtId="168" fontId="5" fillId="0" borderId="0" xfId="7" applyFill="1" applyBorder="1" applyAlignment="1" applyProtection="1">
      <alignment vertical="center" wrapText="1"/>
    </xf>
    <xf numFmtId="168" fontId="5" fillId="0" borderId="0" xfId="265" applyNumberFormat="1"/>
    <xf numFmtId="2" fontId="17" fillId="0" borderId="0" xfId="265" applyNumberFormat="1" applyFont="1" applyBorder="1" applyAlignment="1"/>
    <xf numFmtId="0" fontId="47" fillId="16" borderId="39" xfId="265" applyFont="1" applyFill="1" applyBorder="1" applyAlignment="1">
      <alignment horizontal="center" vertical="center"/>
    </xf>
    <xf numFmtId="2" fontId="17" fillId="0" borderId="0" xfId="265" applyNumberFormat="1" applyFont="1" applyBorder="1"/>
    <xf numFmtId="2" fontId="17" fillId="0" borderId="0" xfId="265" applyNumberFormat="1" applyFont="1" applyFill="1" applyBorder="1"/>
    <xf numFmtId="0" fontId="6" fillId="0" borderId="114" xfId="265" applyFont="1" applyBorder="1"/>
    <xf numFmtId="168" fontId="6" fillId="0" borderId="114" xfId="7" applyNumberFormat="1" applyFont="1" applyFill="1" applyBorder="1"/>
    <xf numFmtId="168" fontId="6" fillId="0" borderId="69" xfId="7" applyNumberFormat="1" applyFont="1" applyFill="1" applyBorder="1"/>
    <xf numFmtId="2" fontId="6" fillId="0" borderId="69" xfId="265" applyNumberFormat="1" applyFont="1" applyFill="1" applyBorder="1" applyAlignment="1">
      <alignment horizontal="right"/>
    </xf>
    <xf numFmtId="168" fontId="6" fillId="0" borderId="6" xfId="7" applyNumberFormat="1" applyFont="1" applyFill="1" applyBorder="1"/>
    <xf numFmtId="2" fontId="17" fillId="0" borderId="0" xfId="265" applyNumberFormat="1" applyFont="1" applyFill="1" applyBorder="1" applyAlignment="1"/>
    <xf numFmtId="0" fontId="6" fillId="0" borderId="79" xfId="265" applyFont="1" applyBorder="1"/>
    <xf numFmtId="168" fontId="6" fillId="0" borderId="79" xfId="7" applyNumberFormat="1" applyFont="1" applyFill="1" applyBorder="1"/>
    <xf numFmtId="168" fontId="6" fillId="0" borderId="67" xfId="7" applyNumberFormat="1" applyFont="1" applyFill="1" applyBorder="1"/>
    <xf numFmtId="2" fontId="6" fillId="0" borderId="67" xfId="265" applyNumberFormat="1" applyFont="1" applyFill="1" applyBorder="1" applyAlignment="1">
      <alignment horizontal="right"/>
    </xf>
    <xf numFmtId="168" fontId="6" fillId="0" borderId="80" xfId="7" applyNumberFormat="1" applyFont="1" applyFill="1" applyBorder="1"/>
    <xf numFmtId="0" fontId="6" fillId="0" borderId="39" xfId="265" applyFont="1" applyBorder="1"/>
    <xf numFmtId="168" fontId="6" fillId="0" borderId="39" xfId="7" applyNumberFormat="1" applyFont="1" applyFill="1" applyBorder="1"/>
    <xf numFmtId="168" fontId="6" fillId="0" borderId="23" xfId="7" applyNumberFormat="1" applyFont="1" applyFill="1" applyBorder="1"/>
    <xf numFmtId="168" fontId="6" fillId="0" borderId="24" xfId="7" applyNumberFormat="1" applyFont="1" applyFill="1" applyBorder="1"/>
    <xf numFmtId="168" fontId="6" fillId="0" borderId="114" xfId="7" applyFont="1" applyFill="1" applyBorder="1"/>
    <xf numFmtId="168" fontId="6" fillId="0" borderId="69" xfId="7" applyFont="1" applyFill="1" applyBorder="1"/>
    <xf numFmtId="168" fontId="6" fillId="0" borderId="69" xfId="7" applyFont="1" applyFill="1" applyBorder="1" applyAlignment="1">
      <alignment horizontal="right"/>
    </xf>
    <xf numFmtId="0" fontId="6" fillId="0" borderId="52" xfId="265" applyFont="1" applyBorder="1"/>
    <xf numFmtId="168" fontId="6" fillId="0" borderId="52" xfId="7" applyNumberFormat="1" applyFont="1" applyFill="1" applyBorder="1"/>
    <xf numFmtId="168" fontId="6" fillId="0" borderId="0" xfId="7" applyFont="1" applyFill="1" applyBorder="1"/>
    <xf numFmtId="168" fontId="6" fillId="0" borderId="0" xfId="7" applyFont="1" applyFill="1" applyBorder="1" applyAlignment="1">
      <alignment horizontal="right"/>
    </xf>
    <xf numFmtId="186" fontId="6" fillId="0" borderId="0" xfId="7" applyNumberFormat="1" applyFont="1" applyFill="1" applyBorder="1"/>
    <xf numFmtId="168" fontId="6" fillId="0" borderId="0" xfId="7" applyNumberFormat="1" applyFont="1" applyFill="1" applyBorder="1"/>
    <xf numFmtId="2" fontId="17" fillId="0" borderId="0" xfId="48742" applyNumberFormat="1" applyFont="1" applyBorder="1" applyAlignment="1"/>
    <xf numFmtId="168" fontId="6" fillId="0" borderId="67" xfId="7" applyFont="1" applyFill="1" applyBorder="1"/>
    <xf numFmtId="168" fontId="6" fillId="0" borderId="67" xfId="7" applyFont="1" applyFill="1" applyBorder="1" applyAlignment="1">
      <alignment horizontal="right"/>
    </xf>
    <xf numFmtId="186" fontId="6" fillId="0" borderId="67" xfId="7" applyNumberFormat="1" applyFont="1" applyFill="1" applyBorder="1"/>
    <xf numFmtId="0" fontId="5" fillId="0" borderId="0" xfId="265" applyFont="1" applyBorder="1"/>
    <xf numFmtId="43" fontId="1" fillId="0" borderId="0" xfId="48741" applyFont="1" applyBorder="1"/>
    <xf numFmtId="43" fontId="17" fillId="0" borderId="0" xfId="48741" applyFont="1" applyBorder="1" applyAlignment="1"/>
    <xf numFmtId="43" fontId="17" fillId="0" borderId="0" xfId="48741" applyFont="1" applyFill="1" applyBorder="1" applyAlignment="1"/>
    <xf numFmtId="43" fontId="1" fillId="0" borderId="0" xfId="48741" applyFont="1"/>
    <xf numFmtId="0" fontId="128" fillId="17" borderId="0" xfId="265" applyFont="1" applyFill="1" applyBorder="1" applyAlignment="1"/>
    <xf numFmtId="0" fontId="129" fillId="17" borderId="0" xfId="265" applyFont="1" applyFill="1" applyBorder="1" applyAlignment="1"/>
    <xf numFmtId="0" fontId="47" fillId="16" borderId="40" xfId="265" applyFont="1" applyFill="1" applyBorder="1" applyAlignment="1">
      <alignment horizontal="center" vertical="center"/>
    </xf>
    <xf numFmtId="0" fontId="47" fillId="16" borderId="39" xfId="265" applyFont="1" applyFill="1" applyBorder="1" applyAlignment="1">
      <alignment horizontal="center" vertical="center" wrapText="1"/>
    </xf>
    <xf numFmtId="0" fontId="47" fillId="16" borderId="0" xfId="265" applyFont="1" applyFill="1" applyBorder="1" applyAlignment="1">
      <alignment horizontal="left" vertical="center"/>
    </xf>
    <xf numFmtId="0" fontId="47" fillId="16" borderId="39" xfId="265" applyFont="1" applyFill="1" applyBorder="1" applyAlignment="1">
      <alignment horizontal="right" vertical="center"/>
    </xf>
    <xf numFmtId="0" fontId="47" fillId="16" borderId="23" xfId="265" applyFont="1" applyFill="1" applyBorder="1" applyAlignment="1">
      <alignment horizontal="right" vertical="center"/>
    </xf>
    <xf numFmtId="0" fontId="47" fillId="16" borderId="23" xfId="265" applyFont="1" applyFill="1" applyBorder="1" applyAlignment="1">
      <alignment horizontal="right"/>
    </xf>
    <xf numFmtId="0" fontId="47" fillId="18" borderId="23" xfId="265" applyFont="1" applyFill="1" applyBorder="1" applyAlignment="1">
      <alignment horizontal="right" vertical="center"/>
    </xf>
    <xf numFmtId="0" fontId="47" fillId="16" borderId="39" xfId="265" applyFont="1" applyFill="1" applyBorder="1" applyAlignment="1">
      <alignment horizontal="center"/>
    </xf>
    <xf numFmtId="0" fontId="47" fillId="16" borderId="24" xfId="265" applyFont="1" applyFill="1" applyBorder="1" applyAlignment="1">
      <alignment horizontal="center"/>
    </xf>
    <xf numFmtId="0" fontId="47" fillId="12" borderId="79" xfId="265" applyFont="1" applyFill="1" applyBorder="1" applyAlignment="1"/>
    <xf numFmtId="0" fontId="47" fillId="12" borderId="67" xfId="265" applyFont="1" applyFill="1" applyBorder="1" applyAlignment="1"/>
    <xf numFmtId="2" fontId="6" fillId="0" borderId="114" xfId="265" applyNumberFormat="1" applyFont="1" applyFill="1" applyBorder="1" applyAlignment="1">
      <alignment horizontal="right"/>
    </xf>
    <xf numFmtId="2" fontId="6" fillId="0" borderId="6" xfId="265" applyNumberFormat="1" applyFont="1" applyFill="1" applyBorder="1" applyAlignment="1">
      <alignment horizontal="right"/>
    </xf>
    <xf numFmtId="2" fontId="6" fillId="0" borderId="79" xfId="265" applyNumberFormat="1" applyFont="1" applyFill="1" applyBorder="1" applyAlignment="1">
      <alignment horizontal="right"/>
    </xf>
    <xf numFmtId="2" fontId="6" fillId="0" borderId="80" xfId="265" applyNumberFormat="1" applyFont="1" applyFill="1" applyBorder="1" applyAlignment="1">
      <alignment horizontal="right"/>
    </xf>
    <xf numFmtId="0" fontId="47" fillId="12" borderId="39" xfId="265" applyFont="1" applyFill="1" applyBorder="1" applyAlignment="1"/>
    <xf numFmtId="0" fontId="47" fillId="12" borderId="23" xfId="265" applyFont="1" applyFill="1" applyBorder="1" applyAlignment="1"/>
    <xf numFmtId="0" fontId="47" fillId="12" borderId="24" xfId="265" applyFont="1" applyFill="1" applyBorder="1" applyAlignment="1"/>
    <xf numFmtId="2" fontId="6" fillId="0" borderId="39" xfId="265" applyNumberFormat="1" applyFont="1" applyFill="1" applyBorder="1" applyAlignment="1">
      <alignment horizontal="right"/>
    </xf>
    <xf numFmtId="2" fontId="6" fillId="0" borderId="23" xfId="265" applyNumberFormat="1" applyFont="1" applyFill="1" applyBorder="1" applyAlignment="1">
      <alignment horizontal="right"/>
    </xf>
    <xf numFmtId="2" fontId="6" fillId="0" borderId="24" xfId="265" applyNumberFormat="1" applyFont="1" applyFill="1" applyBorder="1" applyAlignment="1">
      <alignment horizontal="right"/>
    </xf>
    <xf numFmtId="0" fontId="47" fillId="12" borderId="39" xfId="265" applyFont="1" applyFill="1" applyBorder="1" applyAlignment="1">
      <alignment vertical="center"/>
    </xf>
    <xf numFmtId="0" fontId="47" fillId="12" borderId="23" xfId="265" applyFont="1" applyFill="1" applyBorder="1" applyAlignment="1">
      <alignment vertical="center"/>
    </xf>
    <xf numFmtId="0" fontId="47" fillId="12" borderId="24" xfId="265" applyFont="1" applyFill="1" applyBorder="1" applyAlignment="1">
      <alignment vertical="center"/>
    </xf>
    <xf numFmtId="2" fontId="6" fillId="0" borderId="114" xfId="1538" applyNumberFormat="1" applyFont="1" applyFill="1" applyBorder="1" applyAlignment="1">
      <alignment horizontal="right"/>
    </xf>
    <xf numFmtId="2" fontId="6" fillId="0" borderId="69" xfId="1538" applyNumberFormat="1" applyFont="1" applyFill="1" applyBorder="1" applyAlignment="1">
      <alignment horizontal="right"/>
    </xf>
    <xf numFmtId="2" fontId="6" fillId="0" borderId="6" xfId="1538" applyNumberFormat="1" applyFont="1" applyFill="1" applyBorder="1" applyAlignment="1">
      <alignment horizontal="right"/>
    </xf>
    <xf numFmtId="2" fontId="6" fillId="0" borderId="52" xfId="1538" applyNumberFormat="1" applyFont="1" applyFill="1" applyBorder="1" applyAlignment="1">
      <alignment horizontal="right"/>
    </xf>
    <xf numFmtId="2" fontId="6" fillId="0" borderId="0" xfId="1538" applyNumberFormat="1" applyFont="1" applyFill="1" applyBorder="1" applyAlignment="1">
      <alignment horizontal="right"/>
    </xf>
    <xf numFmtId="2" fontId="6" fillId="0" borderId="30" xfId="1538" applyNumberFormat="1" applyFont="1" applyFill="1" applyBorder="1" applyAlignment="1">
      <alignment horizontal="right"/>
    </xf>
    <xf numFmtId="2" fontId="6" fillId="0" borderId="79" xfId="1538" applyNumberFormat="1" applyFont="1" applyFill="1" applyBorder="1" applyAlignment="1">
      <alignment horizontal="right"/>
    </xf>
    <xf numFmtId="2" fontId="6" fillId="0" borderId="67" xfId="1538" applyNumberFormat="1" applyFont="1" applyFill="1" applyBorder="1" applyAlignment="1">
      <alignment horizontal="right"/>
    </xf>
    <xf numFmtId="2" fontId="6" fillId="0" borderId="80" xfId="1538" applyNumberFormat="1" applyFont="1" applyFill="1" applyBorder="1" applyAlignment="1">
      <alignment horizontal="right"/>
    </xf>
    <xf numFmtId="2" fontId="5" fillId="0" borderId="0" xfId="265" applyNumberFormat="1"/>
    <xf numFmtId="2" fontId="17" fillId="0" borderId="0" xfId="265" applyNumberFormat="1" applyFont="1" applyBorder="1" applyAlignment="1">
      <alignment horizontal="right"/>
    </xf>
    <xf numFmtId="0" fontId="107" fillId="0" borderId="0" xfId="265" applyFont="1" applyBorder="1" applyAlignment="1">
      <alignment horizontal="left"/>
    </xf>
    <xf numFmtId="4" fontId="5" fillId="0" borderId="0" xfId="265" applyNumberFormat="1" applyFont="1" applyBorder="1"/>
    <xf numFmtId="4" fontId="5" fillId="0" borderId="0" xfId="265" applyNumberFormat="1"/>
    <xf numFmtId="0" fontId="5" fillId="15" borderId="79" xfId="265" applyFont="1" applyFill="1" applyBorder="1" applyAlignment="1"/>
    <xf numFmtId="0" fontId="5" fillId="15" borderId="67" xfId="265" applyFont="1" applyFill="1" applyBorder="1" applyAlignment="1"/>
    <xf numFmtId="4" fontId="5" fillId="0" borderId="0" xfId="265" applyNumberFormat="1" applyFont="1" applyFill="1" applyBorder="1"/>
    <xf numFmtId="4" fontId="6" fillId="0" borderId="114" xfId="265" applyNumberFormat="1" applyFont="1" applyBorder="1"/>
    <xf numFmtId="4" fontId="6" fillId="0" borderId="69" xfId="265" applyNumberFormat="1" applyFont="1" applyBorder="1"/>
    <xf numFmtId="4" fontId="6" fillId="0" borderId="6" xfId="265" applyNumberFormat="1" applyFont="1" applyBorder="1"/>
    <xf numFmtId="4" fontId="6" fillId="0" borderId="113" xfId="265" applyNumberFormat="1" applyFont="1" applyBorder="1"/>
    <xf numFmtId="4" fontId="6" fillId="0" borderId="79" xfId="265" applyNumberFormat="1" applyFont="1" applyBorder="1"/>
    <xf numFmtId="4" fontId="6" fillId="0" borderId="67" xfId="265" applyNumberFormat="1" applyFont="1" applyBorder="1"/>
    <xf numFmtId="4" fontId="6" fillId="0" borderId="80" xfId="265" applyNumberFormat="1" applyFont="1" applyBorder="1"/>
    <xf numFmtId="4" fontId="6" fillId="0" borderId="68" xfId="265" applyNumberFormat="1" applyFont="1" applyBorder="1"/>
    <xf numFmtId="4" fontId="6" fillId="0" borderId="39" xfId="265" applyNumberFormat="1" applyFont="1" applyBorder="1"/>
    <xf numFmtId="4" fontId="6" fillId="0" borderId="23" xfId="265" applyNumberFormat="1" applyFont="1" applyBorder="1"/>
    <xf numFmtId="4" fontId="6" fillId="0" borderId="40" xfId="265" applyNumberFormat="1" applyFont="1" applyBorder="1"/>
    <xf numFmtId="4" fontId="6" fillId="0" borderId="24" xfId="265" applyNumberFormat="1" applyFont="1" applyBorder="1"/>
    <xf numFmtId="168" fontId="5" fillId="0" borderId="52" xfId="7" applyFill="1" applyBorder="1" applyAlignment="1">
      <alignment horizontal="right"/>
    </xf>
    <xf numFmtId="2" fontId="6" fillId="0" borderId="113" xfId="1538" applyNumberFormat="1" applyFont="1" applyFill="1" applyBorder="1" applyAlignment="1">
      <alignment horizontal="right"/>
    </xf>
    <xf numFmtId="4" fontId="1" fillId="0" borderId="0" xfId="48744" applyNumberFormat="1" applyFont="1" applyBorder="1"/>
    <xf numFmtId="4" fontId="1" fillId="0" borderId="0" xfId="48744" applyNumberFormat="1" applyFont="1" applyFill="1" applyBorder="1"/>
    <xf numFmtId="4" fontId="1" fillId="0" borderId="0" xfId="48744" applyNumberFormat="1"/>
    <xf numFmtId="217" fontId="6" fillId="0" borderId="0" xfId="1538" applyNumberFormat="1" applyFont="1" applyFill="1" applyBorder="1" applyAlignment="1">
      <alignment horizontal="right"/>
    </xf>
    <xf numFmtId="218" fontId="6" fillId="0" borderId="30" xfId="1538" applyNumberFormat="1" applyFont="1" applyFill="1" applyBorder="1" applyAlignment="1">
      <alignment horizontal="right"/>
    </xf>
    <xf numFmtId="2" fontId="6" fillId="0" borderId="7" xfId="1538" applyNumberFormat="1" applyFont="1" applyFill="1" applyBorder="1" applyAlignment="1">
      <alignment horizontal="right"/>
    </xf>
    <xf numFmtId="217" fontId="6" fillId="0" borderId="67" xfId="1538" applyNumberFormat="1" applyFont="1" applyFill="1" applyBorder="1" applyAlignment="1">
      <alignment horizontal="right"/>
    </xf>
    <xf numFmtId="217" fontId="6" fillId="0" borderId="80" xfId="1538" applyNumberFormat="1" applyFont="1" applyFill="1" applyBorder="1" applyAlignment="1">
      <alignment horizontal="right"/>
    </xf>
    <xf numFmtId="2" fontId="6" fillId="0" borderId="68" xfId="1538" applyNumberFormat="1" applyFont="1" applyFill="1" applyBorder="1" applyAlignment="1">
      <alignment horizontal="right"/>
    </xf>
    <xf numFmtId="0" fontId="5" fillId="17" borderId="0" xfId="265" applyFont="1" applyFill="1" applyBorder="1" applyAlignment="1"/>
    <xf numFmtId="4" fontId="17" fillId="17" borderId="0" xfId="265" applyNumberFormat="1" applyFont="1" applyFill="1" applyBorder="1" applyAlignment="1"/>
    <xf numFmtId="0" fontId="5" fillId="0" borderId="0" xfId="265" applyAlignment="1"/>
    <xf numFmtId="0" fontId="5" fillId="15" borderId="52" xfId="265" applyFont="1" applyFill="1" applyBorder="1"/>
    <xf numFmtId="0" fontId="5" fillId="15" borderId="0" xfId="265" applyFont="1" applyFill="1" applyBorder="1"/>
    <xf numFmtId="0" fontId="47" fillId="12" borderId="40" xfId="265" applyFont="1" applyFill="1" applyBorder="1" applyAlignment="1">
      <alignment horizontal="center" vertical="center" wrapText="1"/>
    </xf>
    <xf numFmtId="169" fontId="47" fillId="12" borderId="39" xfId="7" applyNumberFormat="1" applyFont="1" applyFill="1" applyBorder="1" applyAlignment="1">
      <alignment horizontal="center" wrapText="1"/>
    </xf>
    <xf numFmtId="169" fontId="47" fillId="12" borderId="23" xfId="7" applyNumberFormat="1" applyFont="1" applyFill="1" applyBorder="1" applyAlignment="1">
      <alignment horizontal="center" wrapText="1"/>
    </xf>
    <xf numFmtId="0" fontId="47" fillId="12" borderId="23" xfId="265" applyFont="1" applyFill="1" applyBorder="1" applyAlignment="1">
      <alignment horizontal="center" wrapText="1"/>
    </xf>
    <xf numFmtId="0" fontId="47" fillId="12" borderId="24" xfId="265" applyFont="1" applyFill="1" applyBorder="1" applyAlignment="1">
      <alignment horizontal="center" wrapText="1"/>
    </xf>
    <xf numFmtId="4" fontId="5" fillId="0" borderId="0" xfId="265" applyNumberFormat="1" applyFont="1" applyBorder="1" applyAlignment="1">
      <alignment horizontal="right"/>
    </xf>
    <xf numFmtId="4" fontId="6" fillId="0" borderId="114" xfId="265" applyNumberFormat="1" applyFont="1" applyBorder="1" applyAlignment="1">
      <alignment horizontal="center"/>
    </xf>
    <xf numFmtId="4" fontId="6" fillId="0" borderId="69" xfId="265" applyNumberFormat="1" applyFont="1" applyBorder="1" applyAlignment="1">
      <alignment horizontal="center"/>
    </xf>
    <xf numFmtId="4" fontId="6" fillId="0" borderId="113" xfId="265" applyNumberFormat="1" applyFont="1" applyBorder="1" applyAlignment="1">
      <alignment horizontal="center"/>
    </xf>
    <xf numFmtId="4" fontId="6" fillId="0" borderId="6" xfId="265" applyNumberFormat="1" applyFont="1" applyBorder="1" applyAlignment="1">
      <alignment horizontal="center"/>
    </xf>
    <xf numFmtId="4" fontId="5" fillId="0" borderId="0" xfId="265" applyNumberFormat="1" applyFont="1" applyBorder="1" applyAlignment="1"/>
    <xf numFmtId="4" fontId="6" fillId="0" borderId="79" xfId="265" applyNumberFormat="1" applyFont="1" applyBorder="1" applyAlignment="1">
      <alignment horizontal="center"/>
    </xf>
    <xf numFmtId="4" fontId="6" fillId="0" borderId="67" xfId="265" applyNumberFormat="1" applyFont="1" applyBorder="1" applyAlignment="1">
      <alignment horizontal="center"/>
    </xf>
    <xf numFmtId="4" fontId="6" fillId="0" borderId="68" xfId="265" applyNumberFormat="1" applyFont="1" applyBorder="1" applyAlignment="1">
      <alignment horizontal="center"/>
    </xf>
    <xf numFmtId="4" fontId="6" fillId="0" borderId="80" xfId="265" applyNumberFormat="1" applyFont="1" applyBorder="1" applyAlignment="1">
      <alignment horizontal="center"/>
    </xf>
    <xf numFmtId="4" fontId="6" fillId="0" borderId="39" xfId="265" applyNumberFormat="1" applyFont="1" applyBorder="1" applyAlignment="1">
      <alignment horizontal="center"/>
    </xf>
    <xf numFmtId="4" fontId="6" fillId="0" borderId="23" xfId="265" applyNumberFormat="1" applyFont="1" applyBorder="1" applyAlignment="1">
      <alignment horizontal="center"/>
    </xf>
    <xf numFmtId="4" fontId="6" fillId="0" borderId="40" xfId="265" applyNumberFormat="1" applyFont="1" applyBorder="1" applyAlignment="1">
      <alignment horizontal="center"/>
    </xf>
    <xf numFmtId="4" fontId="6" fillId="0" borderId="24" xfId="265" applyNumberFormat="1" applyFont="1" applyBorder="1" applyAlignment="1">
      <alignment horizontal="center"/>
    </xf>
    <xf numFmtId="4" fontId="6" fillId="0" borderId="52" xfId="265" applyNumberFormat="1" applyFont="1" applyBorder="1" applyAlignment="1">
      <alignment horizontal="center"/>
    </xf>
    <xf numFmtId="4" fontId="6" fillId="0" borderId="0" xfId="265" applyNumberFormat="1" applyFont="1" applyBorder="1" applyAlignment="1">
      <alignment horizontal="center"/>
    </xf>
    <xf numFmtId="4" fontId="6" fillId="0" borderId="7" xfId="265" applyNumberFormat="1" applyFont="1" applyBorder="1" applyAlignment="1">
      <alignment horizontal="center"/>
    </xf>
    <xf numFmtId="4" fontId="6" fillId="0" borderId="30" xfId="265" applyNumberFormat="1" applyFont="1" applyBorder="1" applyAlignment="1">
      <alignment horizontal="center"/>
    </xf>
    <xf numFmtId="219" fontId="6" fillId="0" borderId="0" xfId="265" applyNumberFormat="1" applyFont="1" applyBorder="1" applyAlignment="1">
      <alignment horizontal="center"/>
    </xf>
    <xf numFmtId="219" fontId="6" fillId="0" borderId="67" xfId="265" applyNumberFormat="1" applyFont="1" applyBorder="1" applyAlignment="1">
      <alignment horizontal="center"/>
    </xf>
    <xf numFmtId="0" fontId="6" fillId="17" borderId="0" xfId="265" applyFont="1" applyFill="1" applyAlignment="1"/>
    <xf numFmtId="4" fontId="1" fillId="0" borderId="0" xfId="48745" applyNumberFormat="1" applyFont="1" applyBorder="1" applyAlignment="1"/>
    <xf numFmtId="4" fontId="1" fillId="0" borderId="0" xfId="48745" applyNumberFormat="1" applyFont="1" applyBorder="1" applyAlignment="1">
      <alignment horizontal="right"/>
    </xf>
    <xf numFmtId="4" fontId="1" fillId="0" borderId="0" xfId="48745" applyNumberFormat="1"/>
    <xf numFmtId="0" fontId="47" fillId="18" borderId="23" xfId="265" applyFont="1" applyFill="1" applyBorder="1" applyAlignment="1">
      <alignment vertical="center" wrapText="1"/>
    </xf>
    <xf numFmtId="0" fontId="47" fillId="18" borderId="23" xfId="265" applyFont="1" applyFill="1" applyBorder="1" applyAlignment="1">
      <alignment horizontal="center" vertical="center" wrapText="1"/>
    </xf>
    <xf numFmtId="0" fontId="47" fillId="18" borderId="40" xfId="265" applyFont="1" applyFill="1" applyBorder="1" applyAlignment="1">
      <alignment horizontal="center" vertical="center" wrapText="1"/>
    </xf>
    <xf numFmtId="3" fontId="126" fillId="0" borderId="113" xfId="265" applyNumberFormat="1" applyFont="1" applyBorder="1"/>
    <xf numFmtId="3" fontId="126" fillId="0" borderId="7" xfId="265" applyNumberFormat="1" applyFont="1" applyBorder="1"/>
    <xf numFmtId="169" fontId="8" fillId="75" borderId="40" xfId="7" applyNumberFormat="1" applyFont="1" applyFill="1" applyBorder="1" applyAlignment="1" applyProtection="1">
      <alignment horizontal="right" wrapText="1"/>
    </xf>
    <xf numFmtId="169" fontId="8" fillId="0" borderId="7" xfId="7" applyNumberFormat="1" applyFont="1" applyFill="1" applyBorder="1" applyAlignment="1" applyProtection="1">
      <alignment horizontal="right" wrapText="1"/>
    </xf>
    <xf numFmtId="169" fontId="84" fillId="0" borderId="7" xfId="48739" applyNumberFormat="1" applyFont="1" applyFill="1" applyBorder="1" applyAlignment="1" applyProtection="1">
      <alignment vertical="center" wrapText="1"/>
    </xf>
    <xf numFmtId="169" fontId="27" fillId="0" borderId="7" xfId="48739" applyNumberFormat="1" applyFont="1" applyFill="1" applyBorder="1" applyAlignment="1" applyProtection="1">
      <alignment vertical="center" wrapText="1"/>
    </xf>
    <xf numFmtId="0" fontId="47" fillId="18" borderId="113" xfId="265" applyFont="1" applyFill="1" applyBorder="1" applyAlignment="1">
      <alignment vertical="center" wrapText="1"/>
    </xf>
    <xf numFmtId="0" fontId="47" fillId="18" borderId="113" xfId="265" applyFont="1" applyFill="1" applyBorder="1" applyAlignment="1">
      <alignment horizontal="center" vertical="center"/>
    </xf>
    <xf numFmtId="169" fontId="71" fillId="12" borderId="40" xfId="48730" applyNumberFormat="1" applyFont="1" applyFill="1" applyBorder="1" applyAlignment="1" applyProtection="1">
      <alignment vertical="center" wrapText="1"/>
    </xf>
    <xf numFmtId="169" fontId="85" fillId="0" borderId="7" xfId="48730" applyNumberFormat="1" applyFont="1" applyFill="1" applyBorder="1" applyAlignment="1" applyProtection="1">
      <alignment vertical="center" wrapText="1"/>
    </xf>
    <xf numFmtId="169" fontId="23" fillId="0" borderId="7" xfId="48733" applyNumberFormat="1" applyFont="1" applyFill="1" applyBorder="1" applyAlignment="1" applyProtection="1">
      <alignment vertical="center" wrapText="1"/>
    </xf>
    <xf numFmtId="0" fontId="47" fillId="12" borderId="52" xfId="265" applyFont="1" applyFill="1" applyBorder="1" applyAlignment="1"/>
    <xf numFmtId="0" fontId="47" fillId="12" borderId="0" xfId="265" applyFont="1" applyFill="1" applyBorder="1" applyAlignment="1"/>
    <xf numFmtId="0" fontId="47" fillId="12" borderId="30" xfId="265" applyFont="1" applyFill="1" applyBorder="1" applyAlignment="1"/>
    <xf numFmtId="0" fontId="47" fillId="12" borderId="114" xfId="265" applyFont="1" applyFill="1" applyBorder="1" applyAlignment="1"/>
    <xf numFmtId="0" fontId="47" fillId="12" borderId="69" xfId="265" applyFont="1" applyFill="1" applyBorder="1" applyAlignment="1"/>
    <xf numFmtId="10" fontId="39" fillId="0" borderId="0" xfId="55" applyNumberFormat="1" applyFont="1" applyFill="1" applyBorder="1" applyAlignment="1" applyProtection="1">
      <alignment horizontal="right" vertical="center" wrapText="1"/>
    </xf>
    <xf numFmtId="185" fontId="39" fillId="0" borderId="0" xfId="55" applyNumberFormat="1" applyFont="1" applyFill="1" applyBorder="1" applyAlignment="1" applyProtection="1">
      <alignment horizontal="right" vertical="center" wrapText="1"/>
    </xf>
    <xf numFmtId="9" fontId="39" fillId="0" borderId="0" xfId="3" applyFont="1" applyFill="1" applyBorder="1" applyAlignment="1" applyProtection="1">
      <alignment horizontal="right" vertical="center" wrapText="1"/>
    </xf>
    <xf numFmtId="10" fontId="39" fillId="0" borderId="0" xfId="39111" applyNumberFormat="1" applyFont="1" applyFill="1" applyBorder="1" applyAlignment="1" applyProtection="1">
      <alignment vertical="center" wrapText="1"/>
    </xf>
    <xf numFmtId="9" fontId="7" fillId="0" borderId="0" xfId="3" applyFont="1" applyFill="1" applyBorder="1" applyAlignment="1" applyProtection="1">
      <alignment vertical="center" wrapText="1"/>
    </xf>
    <xf numFmtId="220" fontId="0" fillId="0" borderId="0" xfId="1" applyNumberFormat="1" applyFont="1"/>
    <xf numFmtId="221" fontId="0" fillId="0" borderId="0" xfId="0" applyNumberFormat="1"/>
    <xf numFmtId="43" fontId="0" fillId="0" borderId="0" xfId="0" applyNumberFormat="1"/>
    <xf numFmtId="3" fontId="6" fillId="0" borderId="0" xfId="4" applyNumberFormat="1" applyFont="1"/>
    <xf numFmtId="182" fontId="0" fillId="0" borderId="0" xfId="1" applyNumberFormat="1" applyFont="1"/>
    <xf numFmtId="165" fontId="0" fillId="0" borderId="0" xfId="0" applyNumberFormat="1"/>
    <xf numFmtId="9" fontId="47" fillId="12" borderId="67" xfId="3" applyFont="1" applyFill="1" applyBorder="1"/>
    <xf numFmtId="0" fontId="1" fillId="5" borderId="0" xfId="49" applyFill="1"/>
    <xf numFmtId="0" fontId="54" fillId="20" borderId="52" xfId="49" applyFont="1" applyFill="1" applyBorder="1" applyAlignment="1">
      <alignment horizontal="center"/>
    </xf>
    <xf numFmtId="0" fontId="54" fillId="20" borderId="0" xfId="49" applyFont="1" applyFill="1" applyBorder="1" applyAlignment="1">
      <alignment horizontal="center"/>
    </xf>
    <xf numFmtId="0" fontId="54" fillId="20" borderId="0" xfId="49" applyFont="1" applyFill="1" applyBorder="1" applyAlignment="1">
      <alignment horizontal="right"/>
    </xf>
    <xf numFmtId="0" fontId="54" fillId="20" borderId="30" xfId="49" applyFont="1" applyFill="1" applyBorder="1" applyAlignment="1">
      <alignment horizontal="right"/>
    </xf>
    <xf numFmtId="0" fontId="48" fillId="12" borderId="52" xfId="49" applyFont="1" applyFill="1" applyBorder="1"/>
    <xf numFmtId="3" fontId="48" fillId="12" borderId="0" xfId="49" applyNumberFormat="1" applyFont="1" applyFill="1" applyBorder="1" applyAlignment="1">
      <alignment horizontal="right"/>
    </xf>
    <xf numFmtId="3" fontId="47" fillId="12" borderId="0" xfId="49" applyNumberFormat="1" applyFont="1" applyFill="1" applyBorder="1" applyAlignment="1">
      <alignment horizontal="right"/>
    </xf>
    <xf numFmtId="3" fontId="48" fillId="12" borderId="0" xfId="49" applyNumberFormat="1" applyFont="1" applyFill="1" applyBorder="1" applyAlignment="1">
      <alignment horizontal="center"/>
    </xf>
    <xf numFmtId="3" fontId="48" fillId="12" borderId="30" xfId="49" applyNumberFormat="1" applyFont="1" applyFill="1" applyBorder="1" applyAlignment="1">
      <alignment horizontal="right"/>
    </xf>
    <xf numFmtId="3" fontId="6" fillId="5" borderId="52" xfId="49" applyNumberFormat="1" applyFont="1" applyFill="1" applyBorder="1" applyAlignment="1">
      <alignment horizontal="left"/>
    </xf>
    <xf numFmtId="181" fontId="52" fillId="5" borderId="0" xfId="50" applyNumberFormat="1" applyFont="1" applyFill="1" applyBorder="1"/>
    <xf numFmtId="181" fontId="39" fillId="5" borderId="0" xfId="50" applyNumberFormat="1" applyFont="1" applyFill="1" applyBorder="1"/>
    <xf numFmtId="181" fontId="52" fillId="5" borderId="30" xfId="50" applyNumberFormat="1" applyFont="1" applyFill="1" applyBorder="1"/>
    <xf numFmtId="181" fontId="131" fillId="5" borderId="0" xfId="50" applyNumberFormat="1" applyFont="1" applyFill="1" applyBorder="1"/>
    <xf numFmtId="0" fontId="48" fillId="12" borderId="39" xfId="49" applyFont="1" applyFill="1" applyBorder="1"/>
    <xf numFmtId="3" fontId="47" fillId="12" borderId="23" xfId="49" applyNumberFormat="1" applyFont="1" applyFill="1" applyBorder="1"/>
    <xf numFmtId="3" fontId="47" fillId="12" borderId="24" xfId="49" applyNumberFormat="1" applyFont="1" applyFill="1" applyBorder="1"/>
    <xf numFmtId="0" fontId="50" fillId="20" borderId="0" xfId="49" applyFont="1" applyFill="1"/>
    <xf numFmtId="0" fontId="50" fillId="20" borderId="0" xfId="49" applyFont="1" applyFill="1" applyAlignment="1">
      <alignment horizontal="right"/>
    </xf>
    <xf numFmtId="0" fontId="40" fillId="5" borderId="0" xfId="49" applyFont="1" applyFill="1"/>
    <xf numFmtId="1" fontId="81" fillId="0" borderId="119" xfId="16" applyNumberFormat="1" applyFont="1" applyFill="1" applyBorder="1" applyAlignment="1" applyProtection="1">
      <alignment horizontal="left" vertical="center"/>
    </xf>
    <xf numFmtId="0" fontId="40" fillId="5" borderId="119" xfId="49" applyFont="1" applyFill="1" applyBorder="1"/>
    <xf numFmtId="0" fontId="40" fillId="5" borderId="0" xfId="49" applyFont="1" applyFill="1" applyBorder="1"/>
    <xf numFmtId="0" fontId="1" fillId="5" borderId="0" xfId="49" applyFill="1" applyBorder="1"/>
    <xf numFmtId="0" fontId="1" fillId="0" borderId="0" xfId="49" applyFill="1"/>
    <xf numFmtId="0" fontId="1" fillId="20" borderId="52" xfId="49" applyFill="1" applyBorder="1"/>
    <xf numFmtId="0" fontId="1" fillId="20" borderId="0" xfId="49" applyFill="1" applyBorder="1"/>
    <xf numFmtId="0" fontId="1" fillId="20" borderId="30" xfId="49" applyFill="1" applyBorder="1"/>
    <xf numFmtId="0" fontId="39" fillId="0" borderId="0" xfId="49" applyFont="1" applyBorder="1"/>
    <xf numFmtId="10" fontId="39" fillId="0" borderId="30" xfId="131" applyNumberFormat="1" applyFont="1" applyBorder="1"/>
    <xf numFmtId="3" fontId="39" fillId="0" borderId="0" xfId="49" applyNumberFormat="1" applyFont="1" applyBorder="1" applyAlignment="1">
      <alignment horizontal="right"/>
    </xf>
    <xf numFmtId="0" fontId="39" fillId="0" borderId="0" xfId="49" applyFont="1" applyBorder="1" applyAlignment="1">
      <alignment vertical="top"/>
    </xf>
    <xf numFmtId="0" fontId="50" fillId="20" borderId="79" xfId="49" applyFont="1" applyFill="1" applyBorder="1"/>
    <xf numFmtId="0" fontId="50" fillId="20" borderId="67" xfId="49" applyFont="1" applyFill="1" applyBorder="1"/>
    <xf numFmtId="0" fontId="50" fillId="20" borderId="80" xfId="49" applyFont="1" applyFill="1" applyBorder="1"/>
    <xf numFmtId="0" fontId="40" fillId="0" borderId="0" xfId="49" applyFont="1"/>
    <xf numFmtId="3" fontId="39" fillId="0" borderId="0" xfId="49" applyNumberFormat="1" applyFont="1" applyBorder="1"/>
    <xf numFmtId="4" fontId="1" fillId="0" borderId="0" xfId="49" applyNumberFormat="1"/>
    <xf numFmtId="0" fontId="1" fillId="0" borderId="0" xfId="49"/>
    <xf numFmtId="3" fontId="39" fillId="0" borderId="0" xfId="49" applyNumberFormat="1" applyFont="1" applyBorder="1" applyAlignment="1">
      <alignment horizontal="right" vertical="center"/>
    </xf>
    <xf numFmtId="10" fontId="39" fillId="0" borderId="30" xfId="131" applyNumberFormat="1" applyFont="1" applyBorder="1" applyAlignment="1">
      <alignment horizontal="right" vertical="center"/>
    </xf>
    <xf numFmtId="181" fontId="0" fillId="0" borderId="0" xfId="50" applyNumberFormat="1" applyFont="1" applyFill="1"/>
    <xf numFmtId="0" fontId="39" fillId="0" borderId="0" xfId="49" applyFont="1" applyBorder="1" applyAlignment="1">
      <alignment vertical="top" wrapText="1"/>
    </xf>
    <xf numFmtId="3" fontId="48" fillId="12" borderId="23" xfId="49" applyNumberFormat="1" applyFont="1" applyFill="1" applyBorder="1"/>
    <xf numFmtId="9" fontId="48" fillId="12" borderId="23" xfId="3" applyFont="1" applyFill="1" applyBorder="1"/>
    <xf numFmtId="0" fontId="56" fillId="0" borderId="0" xfId="49" applyFont="1" applyFill="1" applyBorder="1"/>
    <xf numFmtId="0" fontId="56" fillId="0" borderId="0" xfId="49" applyFont="1" applyFill="1" applyBorder="1" applyAlignment="1">
      <alignment wrapText="1"/>
    </xf>
    <xf numFmtId="0" fontId="56" fillId="0" borderId="0" xfId="49" applyFont="1" applyFill="1" applyBorder="1" applyAlignment="1">
      <alignment vertical="top"/>
    </xf>
    <xf numFmtId="0" fontId="132" fillId="76" borderId="39" xfId="49" applyFont="1" applyFill="1" applyBorder="1"/>
    <xf numFmtId="169" fontId="132" fillId="76" borderId="23" xfId="60" applyNumberFormat="1" applyFont="1" applyFill="1" applyBorder="1"/>
    <xf numFmtId="9" fontId="48" fillId="12" borderId="24" xfId="3" applyFont="1" applyFill="1" applyBorder="1"/>
    <xf numFmtId="222" fontId="5" fillId="0" borderId="0" xfId="4" applyNumberFormat="1"/>
    <xf numFmtId="171" fontId="5" fillId="0" borderId="0" xfId="3" applyNumberFormat="1" applyFont="1"/>
    <xf numFmtId="9" fontId="5" fillId="0" borderId="0" xfId="56" applyNumberFormat="1" applyFill="1" applyBorder="1" applyAlignment="1" applyProtection="1">
      <alignment vertical="center" wrapText="1"/>
    </xf>
    <xf numFmtId="10" fontId="39" fillId="0" borderId="79" xfId="68" applyNumberFormat="1" applyFont="1" applyFill="1" applyBorder="1" applyAlignment="1" applyProtection="1">
      <alignment vertical="center"/>
    </xf>
    <xf numFmtId="10" fontId="39" fillId="0" borderId="67" xfId="68" applyNumberFormat="1" applyFont="1" applyFill="1" applyBorder="1" applyAlignment="1" applyProtection="1">
      <alignment vertical="center"/>
    </xf>
    <xf numFmtId="10" fontId="39" fillId="0" borderId="80" xfId="68" applyNumberFormat="1" applyFont="1" applyFill="1" applyBorder="1" applyAlignment="1" applyProtection="1">
      <alignment vertical="center"/>
    </xf>
    <xf numFmtId="10" fontId="133" fillId="0" borderId="0" xfId="3" applyNumberFormat="1" applyFont="1" applyFill="1" applyBorder="1"/>
    <xf numFmtId="0" fontId="133" fillId="0" borderId="0" xfId="77" applyFont="1" applyFill="1" applyBorder="1"/>
    <xf numFmtId="171" fontId="1" fillId="0" borderId="0" xfId="3" applyNumberFormat="1"/>
    <xf numFmtId="10" fontId="1" fillId="0" borderId="0" xfId="3" applyNumberFormat="1"/>
    <xf numFmtId="171" fontId="0" fillId="0" borderId="0" xfId="3" applyNumberFormat="1" applyFont="1"/>
    <xf numFmtId="39" fontId="8" fillId="11" borderId="40" xfId="1" applyNumberFormat="1" applyFont="1" applyFill="1" applyBorder="1" applyAlignment="1" applyProtection="1">
      <alignment horizontal="right" vertical="center"/>
    </xf>
    <xf numFmtId="43" fontId="6" fillId="0" borderId="113" xfId="16" applyNumberFormat="1" applyFont="1" applyFill="1" applyBorder="1" applyAlignment="1" applyProtection="1">
      <alignment horizontal="right"/>
    </xf>
    <xf numFmtId="184" fontId="6" fillId="0" borderId="7" xfId="16" applyNumberFormat="1" applyFont="1" applyFill="1" applyBorder="1" applyAlignment="1" applyProtection="1">
      <alignment horizontal="right"/>
    </xf>
    <xf numFmtId="43" fontId="6" fillId="0" borderId="68" xfId="16" applyNumberFormat="1" applyFont="1" applyFill="1" applyBorder="1" applyAlignment="1" applyProtection="1">
      <alignment horizontal="right"/>
    </xf>
    <xf numFmtId="43" fontId="6" fillId="0" borderId="7" xfId="16" applyNumberFormat="1" applyFont="1" applyFill="1" applyBorder="1" applyAlignment="1" applyProtection="1">
      <alignment horizontal="right"/>
    </xf>
    <xf numFmtId="181" fontId="6" fillId="0" borderId="68" xfId="16" applyNumberFormat="1" applyFont="1" applyBorder="1"/>
    <xf numFmtId="184" fontId="6" fillId="0" borderId="68" xfId="16" applyNumberFormat="1" applyFont="1" applyFill="1" applyBorder="1" applyAlignment="1" applyProtection="1">
      <alignment horizontal="right"/>
    </xf>
    <xf numFmtId="43" fontId="6" fillId="0" borderId="40" xfId="16" applyNumberFormat="1" applyFont="1" applyFill="1" applyBorder="1" applyAlignment="1" applyProtection="1">
      <alignment horizontal="right" vertical="center"/>
    </xf>
    <xf numFmtId="181" fontId="6" fillId="0" borderId="113" xfId="16" applyNumberFormat="1" applyFont="1" applyFill="1" applyBorder="1" applyAlignment="1" applyProtection="1">
      <alignment horizontal="right"/>
    </xf>
    <xf numFmtId="192" fontId="6" fillId="0" borderId="7" xfId="16" applyNumberFormat="1" applyFont="1" applyFill="1" applyBorder="1" applyAlignment="1" applyProtection="1">
      <alignment horizontal="right"/>
    </xf>
    <xf numFmtId="168" fontId="6" fillId="0" borderId="40" xfId="95" applyNumberFormat="1" applyFont="1" applyFill="1" applyBorder="1" applyAlignment="1" applyProtection="1">
      <alignment horizontal="center" vertical="center"/>
    </xf>
    <xf numFmtId="168" fontId="8" fillId="11" borderId="68" xfId="1" applyNumberFormat="1" applyFont="1" applyFill="1" applyBorder="1" applyAlignment="1" applyProtection="1">
      <alignment horizontal="right" vertical="center"/>
    </xf>
    <xf numFmtId="0" fontId="47" fillId="18" borderId="80" xfId="4" applyFont="1" applyFill="1" applyBorder="1" applyAlignment="1">
      <alignment horizontal="left" vertical="center"/>
    </xf>
    <xf numFmtId="0" fontId="47" fillId="18" borderId="68" xfId="4" applyFont="1" applyFill="1" applyBorder="1" applyAlignment="1">
      <alignment horizontal="left" vertical="center"/>
    </xf>
    <xf numFmtId="17" fontId="47" fillId="18" borderId="80" xfId="4" applyNumberFormat="1" applyFont="1" applyFill="1" applyBorder="1" applyAlignment="1">
      <alignment horizontal="right" vertical="center"/>
    </xf>
    <xf numFmtId="14" fontId="47" fillId="18" borderId="68" xfId="4" applyNumberFormat="1" applyFont="1" applyFill="1" applyBorder="1" applyAlignment="1">
      <alignment horizontal="right" vertical="center" wrapText="1"/>
    </xf>
    <xf numFmtId="219" fontId="17" fillId="0" borderId="0" xfId="72" applyNumberFormat="1" applyFont="1" applyFill="1" applyBorder="1" applyAlignment="1">
      <alignment horizontal="center" vertical="center"/>
    </xf>
    <xf numFmtId="171" fontId="53" fillId="5" borderId="0" xfId="3" applyNumberFormat="1" applyFont="1" applyFill="1" applyBorder="1" applyAlignment="1">
      <alignment horizontal="left"/>
    </xf>
    <xf numFmtId="171" fontId="1" fillId="0" borderId="0" xfId="3" applyNumberFormat="1" applyBorder="1"/>
    <xf numFmtId="223" fontId="67" fillId="0" borderId="0" xfId="60" applyNumberFormat="1" applyFont="1" applyFill="1" applyBorder="1" applyAlignment="1" applyProtection="1">
      <alignment horizontal="right" vertical="center"/>
    </xf>
    <xf numFmtId="197" fontId="1" fillId="0" borderId="0" xfId="26" applyNumberFormat="1"/>
    <xf numFmtId="182" fontId="1" fillId="0" borderId="0" xfId="1" applyNumberFormat="1"/>
    <xf numFmtId="182" fontId="1" fillId="0" borderId="0" xfId="26" applyNumberFormat="1"/>
    <xf numFmtId="171" fontId="1" fillId="0" borderId="0" xfId="26" applyNumberFormat="1"/>
    <xf numFmtId="182" fontId="5" fillId="0" borderId="0" xfId="1" applyNumberFormat="1" applyFont="1"/>
    <xf numFmtId="182" fontId="5" fillId="0" borderId="0" xfId="4" applyNumberFormat="1"/>
    <xf numFmtId="0" fontId="41" fillId="14" borderId="0" xfId="18" applyFont="1" applyFill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43" fontId="46" fillId="12" borderId="4" xfId="20" applyFont="1" applyFill="1" applyBorder="1" applyAlignment="1">
      <alignment horizontal="center"/>
    </xf>
    <xf numFmtId="43" fontId="46" fillId="12" borderId="69" xfId="20" applyFont="1" applyFill="1" applyBorder="1" applyAlignment="1">
      <alignment horizontal="center"/>
    </xf>
    <xf numFmtId="43" fontId="46" fillId="12" borderId="6" xfId="20" applyFont="1" applyFill="1" applyBorder="1" applyAlignment="1">
      <alignment horizontal="center"/>
    </xf>
    <xf numFmtId="43" fontId="46" fillId="12" borderId="52" xfId="20" applyFont="1" applyFill="1" applyBorder="1" applyAlignment="1">
      <alignment horizontal="center"/>
    </xf>
    <xf numFmtId="43" fontId="46" fillId="12" borderId="0" xfId="20" applyFont="1" applyFill="1" applyBorder="1" applyAlignment="1">
      <alignment horizontal="center"/>
    </xf>
    <xf numFmtId="43" fontId="46" fillId="12" borderId="30" xfId="20" applyFont="1" applyFill="1" applyBorder="1" applyAlignment="1">
      <alignment horizontal="center"/>
    </xf>
    <xf numFmtId="0" fontId="46" fillId="12" borderId="52" xfId="21" applyFont="1" applyFill="1" applyBorder="1" applyAlignment="1">
      <alignment horizontal="center"/>
    </xf>
    <xf numFmtId="0" fontId="46" fillId="12" borderId="0" xfId="21" applyFont="1" applyFill="1" applyBorder="1" applyAlignment="1">
      <alignment horizontal="center"/>
    </xf>
    <xf numFmtId="0" fontId="46" fillId="12" borderId="30" xfId="21" applyFont="1" applyFill="1" applyBorder="1" applyAlignment="1">
      <alignment horizontal="center"/>
    </xf>
    <xf numFmtId="0" fontId="47" fillId="12" borderId="32" xfId="21" applyFont="1" applyFill="1" applyBorder="1" applyAlignment="1">
      <alignment horizontal="left" vertical="center"/>
    </xf>
    <xf numFmtId="0" fontId="47" fillId="12" borderId="26" xfId="21" applyFont="1" applyFill="1" applyBorder="1" applyAlignment="1">
      <alignment horizontal="left" vertical="center"/>
    </xf>
    <xf numFmtId="0" fontId="47" fillId="12" borderId="23" xfId="21" applyFont="1" applyFill="1" applyBorder="1" applyAlignment="1">
      <alignment horizontal="center" vertical="center"/>
    </xf>
    <xf numFmtId="0" fontId="47" fillId="12" borderId="24" xfId="21" applyFont="1" applyFill="1" applyBorder="1" applyAlignment="1">
      <alignment horizontal="center" vertical="center"/>
    </xf>
    <xf numFmtId="0" fontId="47" fillId="12" borderId="39" xfId="21" applyFont="1" applyFill="1" applyBorder="1" applyAlignment="1">
      <alignment horizontal="center" vertical="center"/>
    </xf>
    <xf numFmtId="0" fontId="47" fillId="12" borderId="32" xfId="21" applyFont="1" applyFill="1" applyBorder="1" applyAlignment="1">
      <alignment horizontal="center" vertical="center" wrapText="1"/>
    </xf>
    <xf numFmtId="0" fontId="47" fillId="12" borderId="7" xfId="21" applyFont="1" applyFill="1" applyBorder="1" applyAlignment="1">
      <alignment horizontal="center" vertical="center" wrapText="1"/>
    </xf>
    <xf numFmtId="0" fontId="47" fillId="12" borderId="6" xfId="21" applyFont="1" applyFill="1" applyBorder="1" applyAlignment="1">
      <alignment horizontal="center" vertical="center" wrapText="1"/>
    </xf>
    <xf numFmtId="0" fontId="47" fillId="12" borderId="30" xfId="21" applyFont="1" applyFill="1" applyBorder="1" applyAlignment="1">
      <alignment horizontal="center" vertical="center" wrapText="1"/>
    </xf>
    <xf numFmtId="0" fontId="11" fillId="5" borderId="35" xfId="6" applyFont="1" applyFill="1" applyBorder="1" applyAlignment="1">
      <alignment horizontal="left" vertical="center" wrapText="1"/>
    </xf>
    <xf numFmtId="0" fontId="11" fillId="5" borderId="57" xfId="6" applyFont="1" applyFill="1" applyBorder="1" applyAlignment="1">
      <alignment horizontal="left" vertical="center" wrapText="1"/>
    </xf>
    <xf numFmtId="0" fontId="11" fillId="5" borderId="2" xfId="6" applyFont="1" applyFill="1" applyBorder="1" applyAlignment="1">
      <alignment horizontal="left" vertical="center" wrapText="1"/>
    </xf>
    <xf numFmtId="0" fontId="11" fillId="5" borderId="1" xfId="6" applyFont="1" applyFill="1" applyBorder="1" applyAlignment="1">
      <alignment vertical="center" wrapText="1"/>
    </xf>
    <xf numFmtId="0" fontId="11" fillId="5" borderId="1" xfId="6" applyFont="1" applyFill="1" applyBorder="1" applyAlignment="1">
      <alignment vertical="center"/>
    </xf>
    <xf numFmtId="0" fontId="11" fillId="5" borderId="35" xfId="6" applyFont="1" applyFill="1" applyBorder="1" applyAlignment="1">
      <alignment horizontal="left" vertical="center"/>
    </xf>
    <xf numFmtId="0" fontId="11" fillId="5" borderId="2" xfId="6" applyFont="1" applyFill="1" applyBorder="1" applyAlignment="1">
      <alignment horizontal="left" vertical="center"/>
    </xf>
    <xf numFmtId="0" fontId="11" fillId="5" borderId="57" xfId="6" applyFont="1" applyFill="1" applyBorder="1" applyAlignment="1">
      <alignment horizontal="left" vertical="center"/>
    </xf>
    <xf numFmtId="0" fontId="4" fillId="16" borderId="33" xfId="5" applyFont="1" applyFill="1" applyBorder="1" applyAlignment="1">
      <alignment horizontal="center" vertical="center"/>
    </xf>
    <xf numFmtId="0" fontId="4" fillId="16" borderId="69" xfId="5" applyFont="1" applyFill="1" applyBorder="1" applyAlignment="1">
      <alignment horizontal="center" vertical="center"/>
    </xf>
    <xf numFmtId="0" fontId="4" fillId="16" borderId="6" xfId="5" applyFont="1" applyFill="1" applyBorder="1" applyAlignment="1">
      <alignment horizontal="center" vertical="center"/>
    </xf>
    <xf numFmtId="0" fontId="4" fillId="16" borderId="52" xfId="5" applyFont="1" applyFill="1" applyBorder="1" applyAlignment="1">
      <alignment horizontal="center" vertical="center"/>
    </xf>
    <xf numFmtId="0" fontId="4" fillId="16" borderId="0" xfId="5" applyFont="1" applyFill="1" applyBorder="1" applyAlignment="1">
      <alignment horizontal="center" vertical="center"/>
    </xf>
    <xf numFmtId="0" fontId="4" fillId="16" borderId="30" xfId="5" applyFont="1" applyFill="1" applyBorder="1" applyAlignment="1">
      <alignment horizontal="center" vertical="center"/>
    </xf>
    <xf numFmtId="0" fontId="4" fillId="17" borderId="52" xfId="5" applyFont="1" applyFill="1" applyBorder="1" applyAlignment="1">
      <alignment horizontal="center" vertical="center"/>
    </xf>
    <xf numFmtId="0" fontId="4" fillId="17" borderId="0" xfId="5" applyFont="1" applyFill="1" applyBorder="1" applyAlignment="1">
      <alignment horizontal="center" vertical="center"/>
    </xf>
    <xf numFmtId="0" fontId="4" fillId="17" borderId="30" xfId="5" applyFont="1" applyFill="1" applyBorder="1" applyAlignment="1">
      <alignment horizontal="center" vertical="center"/>
    </xf>
    <xf numFmtId="0" fontId="115" fillId="12" borderId="89" xfId="23" applyFont="1" applyFill="1" applyBorder="1" applyAlignment="1">
      <alignment horizontal="center" vertical="center"/>
    </xf>
    <xf numFmtId="0" fontId="115" fillId="12" borderId="93" xfId="23" applyFont="1" applyFill="1" applyBorder="1" applyAlignment="1">
      <alignment horizontal="center" vertical="center"/>
    </xf>
    <xf numFmtId="0" fontId="115" fillId="12" borderId="96" xfId="23" applyFont="1" applyFill="1" applyBorder="1" applyAlignment="1">
      <alignment horizontal="center" vertical="center"/>
    </xf>
    <xf numFmtId="0" fontId="115" fillId="12" borderId="89" xfId="23" applyFont="1" applyFill="1" applyBorder="1" applyAlignment="1">
      <alignment horizontal="center" vertical="center" wrapText="1"/>
    </xf>
    <xf numFmtId="0" fontId="115" fillId="12" borderId="93" xfId="23" applyFont="1" applyFill="1" applyBorder="1" applyAlignment="1">
      <alignment horizontal="center" vertical="center" wrapText="1"/>
    </xf>
    <xf numFmtId="0" fontId="115" fillId="12" borderId="96" xfId="23" applyFont="1" applyFill="1" applyBorder="1" applyAlignment="1">
      <alignment horizontal="center" vertical="center" wrapText="1"/>
    </xf>
    <xf numFmtId="0" fontId="115" fillId="12" borderId="91" xfId="23" applyFont="1" applyFill="1" applyBorder="1" applyAlignment="1">
      <alignment horizontal="center" vertical="center" wrapText="1"/>
    </xf>
    <xf numFmtId="0" fontId="115" fillId="12" borderId="95" xfId="23" applyFont="1" applyFill="1" applyBorder="1" applyAlignment="1">
      <alignment horizontal="center" vertical="center" wrapText="1"/>
    </xf>
    <xf numFmtId="0" fontId="115" fillId="12" borderId="98" xfId="23" applyFont="1" applyFill="1" applyBorder="1" applyAlignment="1">
      <alignment horizontal="center" vertical="center" wrapText="1"/>
    </xf>
    <xf numFmtId="0" fontId="115" fillId="12" borderId="90" xfId="23" applyFont="1" applyFill="1" applyBorder="1" applyAlignment="1">
      <alignment horizontal="center" vertical="center" wrapText="1"/>
    </xf>
    <xf numFmtId="0" fontId="115" fillId="12" borderId="92" xfId="23" applyFont="1" applyFill="1" applyBorder="1" applyAlignment="1">
      <alignment horizontal="center" vertical="center" wrapText="1"/>
    </xf>
    <xf numFmtId="0" fontId="115" fillId="12" borderId="94" xfId="23" applyFont="1" applyFill="1" applyBorder="1" applyAlignment="1">
      <alignment horizontal="center" vertical="center" wrapText="1"/>
    </xf>
    <xf numFmtId="0" fontId="115" fillId="12" borderId="0" xfId="23" applyFont="1" applyFill="1" applyBorder="1" applyAlignment="1">
      <alignment horizontal="center" vertical="center" wrapText="1"/>
    </xf>
    <xf numFmtId="0" fontId="115" fillId="12" borderId="97" xfId="23" applyFont="1" applyFill="1" applyBorder="1" applyAlignment="1">
      <alignment horizontal="center" vertical="center" wrapText="1"/>
    </xf>
    <xf numFmtId="0" fontId="115" fillId="12" borderId="99" xfId="23" applyFont="1" applyFill="1" applyBorder="1" applyAlignment="1">
      <alignment horizontal="center" vertical="center" wrapText="1"/>
    </xf>
    <xf numFmtId="0" fontId="115" fillId="12" borderId="92" xfId="23" applyFont="1" applyFill="1" applyBorder="1" applyAlignment="1">
      <alignment horizontal="center"/>
    </xf>
    <xf numFmtId="0" fontId="115" fillId="12" borderId="89" xfId="23" applyFont="1" applyFill="1" applyBorder="1" applyAlignment="1">
      <alignment horizontal="center"/>
    </xf>
    <xf numFmtId="0" fontId="115" fillId="12" borderId="92" xfId="23" applyFont="1" applyFill="1" applyBorder="1" applyAlignment="1">
      <alignment horizontal="center" vertical="center"/>
    </xf>
    <xf numFmtId="0" fontId="115" fillId="12" borderId="0" xfId="23" applyFont="1" applyFill="1" applyBorder="1" applyAlignment="1">
      <alignment horizontal="center" vertical="center"/>
    </xf>
    <xf numFmtId="0" fontId="115" fillId="12" borderId="99" xfId="23" applyFont="1" applyFill="1" applyBorder="1" applyAlignment="1">
      <alignment horizontal="center" vertical="center"/>
    </xf>
    <xf numFmtId="0" fontId="4" fillId="17" borderId="100" xfId="5" applyFont="1" applyFill="1" applyBorder="1" applyAlignment="1">
      <alignment horizontal="center" vertical="center"/>
    </xf>
    <xf numFmtId="0" fontId="4" fillId="17" borderId="92" xfId="5" applyFont="1" applyFill="1" applyBorder="1" applyAlignment="1">
      <alignment horizontal="center" vertical="center"/>
    </xf>
    <xf numFmtId="0" fontId="48" fillId="12" borderId="33" xfId="23" applyFont="1" applyFill="1" applyBorder="1" applyAlignment="1">
      <alignment horizontal="center" vertical="center"/>
    </xf>
    <xf numFmtId="0" fontId="48" fillId="12" borderId="52" xfId="23" applyFont="1" applyFill="1" applyBorder="1" applyAlignment="1">
      <alignment horizontal="center" vertical="center"/>
    </xf>
    <xf numFmtId="0" fontId="48" fillId="12" borderId="79" xfId="23" applyFont="1" applyFill="1" applyBorder="1" applyAlignment="1">
      <alignment horizontal="center" vertical="center"/>
    </xf>
    <xf numFmtId="0" fontId="48" fillId="12" borderId="69" xfId="23" applyFont="1" applyFill="1" applyBorder="1" applyAlignment="1">
      <alignment horizontal="center" vertical="center"/>
    </xf>
    <xf numFmtId="0" fontId="48" fillId="12" borderId="0" xfId="23" applyFont="1" applyFill="1" applyBorder="1" applyAlignment="1">
      <alignment horizontal="center" vertical="center"/>
    </xf>
    <xf numFmtId="0" fontId="48" fillId="12" borderId="67" xfId="23" applyFont="1" applyFill="1" applyBorder="1" applyAlignment="1">
      <alignment horizontal="center" vertical="center"/>
    </xf>
    <xf numFmtId="0" fontId="48" fillId="12" borderId="69" xfId="23" applyFont="1" applyFill="1" applyBorder="1" applyAlignment="1">
      <alignment horizontal="center"/>
    </xf>
    <xf numFmtId="0" fontId="48" fillId="12" borderId="69" xfId="23" applyFont="1" applyFill="1" applyBorder="1" applyAlignment="1">
      <alignment horizontal="center" vertical="center" wrapText="1"/>
    </xf>
    <xf numFmtId="0" fontId="48" fillId="12" borderId="0" xfId="23" applyFont="1" applyFill="1" applyBorder="1" applyAlignment="1">
      <alignment horizontal="center" vertical="center" wrapText="1"/>
    </xf>
    <xf numFmtId="0" fontId="48" fillId="12" borderId="67" xfId="23" applyFont="1" applyFill="1" applyBorder="1" applyAlignment="1">
      <alignment horizontal="center" vertical="center" wrapText="1"/>
    </xf>
    <xf numFmtId="0" fontId="48" fillId="12" borderId="6" xfId="23" applyFont="1" applyFill="1" applyBorder="1" applyAlignment="1">
      <alignment horizontal="center" vertical="center" wrapText="1"/>
    </xf>
    <xf numFmtId="0" fontId="48" fillId="12" borderId="30" xfId="23" applyFont="1" applyFill="1" applyBorder="1" applyAlignment="1">
      <alignment horizontal="center" vertical="center" wrapText="1"/>
    </xf>
    <xf numFmtId="0" fontId="48" fillId="12" borderId="80" xfId="23" applyFont="1" applyFill="1" applyBorder="1" applyAlignment="1">
      <alignment horizontal="center" vertical="center" wrapText="1"/>
    </xf>
    <xf numFmtId="0" fontId="48" fillId="12" borderId="0" xfId="23" applyFont="1" applyFill="1" applyBorder="1" applyAlignment="1">
      <alignment horizontal="center"/>
    </xf>
    <xf numFmtId="0" fontId="76" fillId="12" borderId="90" xfId="23" applyFont="1" applyFill="1" applyBorder="1" applyAlignment="1">
      <alignment horizontal="center" vertical="center" wrapText="1"/>
    </xf>
    <xf numFmtId="0" fontId="76" fillId="12" borderId="94" xfId="23" applyFont="1" applyFill="1" applyBorder="1" applyAlignment="1">
      <alignment horizontal="center" vertical="center" wrapText="1"/>
    </xf>
    <xf numFmtId="0" fontId="76" fillId="12" borderId="97" xfId="23" applyFont="1" applyFill="1" applyBorder="1" applyAlignment="1">
      <alignment horizontal="center" vertical="center" wrapText="1"/>
    </xf>
    <xf numFmtId="0" fontId="76" fillId="12" borderId="0" xfId="23" applyFont="1" applyFill="1" applyBorder="1" applyAlignment="1">
      <alignment horizontal="center"/>
    </xf>
    <xf numFmtId="0" fontId="76" fillId="12" borderId="93" xfId="23" applyFont="1" applyFill="1" applyBorder="1" applyAlignment="1">
      <alignment horizontal="center"/>
    </xf>
    <xf numFmtId="0" fontId="115" fillId="12" borderId="91" xfId="23" applyFont="1" applyFill="1" applyBorder="1" applyAlignment="1">
      <alignment horizontal="center" vertical="center"/>
    </xf>
    <xf numFmtId="0" fontId="115" fillId="12" borderId="95" xfId="23" applyFont="1" applyFill="1" applyBorder="1" applyAlignment="1">
      <alignment horizontal="center" vertical="center"/>
    </xf>
    <xf numFmtId="0" fontId="115" fillId="12" borderId="98" xfId="23" applyFont="1" applyFill="1" applyBorder="1" applyAlignment="1">
      <alignment horizontal="center" vertical="center"/>
    </xf>
    <xf numFmtId="0" fontId="115" fillId="12" borderId="0" xfId="23" applyFont="1" applyFill="1" applyBorder="1" applyAlignment="1">
      <alignment horizontal="center"/>
    </xf>
    <xf numFmtId="0" fontId="76" fillId="12" borderId="91" xfId="23" applyFont="1" applyFill="1" applyBorder="1" applyAlignment="1">
      <alignment horizontal="center" vertical="center" wrapText="1"/>
    </xf>
    <xf numFmtId="0" fontId="76" fillId="12" borderId="95" xfId="23" applyFont="1" applyFill="1" applyBorder="1" applyAlignment="1">
      <alignment horizontal="center" vertical="center" wrapText="1"/>
    </xf>
    <xf numFmtId="0" fontId="76" fillId="12" borderId="98" xfId="23" applyFont="1" applyFill="1" applyBorder="1" applyAlignment="1">
      <alignment horizontal="center" vertical="center" wrapText="1"/>
    </xf>
    <xf numFmtId="0" fontId="76" fillId="12" borderId="92" xfId="23" applyFont="1" applyFill="1" applyBorder="1" applyAlignment="1">
      <alignment horizontal="center" vertical="center" wrapText="1"/>
    </xf>
    <xf numFmtId="0" fontId="76" fillId="12" borderId="0" xfId="23" applyFont="1" applyFill="1" applyBorder="1" applyAlignment="1">
      <alignment horizontal="center" vertical="center" wrapText="1"/>
    </xf>
    <xf numFmtId="0" fontId="76" fillId="12" borderId="99" xfId="23" applyFont="1" applyFill="1" applyBorder="1" applyAlignment="1">
      <alignment horizontal="center" vertical="center" wrapText="1"/>
    </xf>
    <xf numFmtId="0" fontId="76" fillId="12" borderId="92" xfId="23" applyFont="1" applyFill="1" applyBorder="1" applyAlignment="1">
      <alignment horizontal="center"/>
    </xf>
    <xf numFmtId="0" fontId="76" fillId="12" borderId="89" xfId="23" applyFont="1" applyFill="1" applyBorder="1" applyAlignment="1">
      <alignment horizontal="center"/>
    </xf>
    <xf numFmtId="0" fontId="76" fillId="16" borderId="91" xfId="23" applyFont="1" applyFill="1" applyBorder="1" applyAlignment="1">
      <alignment horizontal="center" vertical="center"/>
    </xf>
    <xf numFmtId="0" fontId="76" fillId="16" borderId="95" xfId="23" applyFont="1" applyFill="1" applyBorder="1" applyAlignment="1">
      <alignment horizontal="center" vertical="center"/>
    </xf>
    <xf numFmtId="0" fontId="76" fillId="16" borderId="98" xfId="23" applyFont="1" applyFill="1" applyBorder="1" applyAlignment="1">
      <alignment horizontal="center" vertical="center"/>
    </xf>
    <xf numFmtId="0" fontId="48" fillId="12" borderId="33" xfId="22" applyFont="1" applyFill="1" applyBorder="1" applyAlignment="1">
      <alignment horizontal="left" vertical="center"/>
    </xf>
    <xf numFmtId="0" fontId="48" fillId="12" borderId="52" xfId="22" applyFont="1" applyFill="1" applyBorder="1" applyAlignment="1">
      <alignment horizontal="left" vertical="center"/>
    </xf>
    <xf numFmtId="0" fontId="48" fillId="12" borderId="79" xfId="22" applyFont="1" applyFill="1" applyBorder="1" applyAlignment="1">
      <alignment horizontal="left" vertical="center"/>
    </xf>
    <xf numFmtId="0" fontId="48" fillId="16" borderId="69" xfId="23" applyFont="1" applyFill="1" applyBorder="1" applyAlignment="1">
      <alignment horizontal="center" vertical="center"/>
    </xf>
    <xf numFmtId="0" fontId="48" fillId="16" borderId="0" xfId="23" applyFont="1" applyFill="1" applyBorder="1" applyAlignment="1">
      <alignment horizontal="center" vertical="center"/>
    </xf>
    <xf numFmtId="0" fontId="48" fillId="16" borderId="67" xfId="23" applyFont="1" applyFill="1" applyBorder="1" applyAlignment="1">
      <alignment horizontal="center" vertical="center"/>
    </xf>
    <xf numFmtId="0" fontId="48" fillId="16" borderId="69" xfId="23" applyFont="1" applyFill="1" applyBorder="1" applyAlignment="1">
      <alignment horizontal="center"/>
    </xf>
    <xf numFmtId="0" fontId="48" fillId="16" borderId="69" xfId="22" applyFont="1" applyFill="1" applyBorder="1" applyAlignment="1">
      <alignment horizontal="center" vertical="center"/>
    </xf>
    <xf numFmtId="0" fontId="48" fillId="16" borderId="0" xfId="22" applyFont="1" applyFill="1" applyBorder="1" applyAlignment="1">
      <alignment horizontal="center" vertical="center"/>
    </xf>
    <xf numFmtId="0" fontId="48" fillId="16" borderId="67" xfId="22" applyFont="1" applyFill="1" applyBorder="1" applyAlignment="1">
      <alignment horizontal="center" vertical="center"/>
    </xf>
    <xf numFmtId="0" fontId="48" fillId="16" borderId="69" xfId="22" applyFont="1" applyFill="1" applyBorder="1" applyAlignment="1">
      <alignment horizontal="center"/>
    </xf>
    <xf numFmtId="0" fontId="48" fillId="16" borderId="6" xfId="22" applyFont="1" applyFill="1" applyBorder="1" applyAlignment="1">
      <alignment horizontal="center" vertical="center" wrapText="1"/>
    </xf>
    <xf numFmtId="0" fontId="48" fillId="16" borderId="30" xfId="22" applyFont="1" applyFill="1" applyBorder="1" applyAlignment="1">
      <alignment horizontal="center" vertical="center" wrapText="1"/>
    </xf>
    <xf numFmtId="0" fontId="48" fillId="16" borderId="80" xfId="22" applyFont="1" applyFill="1" applyBorder="1" applyAlignment="1">
      <alignment horizontal="center" vertical="center" wrapText="1"/>
    </xf>
    <xf numFmtId="0" fontId="48" fillId="16" borderId="0" xfId="22" applyFont="1" applyFill="1" applyBorder="1" applyAlignment="1">
      <alignment horizontal="center"/>
    </xf>
    <xf numFmtId="0" fontId="48" fillId="16" borderId="67" xfId="22" applyFont="1" applyFill="1" applyBorder="1" applyAlignment="1">
      <alignment horizontal="center"/>
    </xf>
    <xf numFmtId="0" fontId="48" fillId="16" borderId="6" xfId="23" applyFont="1" applyFill="1" applyBorder="1" applyAlignment="1">
      <alignment horizontal="center" vertical="center" wrapText="1"/>
    </xf>
    <xf numFmtId="0" fontId="48" fillId="16" borderId="30" xfId="23" applyFont="1" applyFill="1" applyBorder="1" applyAlignment="1">
      <alignment horizontal="center" vertical="center" wrapText="1"/>
    </xf>
    <xf numFmtId="0" fontId="48" fillId="16" borderId="80" xfId="23" applyFont="1" applyFill="1" applyBorder="1" applyAlignment="1">
      <alignment horizontal="center" vertical="center" wrapText="1"/>
    </xf>
    <xf numFmtId="0" fontId="48" fillId="16" borderId="0" xfId="23" applyFont="1" applyFill="1" applyBorder="1" applyAlignment="1">
      <alignment horizontal="center"/>
    </xf>
    <xf numFmtId="0" fontId="76" fillId="16" borderId="90" xfId="23" applyFont="1" applyFill="1" applyBorder="1" applyAlignment="1">
      <alignment horizontal="center" vertical="center"/>
    </xf>
    <xf numFmtId="0" fontId="76" fillId="16" borderId="89" xfId="23" applyFont="1" applyFill="1" applyBorder="1" applyAlignment="1">
      <alignment horizontal="center" vertical="center"/>
    </xf>
    <xf numFmtId="0" fontId="76" fillId="16" borderId="94" xfId="23" applyFont="1" applyFill="1" applyBorder="1" applyAlignment="1">
      <alignment horizontal="center" vertical="center"/>
    </xf>
    <xf numFmtId="0" fontId="76" fillId="16" borderId="93" xfId="23" applyFont="1" applyFill="1" applyBorder="1" applyAlignment="1">
      <alignment horizontal="center" vertical="center"/>
    </xf>
    <xf numFmtId="0" fontId="76" fillId="16" borderId="97" xfId="23" applyFont="1" applyFill="1" applyBorder="1" applyAlignment="1">
      <alignment horizontal="center" vertical="center"/>
    </xf>
    <xf numFmtId="0" fontId="76" fillId="16" borderId="96" xfId="23" applyFont="1" applyFill="1" applyBorder="1" applyAlignment="1">
      <alignment horizontal="center" vertical="center"/>
    </xf>
    <xf numFmtId="0" fontId="13" fillId="16" borderId="0" xfId="22" applyFont="1" applyFill="1" applyBorder="1" applyAlignment="1">
      <alignment horizontal="center"/>
    </xf>
    <xf numFmtId="0" fontId="4" fillId="16" borderId="33" xfId="22" applyFont="1" applyFill="1" applyBorder="1" applyAlignment="1">
      <alignment horizontal="center"/>
    </xf>
    <xf numFmtId="0" fontId="4" fillId="16" borderId="69" xfId="22" applyFont="1" applyFill="1" applyBorder="1" applyAlignment="1">
      <alignment horizontal="center"/>
    </xf>
    <xf numFmtId="0" fontId="4" fillId="16" borderId="6" xfId="22" applyFont="1" applyFill="1" applyBorder="1" applyAlignment="1">
      <alignment horizontal="center"/>
    </xf>
    <xf numFmtId="0" fontId="4" fillId="16" borderId="52" xfId="22" applyFont="1" applyFill="1" applyBorder="1" applyAlignment="1">
      <alignment horizontal="center"/>
    </xf>
    <xf numFmtId="0" fontId="4" fillId="16" borderId="0" xfId="22" applyFont="1" applyFill="1" applyBorder="1" applyAlignment="1">
      <alignment horizontal="center"/>
    </xf>
    <xf numFmtId="0" fontId="4" fillId="16" borderId="30" xfId="22" applyFont="1" applyFill="1" applyBorder="1" applyAlignment="1">
      <alignment horizontal="center"/>
    </xf>
    <xf numFmtId="0" fontId="48" fillId="16" borderId="33" xfId="22" applyFont="1" applyFill="1" applyBorder="1" applyAlignment="1">
      <alignment horizontal="left" vertical="center"/>
    </xf>
    <xf numFmtId="0" fontId="48" fillId="16" borderId="52" xfId="22" applyFont="1" applyFill="1" applyBorder="1" applyAlignment="1">
      <alignment horizontal="left" vertical="center"/>
    </xf>
    <xf numFmtId="0" fontId="48" fillId="16" borderId="79" xfId="22" applyFont="1" applyFill="1" applyBorder="1" applyAlignment="1">
      <alignment horizontal="left" vertical="center"/>
    </xf>
    <xf numFmtId="0" fontId="48" fillId="16" borderId="69" xfId="22" applyFont="1" applyFill="1" applyBorder="1" applyAlignment="1">
      <alignment horizontal="center" vertical="center" wrapText="1"/>
    </xf>
    <xf numFmtId="0" fontId="48" fillId="16" borderId="0" xfId="22" applyFont="1" applyFill="1" applyBorder="1" applyAlignment="1">
      <alignment horizontal="center" vertical="center" wrapText="1"/>
    </xf>
    <xf numFmtId="0" fontId="48" fillId="16" borderId="67" xfId="22" applyFont="1" applyFill="1" applyBorder="1" applyAlignment="1">
      <alignment horizontal="center" vertical="center" wrapText="1"/>
    </xf>
    <xf numFmtId="0" fontId="37" fillId="16" borderId="0" xfId="48729" applyNumberFormat="1" applyFont="1" applyFill="1" applyBorder="1" applyAlignment="1" applyProtection="1">
      <alignment horizontal="center"/>
    </xf>
    <xf numFmtId="167" fontId="37" fillId="16" borderId="0" xfId="342" applyNumberFormat="1" applyFont="1" applyFill="1" applyBorder="1" applyAlignment="1">
      <alignment horizontal="center" vertical="top"/>
    </xf>
    <xf numFmtId="167" fontId="37" fillId="16" borderId="0" xfId="265" applyNumberFormat="1" applyFont="1" applyFill="1" applyBorder="1" applyAlignment="1">
      <alignment horizontal="center"/>
    </xf>
    <xf numFmtId="216" fontId="37" fillId="16" borderId="0" xfId="48729" applyFont="1" applyFill="1" applyBorder="1" applyAlignment="1" applyProtection="1">
      <alignment horizontal="center" vertical="top"/>
    </xf>
    <xf numFmtId="0" fontId="47" fillId="18" borderId="109" xfId="265" applyFont="1" applyFill="1" applyBorder="1" applyAlignment="1">
      <alignment horizontal="center" vertical="center"/>
    </xf>
    <xf numFmtId="0" fontId="47" fillId="18" borderId="69" xfId="265" applyFont="1" applyFill="1" applyBorder="1" applyAlignment="1">
      <alignment horizontal="center" vertical="center"/>
    </xf>
    <xf numFmtId="0" fontId="57" fillId="16" borderId="0" xfId="48729" applyNumberFormat="1" applyFont="1" applyFill="1" applyBorder="1" applyAlignment="1" applyProtection="1">
      <alignment horizontal="center" wrapText="1"/>
    </xf>
    <xf numFmtId="167" fontId="57" fillId="16" borderId="0" xfId="265" applyNumberFormat="1" applyFont="1" applyFill="1" applyBorder="1" applyAlignment="1">
      <alignment horizontal="center"/>
    </xf>
    <xf numFmtId="216" fontId="57" fillId="16" borderId="0" xfId="48729" applyFont="1" applyFill="1" applyBorder="1" applyAlignment="1" applyProtection="1">
      <alignment horizontal="center"/>
    </xf>
    <xf numFmtId="0" fontId="48" fillId="18" borderId="39" xfId="265" applyFont="1" applyFill="1" applyBorder="1" applyAlignment="1">
      <alignment horizontal="center" vertical="center" wrapText="1"/>
    </xf>
    <xf numFmtId="0" fontId="48" fillId="18" borderId="23" xfId="265" applyFont="1" applyFill="1" applyBorder="1" applyAlignment="1">
      <alignment horizontal="center" vertical="center" wrapText="1"/>
    </xf>
    <xf numFmtId="0" fontId="48" fillId="18" borderId="24" xfId="265" applyFont="1" applyFill="1" applyBorder="1" applyAlignment="1">
      <alignment horizontal="center" vertical="center" wrapText="1"/>
    </xf>
    <xf numFmtId="0" fontId="48" fillId="18" borderId="39" xfId="265" applyFont="1" applyFill="1" applyBorder="1" applyAlignment="1">
      <alignment horizontal="center" vertical="center"/>
    </xf>
    <xf numFmtId="0" fontId="48" fillId="18" borderId="23" xfId="265" applyFont="1" applyFill="1" applyBorder="1" applyAlignment="1">
      <alignment horizontal="center" vertical="center"/>
    </xf>
    <xf numFmtId="0" fontId="48" fillId="18" borderId="24" xfId="265" applyFont="1" applyFill="1" applyBorder="1" applyAlignment="1">
      <alignment horizontal="center" vertical="center"/>
    </xf>
    <xf numFmtId="0" fontId="48" fillId="18" borderId="69" xfId="265" applyFont="1" applyFill="1" applyBorder="1" applyAlignment="1">
      <alignment horizontal="center" vertical="center" wrapText="1"/>
    </xf>
    <xf numFmtId="0" fontId="48" fillId="18" borderId="6" xfId="265" applyFont="1" applyFill="1" applyBorder="1" applyAlignment="1">
      <alignment horizontal="center" vertical="center" wrapText="1"/>
    </xf>
    <xf numFmtId="0" fontId="47" fillId="18" borderId="112" xfId="265" applyFont="1" applyFill="1" applyBorder="1" applyAlignment="1">
      <alignment horizontal="center" vertical="center"/>
    </xf>
    <xf numFmtId="0" fontId="48" fillId="18" borderId="114" xfId="265" applyFont="1" applyFill="1" applyBorder="1" applyAlignment="1">
      <alignment horizontal="center" vertical="center"/>
    </xf>
    <xf numFmtId="0" fontId="48" fillId="18" borderId="69" xfId="265" applyFont="1" applyFill="1" applyBorder="1" applyAlignment="1">
      <alignment horizontal="center" vertical="center"/>
    </xf>
    <xf numFmtId="0" fontId="48" fillId="18" borderId="6" xfId="265" applyFont="1" applyFill="1" applyBorder="1" applyAlignment="1">
      <alignment horizontal="center" vertical="center"/>
    </xf>
    <xf numFmtId="0" fontId="71" fillId="18" borderId="0" xfId="265" applyFont="1" applyFill="1" applyBorder="1" applyAlignment="1">
      <alignment horizontal="center" vertical="center"/>
    </xf>
    <xf numFmtId="0" fontId="47" fillId="18" borderId="39" xfId="265" applyFont="1" applyFill="1" applyBorder="1" applyAlignment="1">
      <alignment horizontal="center" vertical="center"/>
    </xf>
    <xf numFmtId="0" fontId="47" fillId="18" borderId="23" xfId="265" applyFont="1" applyFill="1" applyBorder="1" applyAlignment="1">
      <alignment horizontal="center" vertical="center"/>
    </xf>
    <xf numFmtId="0" fontId="46" fillId="16" borderId="0" xfId="48729" applyNumberFormat="1" applyFont="1" applyFill="1" applyBorder="1" applyAlignment="1" applyProtection="1">
      <alignment horizontal="center"/>
    </xf>
    <xf numFmtId="167" fontId="46" fillId="16" borderId="0" xfId="8" applyNumberFormat="1" applyFont="1" applyFill="1" applyBorder="1" applyAlignment="1">
      <alignment horizontal="center"/>
    </xf>
    <xf numFmtId="0" fontId="46" fillId="16" borderId="0" xfId="48738" applyNumberFormat="1" applyFont="1" applyFill="1" applyBorder="1" applyAlignment="1" applyProtection="1">
      <alignment horizontal="center"/>
    </xf>
    <xf numFmtId="167" fontId="48" fillId="16" borderId="0" xfId="8" applyNumberFormat="1" applyFont="1" applyFill="1" applyBorder="1" applyAlignment="1">
      <alignment horizontal="center"/>
    </xf>
    <xf numFmtId="0" fontId="37" fillId="16" borderId="0" xfId="48729" applyNumberFormat="1" applyFont="1" applyFill="1" applyBorder="1" applyAlignment="1" applyProtection="1">
      <alignment horizontal="center" vertical="center" wrapText="1"/>
    </xf>
    <xf numFmtId="167" fontId="37" fillId="16" borderId="67" xfId="265" applyNumberFormat="1" applyFont="1" applyFill="1" applyBorder="1" applyAlignment="1">
      <alignment horizontal="center"/>
    </xf>
    <xf numFmtId="0" fontId="48" fillId="18" borderId="7" xfId="265" applyFont="1" applyFill="1" applyBorder="1" applyAlignment="1">
      <alignment horizontal="left" vertical="center"/>
    </xf>
    <xf numFmtId="0" fontId="48" fillId="18" borderId="79" xfId="265" applyFont="1" applyFill="1" applyBorder="1" applyAlignment="1">
      <alignment horizontal="left" vertical="center"/>
    </xf>
    <xf numFmtId="0" fontId="48" fillId="18" borderId="67" xfId="265" applyFont="1" applyFill="1" applyBorder="1" applyAlignment="1">
      <alignment horizontal="center" vertical="center" wrapText="1"/>
    </xf>
    <xf numFmtId="0" fontId="20" fillId="17" borderId="0" xfId="48737" applyFont="1" applyFill="1" applyBorder="1" applyAlignment="1">
      <alignment horizontal="left" wrapText="1"/>
    </xf>
    <xf numFmtId="3" fontId="23" fillId="17" borderId="0" xfId="48738" applyNumberFormat="1" applyFont="1" applyFill="1" applyBorder="1" applyAlignment="1" applyProtection="1">
      <alignment horizontal="right" wrapText="1"/>
    </xf>
    <xf numFmtId="3" fontId="23" fillId="15" borderId="0" xfId="48738" applyNumberFormat="1" applyFont="1" applyFill="1" applyBorder="1" applyAlignment="1" applyProtection="1">
      <alignment horizontal="right" wrapText="1"/>
    </xf>
    <xf numFmtId="0" fontId="5" fillId="15" borderId="0" xfId="265" applyFill="1"/>
    <xf numFmtId="167" fontId="46" fillId="16" borderId="52" xfId="265" applyNumberFormat="1" applyFont="1" applyFill="1" applyBorder="1" applyAlignment="1">
      <alignment horizontal="center" vertical="center" wrapText="1"/>
    </xf>
    <xf numFmtId="167" fontId="46" fillId="16" borderId="0" xfId="265" applyNumberFormat="1" applyFont="1" applyFill="1" applyBorder="1" applyAlignment="1">
      <alignment horizontal="center" vertical="center" wrapText="1"/>
    </xf>
    <xf numFmtId="167" fontId="46" fillId="16" borderId="52" xfId="265" applyNumberFormat="1" applyFont="1" applyFill="1" applyBorder="1" applyAlignment="1">
      <alignment horizontal="center" wrapText="1"/>
    </xf>
    <xf numFmtId="167" fontId="46" fillId="16" borderId="0" xfId="265" applyNumberFormat="1" applyFont="1" applyFill="1" applyBorder="1" applyAlignment="1">
      <alignment horizontal="center" wrapText="1"/>
    </xf>
    <xf numFmtId="216" fontId="46" fillId="16" borderId="52" xfId="48729" applyFont="1" applyFill="1" applyBorder="1" applyAlignment="1" applyProtection="1">
      <alignment horizontal="center"/>
    </xf>
    <xf numFmtId="216" fontId="46" fillId="16" borderId="0" xfId="48729" applyFont="1" applyFill="1" applyBorder="1" applyAlignment="1" applyProtection="1">
      <alignment horizontal="center"/>
    </xf>
    <xf numFmtId="0" fontId="47" fillId="18" borderId="113" xfId="265" applyFont="1" applyFill="1" applyBorder="1" applyAlignment="1">
      <alignment horizontal="left" vertical="center"/>
    </xf>
    <xf numFmtId="0" fontId="47" fillId="18" borderId="79" xfId="265" applyFont="1" applyFill="1" applyBorder="1" applyAlignment="1">
      <alignment horizontal="left" vertical="center"/>
    </xf>
    <xf numFmtId="0" fontId="47" fillId="12" borderId="39" xfId="265" applyFont="1" applyFill="1" applyBorder="1" applyAlignment="1">
      <alignment horizontal="center" vertical="center" wrapText="1"/>
    </xf>
    <xf numFmtId="0" fontId="47" fillId="12" borderId="23" xfId="265" applyFont="1" applyFill="1" applyBorder="1" applyAlignment="1">
      <alignment horizontal="center" vertical="center" wrapText="1"/>
    </xf>
    <xf numFmtId="0" fontId="47" fillId="12" borderId="24" xfId="265" applyFont="1" applyFill="1" applyBorder="1" applyAlignment="1">
      <alignment horizontal="center" vertical="center" wrapText="1"/>
    </xf>
    <xf numFmtId="0" fontId="47" fillId="12" borderId="39" xfId="265" applyFont="1" applyFill="1" applyBorder="1" applyAlignment="1">
      <alignment horizontal="left"/>
    </xf>
    <xf numFmtId="0" fontId="47" fillId="12" borderId="23" xfId="265" applyFont="1" applyFill="1" applyBorder="1" applyAlignment="1">
      <alignment horizontal="left"/>
    </xf>
    <xf numFmtId="0" fontId="37" fillId="16" borderId="0" xfId="265" applyFont="1" applyFill="1" applyBorder="1" applyAlignment="1">
      <alignment horizontal="center"/>
    </xf>
    <xf numFmtId="0" fontId="37" fillId="16" borderId="0" xfId="265" applyFont="1" applyFill="1" applyBorder="1" applyAlignment="1">
      <alignment horizontal="center" vertical="center"/>
    </xf>
    <xf numFmtId="0" fontId="47" fillId="16" borderId="39" xfId="265" applyFont="1" applyFill="1" applyBorder="1" applyAlignment="1">
      <alignment horizontal="center" vertical="center"/>
    </xf>
    <xf numFmtId="0" fontId="47" fillId="16" borderId="23" xfId="265" applyFont="1" applyFill="1" applyBorder="1" applyAlignment="1">
      <alignment horizontal="center" vertical="center"/>
    </xf>
    <xf numFmtId="0" fontId="47" fillId="12" borderId="39" xfId="265" applyFont="1" applyFill="1" applyBorder="1" applyAlignment="1">
      <alignment horizontal="left" vertical="center"/>
    </xf>
    <xf numFmtId="0" fontId="47" fillId="12" borderId="23" xfId="265" applyFont="1" applyFill="1" applyBorder="1" applyAlignment="1">
      <alignment horizontal="left" vertical="center"/>
    </xf>
    <xf numFmtId="167" fontId="37" fillId="16" borderId="0" xfId="265" applyNumberFormat="1" applyFont="1" applyFill="1" applyBorder="1" applyAlignment="1">
      <alignment horizontal="center" vertical="center"/>
    </xf>
    <xf numFmtId="0" fontId="37" fillId="16" borderId="52" xfId="265" applyFont="1" applyFill="1" applyBorder="1" applyAlignment="1">
      <alignment horizontal="center" wrapText="1"/>
    </xf>
    <xf numFmtId="0" fontId="37" fillId="16" borderId="0" xfId="265" applyFont="1" applyFill="1" applyBorder="1" applyAlignment="1">
      <alignment horizontal="center" wrapText="1"/>
    </xf>
    <xf numFmtId="167" fontId="37" fillId="16" borderId="52" xfId="265" applyNumberFormat="1" applyFont="1" applyFill="1" applyBorder="1" applyAlignment="1">
      <alignment horizontal="center"/>
    </xf>
    <xf numFmtId="0" fontId="47" fillId="16" borderId="113" xfId="265" applyFont="1" applyFill="1" applyBorder="1" applyAlignment="1">
      <alignment horizontal="left" vertical="center"/>
    </xf>
    <xf numFmtId="0" fontId="47" fillId="16" borderId="68" xfId="265" applyFont="1" applyFill="1" applyBorder="1" applyAlignment="1">
      <alignment horizontal="left" vertical="center"/>
    </xf>
    <xf numFmtId="0" fontId="46" fillId="16" borderId="52" xfId="265" applyFont="1" applyFill="1" applyBorder="1" applyAlignment="1">
      <alignment horizontal="center" vertical="center"/>
    </xf>
    <xf numFmtId="0" fontId="46" fillId="16" borderId="0" xfId="265" applyFont="1" applyFill="1" applyBorder="1" applyAlignment="1">
      <alignment horizontal="center" vertical="center"/>
    </xf>
    <xf numFmtId="0" fontId="47" fillId="16" borderId="52" xfId="265" applyFont="1" applyFill="1" applyBorder="1" applyAlignment="1">
      <alignment horizontal="left" vertical="center"/>
    </xf>
    <xf numFmtId="0" fontId="37" fillId="16" borderId="0" xfId="4" applyFont="1" applyFill="1" applyBorder="1" applyAlignment="1">
      <alignment horizontal="center"/>
    </xf>
    <xf numFmtId="167" fontId="37" fillId="16" borderId="0" xfId="4" applyNumberFormat="1" applyFont="1" applyFill="1" applyBorder="1" applyAlignment="1">
      <alignment horizontal="center"/>
    </xf>
    <xf numFmtId="0" fontId="62" fillId="16" borderId="0" xfId="4" applyFont="1" applyFill="1" applyBorder="1" applyAlignment="1">
      <alignment horizontal="center"/>
    </xf>
    <xf numFmtId="0" fontId="19" fillId="12" borderId="0" xfId="342" applyFont="1" applyFill="1" applyBorder="1" applyAlignment="1">
      <alignment horizontal="center" vertical="center"/>
    </xf>
    <xf numFmtId="170" fontId="60" fillId="18" borderId="0" xfId="342" applyNumberFormat="1" applyFont="1" applyFill="1" applyBorder="1" applyAlignment="1">
      <alignment horizontal="center" vertical="center"/>
    </xf>
    <xf numFmtId="49" fontId="60" fillId="18" borderId="0" xfId="24" applyNumberFormat="1" applyFont="1" applyFill="1" applyBorder="1" applyAlignment="1">
      <alignment horizontal="center" vertical="center" wrapText="1"/>
    </xf>
    <xf numFmtId="0" fontId="60" fillId="18" borderId="0" xfId="342" applyFont="1" applyFill="1" applyBorder="1" applyAlignment="1">
      <alignment horizontal="center" vertical="center" wrapText="1"/>
    </xf>
    <xf numFmtId="0" fontId="46" fillId="12" borderId="33" xfId="53" applyFont="1" applyFill="1" applyBorder="1" applyAlignment="1">
      <alignment horizontal="center"/>
    </xf>
    <xf numFmtId="0" fontId="46" fillId="12" borderId="5" xfId="53" applyFont="1" applyFill="1" applyBorder="1" applyAlignment="1">
      <alignment horizontal="center"/>
    </xf>
    <xf numFmtId="0" fontId="46" fillId="12" borderId="6" xfId="53" applyFont="1" applyFill="1" applyBorder="1" applyAlignment="1">
      <alignment horizontal="center"/>
    </xf>
    <xf numFmtId="0" fontId="48" fillId="12" borderId="29" xfId="53" applyFont="1" applyFill="1" applyBorder="1" applyAlignment="1">
      <alignment horizontal="center"/>
    </xf>
    <xf numFmtId="0" fontId="48" fillId="12" borderId="0" xfId="53" applyFont="1" applyFill="1" applyBorder="1" applyAlignment="1">
      <alignment horizontal="center"/>
    </xf>
    <xf numFmtId="0" fontId="48" fillId="12" borderId="30" xfId="53" applyFont="1" applyFill="1" applyBorder="1" applyAlignment="1">
      <alignment horizontal="center"/>
    </xf>
    <xf numFmtId="0" fontId="38" fillId="20" borderId="78" xfId="53" applyFont="1" applyFill="1" applyBorder="1" applyAlignment="1">
      <alignment horizontal="center"/>
    </xf>
    <xf numFmtId="0" fontId="37" fillId="16" borderId="0" xfId="27" applyFont="1" applyFill="1" applyAlignment="1">
      <alignment horizontal="center"/>
    </xf>
    <xf numFmtId="0" fontId="55" fillId="18" borderId="16" xfId="27" applyFont="1" applyFill="1" applyBorder="1" applyAlignment="1">
      <alignment horizontal="center"/>
    </xf>
    <xf numFmtId="0" fontId="55" fillId="18" borderId="17" xfId="27" applyFont="1" applyFill="1" applyBorder="1" applyAlignment="1">
      <alignment horizontal="center"/>
    </xf>
    <xf numFmtId="0" fontId="55" fillId="18" borderId="104" xfId="27" applyFont="1" applyFill="1" applyBorder="1" applyAlignment="1">
      <alignment horizontal="center"/>
    </xf>
    <xf numFmtId="0" fontId="6" fillId="0" borderId="33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66" xfId="0" applyFont="1" applyFill="1" applyBorder="1" applyAlignment="1">
      <alignment horizontal="left" vertical="center"/>
    </xf>
    <xf numFmtId="0" fontId="48" fillId="18" borderId="16" xfId="27" applyFont="1" applyFill="1" applyBorder="1" applyAlignment="1">
      <alignment horizontal="center"/>
    </xf>
    <xf numFmtId="0" fontId="48" fillId="18" borderId="17" xfId="27" applyFont="1" applyFill="1" applyBorder="1" applyAlignment="1">
      <alignment horizontal="center"/>
    </xf>
    <xf numFmtId="0" fontId="48" fillId="18" borderId="18" xfId="27" applyFont="1" applyFill="1" applyBorder="1" applyAlignment="1">
      <alignment horizontal="center"/>
    </xf>
    <xf numFmtId="0" fontId="6" fillId="0" borderId="35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4" fontId="6" fillId="0" borderId="35" xfId="0" applyNumberFormat="1" applyFont="1" applyBorder="1" applyAlignment="1">
      <alignment horizontal="left" vertical="center"/>
    </xf>
    <xf numFmtId="4" fontId="6" fillId="0" borderId="2" xfId="0" applyNumberFormat="1" applyFont="1" applyBorder="1" applyAlignment="1">
      <alignment horizontal="left" vertical="center"/>
    </xf>
    <xf numFmtId="0" fontId="47" fillId="18" borderId="9" xfId="27" applyFont="1" applyFill="1" applyBorder="1" applyAlignment="1">
      <alignment horizontal="center"/>
    </xf>
    <xf numFmtId="0" fontId="47" fillId="18" borderId="10" xfId="27" applyFont="1" applyFill="1" applyBorder="1" applyAlignment="1">
      <alignment horizontal="center"/>
    </xf>
    <xf numFmtId="0" fontId="47" fillId="18" borderId="11" xfId="27" applyFont="1" applyFill="1" applyBorder="1" applyAlignment="1">
      <alignment horizontal="center"/>
    </xf>
    <xf numFmtId="4" fontId="6" fillId="0" borderId="105" xfId="0" applyNumberFormat="1" applyFont="1" applyBorder="1" applyAlignment="1">
      <alignment horizontal="left" vertical="center"/>
    </xf>
    <xf numFmtId="4" fontId="6" fillId="0" borderId="20" xfId="0" applyNumberFormat="1" applyFont="1" applyBorder="1" applyAlignment="1">
      <alignment horizontal="left" vertical="center"/>
    </xf>
    <xf numFmtId="4" fontId="6" fillId="0" borderId="106" xfId="0" applyNumberFormat="1" applyFont="1" applyBorder="1" applyAlignment="1">
      <alignment horizontal="left" vertical="center"/>
    </xf>
    <xf numFmtId="0" fontId="37" fillId="16" borderId="0" xfId="32" applyFont="1" applyFill="1" applyBorder="1" applyAlignment="1">
      <alignment horizontal="center"/>
    </xf>
    <xf numFmtId="0" fontId="47" fillId="18" borderId="33" xfId="25" applyFont="1" applyFill="1" applyBorder="1" applyAlignment="1">
      <alignment horizontal="center" vertical="center"/>
    </xf>
    <xf numFmtId="0" fontId="47" fillId="18" borderId="14" xfId="25" applyFont="1" applyFill="1" applyBorder="1" applyAlignment="1">
      <alignment horizontal="center" vertical="center"/>
    </xf>
    <xf numFmtId="0" fontId="47" fillId="18" borderId="32" xfId="25" applyFont="1" applyFill="1" applyBorder="1" applyAlignment="1">
      <alignment horizontal="center" vertical="center"/>
    </xf>
    <xf numFmtId="0" fontId="47" fillId="18" borderId="15" xfId="25" applyFont="1" applyFill="1" applyBorder="1" applyAlignment="1">
      <alignment horizontal="center" vertical="center"/>
    </xf>
    <xf numFmtId="0" fontId="47" fillId="18" borderId="32" xfId="25" applyFont="1" applyFill="1" applyBorder="1" applyAlignment="1">
      <alignment horizontal="center" vertical="center" wrapText="1"/>
    </xf>
    <xf numFmtId="0" fontId="47" fillId="18" borderId="15" xfId="25" applyFont="1" applyFill="1" applyBorder="1" applyAlignment="1">
      <alignment horizontal="center" vertical="center" wrapText="1"/>
    </xf>
    <xf numFmtId="0" fontId="47" fillId="18" borderId="39" xfId="25" applyFont="1" applyFill="1" applyBorder="1" applyAlignment="1">
      <alignment horizontal="center"/>
    </xf>
    <xf numFmtId="0" fontId="47" fillId="18" borderId="37" xfId="25" applyFont="1" applyFill="1" applyBorder="1" applyAlignment="1">
      <alignment horizontal="center"/>
    </xf>
    <xf numFmtId="0" fontId="47" fillId="18" borderId="38" xfId="25" applyFont="1" applyFill="1" applyBorder="1" applyAlignment="1">
      <alignment horizontal="center"/>
    </xf>
    <xf numFmtId="0" fontId="48" fillId="12" borderId="39" xfId="25" applyFont="1" applyFill="1" applyBorder="1" applyAlignment="1">
      <alignment horizontal="center" vertical="center"/>
    </xf>
    <xf numFmtId="0" fontId="48" fillId="12" borderId="24" xfId="25" applyFont="1" applyFill="1" applyBorder="1" applyAlignment="1">
      <alignment horizontal="center" vertical="center"/>
    </xf>
    <xf numFmtId="0" fontId="48" fillId="12" borderId="23" xfId="25" applyFont="1" applyFill="1" applyBorder="1" applyAlignment="1">
      <alignment horizontal="center" vertical="center"/>
    </xf>
    <xf numFmtId="0" fontId="6" fillId="0" borderId="32" xfId="32" applyFont="1" applyFill="1" applyBorder="1" applyAlignment="1">
      <alignment vertical="center"/>
    </xf>
    <xf numFmtId="0" fontId="6" fillId="0" borderId="15" xfId="32" applyFont="1" applyFill="1" applyBorder="1" applyAlignment="1">
      <alignment vertical="center"/>
    </xf>
    <xf numFmtId="0" fontId="6" fillId="0" borderId="7" xfId="32" applyFont="1" applyFill="1" applyBorder="1" applyAlignment="1">
      <alignment vertical="center"/>
    </xf>
    <xf numFmtId="0" fontId="6" fillId="0" borderId="32" xfId="32" applyFont="1" applyFill="1" applyBorder="1" applyAlignment="1">
      <alignment horizontal="left" vertical="center"/>
    </xf>
    <xf numFmtId="0" fontId="6" fillId="0" borderId="7" xfId="32" applyFont="1" applyFill="1" applyBorder="1" applyAlignment="1">
      <alignment horizontal="left" vertical="center"/>
    </xf>
    <xf numFmtId="0" fontId="6" fillId="0" borderId="15" xfId="32" applyFont="1" applyFill="1" applyBorder="1" applyAlignment="1">
      <alignment horizontal="left" vertical="center"/>
    </xf>
    <xf numFmtId="0" fontId="6" fillId="0" borderId="7" xfId="32" applyFont="1" applyFill="1" applyBorder="1" applyAlignment="1">
      <alignment horizontal="left" vertical="center" wrapText="1"/>
    </xf>
    <xf numFmtId="0" fontId="6" fillId="0" borderId="15" xfId="32" applyFont="1" applyFill="1" applyBorder="1" applyAlignment="1">
      <alignment horizontal="left" vertical="center" wrapText="1"/>
    </xf>
    <xf numFmtId="0" fontId="6" fillId="0" borderId="32" xfId="32" applyFont="1" applyFill="1" applyBorder="1" applyAlignment="1">
      <alignment horizontal="left" vertical="center" wrapText="1"/>
    </xf>
    <xf numFmtId="0" fontId="46" fillId="16" borderId="0" xfId="32" applyFont="1" applyFill="1" applyBorder="1" applyAlignment="1">
      <alignment horizontal="center"/>
    </xf>
    <xf numFmtId="179" fontId="46" fillId="16" borderId="0" xfId="32" applyNumberFormat="1" applyFont="1" applyFill="1" applyBorder="1" applyAlignment="1">
      <alignment horizontal="center"/>
    </xf>
    <xf numFmtId="0" fontId="47" fillId="18" borderId="33" xfId="25" applyFont="1" applyFill="1" applyBorder="1" applyAlignment="1">
      <alignment horizontal="left" vertical="center"/>
    </xf>
    <xf numFmtId="0" fontId="47" fillId="18" borderId="14" xfId="25" applyFont="1" applyFill="1" applyBorder="1" applyAlignment="1">
      <alignment horizontal="left" vertical="center"/>
    </xf>
    <xf numFmtId="0" fontId="47" fillId="18" borderId="7" xfId="25" applyFont="1" applyFill="1" applyBorder="1" applyAlignment="1">
      <alignment horizontal="center" vertical="center" wrapText="1"/>
    </xf>
    <xf numFmtId="0" fontId="47" fillId="18" borderId="23" xfId="25" applyFont="1" applyFill="1" applyBorder="1" applyAlignment="1">
      <alignment horizontal="center"/>
    </xf>
    <xf numFmtId="0" fontId="6" fillId="0" borderId="32" xfId="32" applyFont="1" applyFill="1" applyBorder="1" applyAlignment="1">
      <alignment vertical="center" wrapText="1"/>
    </xf>
    <xf numFmtId="0" fontId="6" fillId="0" borderId="7" xfId="32" applyFont="1" applyFill="1" applyBorder="1" applyAlignment="1">
      <alignment vertical="center" wrapText="1"/>
    </xf>
    <xf numFmtId="0" fontId="6" fillId="0" borderId="15" xfId="32" applyFont="1" applyFill="1" applyBorder="1" applyAlignment="1">
      <alignment vertical="center" wrapText="1"/>
    </xf>
    <xf numFmtId="0" fontId="6" fillId="0" borderId="33" xfId="32" applyFont="1" applyFill="1" applyBorder="1" applyAlignment="1">
      <alignment horizontal="left" vertical="center" wrapText="1"/>
    </xf>
    <xf numFmtId="0" fontId="6" fillId="0" borderId="29" xfId="32" applyFont="1" applyFill="1" applyBorder="1" applyAlignment="1">
      <alignment horizontal="left" vertical="center" wrapText="1"/>
    </xf>
    <xf numFmtId="0" fontId="6" fillId="0" borderId="14" xfId="32" applyFont="1" applyFill="1" applyBorder="1" applyAlignment="1">
      <alignment horizontal="left" vertical="center" wrapText="1"/>
    </xf>
    <xf numFmtId="0" fontId="60" fillId="12" borderId="39" xfId="25" applyFont="1" applyFill="1" applyBorder="1" applyAlignment="1">
      <alignment horizontal="center" vertical="center"/>
    </xf>
    <xf numFmtId="0" fontId="60" fillId="12" borderId="24" xfId="25" applyFont="1" applyFill="1" applyBorder="1" applyAlignment="1">
      <alignment horizontal="center" vertical="center"/>
    </xf>
    <xf numFmtId="0" fontId="60" fillId="12" borderId="23" xfId="25" applyFont="1" applyFill="1" applyBorder="1" applyAlignment="1">
      <alignment horizontal="center" vertical="center"/>
    </xf>
    <xf numFmtId="0" fontId="60" fillId="12" borderId="33" xfId="25" applyFont="1" applyFill="1" applyBorder="1" applyAlignment="1">
      <alignment horizontal="center" vertical="center"/>
    </xf>
    <xf numFmtId="0" fontId="60" fillId="12" borderId="6" xfId="25" applyFont="1" applyFill="1" applyBorder="1" applyAlignment="1">
      <alignment horizontal="center" vertical="center"/>
    </xf>
    <xf numFmtId="179" fontId="37" fillId="16" borderId="0" xfId="32" applyNumberFormat="1" applyFont="1" applyFill="1" applyBorder="1" applyAlignment="1">
      <alignment horizontal="center"/>
    </xf>
    <xf numFmtId="0" fontId="48" fillId="18" borderId="33" xfId="32" applyFont="1" applyFill="1" applyBorder="1" applyAlignment="1">
      <alignment horizontal="left" vertical="center"/>
    </xf>
    <xf numFmtId="0" fontId="48" fillId="18" borderId="14" xfId="32" applyFont="1" applyFill="1" applyBorder="1" applyAlignment="1">
      <alignment horizontal="left" vertical="center"/>
    </xf>
    <xf numFmtId="0" fontId="48" fillId="18" borderId="32" xfId="32" applyFont="1" applyFill="1" applyBorder="1" applyAlignment="1">
      <alignment horizontal="left" vertical="center"/>
    </xf>
    <xf numFmtId="0" fontId="48" fillId="18" borderId="15" xfId="32" applyFont="1" applyFill="1" applyBorder="1" applyAlignment="1">
      <alignment horizontal="left" vertical="center"/>
    </xf>
    <xf numFmtId="0" fontId="48" fillId="18" borderId="32" xfId="32" applyFont="1" applyFill="1" applyBorder="1" applyAlignment="1">
      <alignment horizontal="center" vertical="center" wrapText="1"/>
    </xf>
    <xf numFmtId="0" fontId="48" fillId="18" borderId="15" xfId="32" applyFont="1" applyFill="1" applyBorder="1" applyAlignment="1">
      <alignment horizontal="center" vertical="center" wrapText="1"/>
    </xf>
    <xf numFmtId="0" fontId="48" fillId="18" borderId="5" xfId="32" applyFont="1" applyFill="1" applyBorder="1" applyAlignment="1">
      <alignment horizontal="center" vertical="center" wrapText="1"/>
    </xf>
    <xf numFmtId="0" fontId="48" fillId="18" borderId="12" xfId="32" applyFont="1" applyFill="1" applyBorder="1" applyAlignment="1">
      <alignment horizontal="center" vertical="center" wrapText="1"/>
    </xf>
    <xf numFmtId="0" fontId="48" fillId="18" borderId="39" xfId="32" applyFont="1" applyFill="1" applyBorder="1" applyAlignment="1">
      <alignment horizontal="center"/>
    </xf>
    <xf numFmtId="0" fontId="48" fillId="18" borderId="37" xfId="32" applyFont="1" applyFill="1" applyBorder="1" applyAlignment="1">
      <alignment horizontal="center"/>
    </xf>
    <xf numFmtId="0" fontId="48" fillId="18" borderId="38" xfId="32" applyFont="1" applyFill="1" applyBorder="1" applyAlignment="1">
      <alignment horizontal="center"/>
    </xf>
    <xf numFmtId="0" fontId="12" fillId="0" borderId="39" xfId="32" applyFont="1" applyFill="1" applyBorder="1" applyAlignment="1">
      <alignment horizontal="center" vertical="center"/>
    </xf>
    <xf numFmtId="0" fontId="12" fillId="0" borderId="23" xfId="32" applyFont="1" applyFill="1" applyBorder="1" applyAlignment="1">
      <alignment horizontal="center" vertical="center"/>
    </xf>
    <xf numFmtId="0" fontId="6" fillId="0" borderId="33" xfId="32" applyFont="1" applyFill="1" applyBorder="1" applyAlignment="1">
      <alignment vertical="center" wrapText="1"/>
    </xf>
    <xf numFmtId="0" fontId="6" fillId="0" borderId="29" xfId="32" applyFont="1" applyFill="1" applyBorder="1" applyAlignment="1">
      <alignment vertical="center" wrapText="1"/>
    </xf>
    <xf numFmtId="0" fontId="6" fillId="0" borderId="14" xfId="32" applyFont="1" applyFill="1" applyBorder="1" applyAlignment="1">
      <alignment vertical="center" wrapText="1"/>
    </xf>
    <xf numFmtId="0" fontId="6" fillId="0" borderId="32" xfId="4" applyFont="1" applyBorder="1" applyAlignment="1">
      <alignment horizontal="left" vertical="center" wrapText="1"/>
    </xf>
    <xf numFmtId="0" fontId="6" fillId="0" borderId="15" xfId="4" applyFont="1" applyBorder="1" applyAlignment="1">
      <alignment horizontal="left" vertical="center" wrapText="1"/>
    </xf>
    <xf numFmtId="179" fontId="12" fillId="15" borderId="0" xfId="32" applyNumberFormat="1" applyFont="1" applyFill="1" applyBorder="1" applyAlignment="1">
      <alignment horizontal="left"/>
    </xf>
    <xf numFmtId="0" fontId="8" fillId="0" borderId="39" xfId="32" applyFont="1" applyFill="1" applyBorder="1" applyAlignment="1">
      <alignment horizontal="center" vertical="center"/>
    </xf>
    <xf numFmtId="0" fontId="8" fillId="0" borderId="13" xfId="32" applyFont="1" applyFill="1" applyBorder="1" applyAlignment="1">
      <alignment horizontal="center" vertical="center"/>
    </xf>
    <xf numFmtId="0" fontId="17" fillId="0" borderId="0" xfId="32" applyFont="1" applyFill="1" applyBorder="1" applyAlignment="1">
      <alignment horizontal="left"/>
    </xf>
    <xf numFmtId="0" fontId="37" fillId="16" borderId="0" xfId="38" applyFont="1" applyFill="1" applyBorder="1" applyAlignment="1">
      <alignment horizontal="center"/>
    </xf>
    <xf numFmtId="179" fontId="37" fillId="16" borderId="0" xfId="4" applyNumberFormat="1" applyFont="1" applyFill="1" applyBorder="1" applyAlignment="1">
      <alignment horizontal="center"/>
    </xf>
    <xf numFmtId="0" fontId="37" fillId="12" borderId="0" xfId="0" applyFont="1" applyFill="1" applyBorder="1" applyAlignment="1">
      <alignment horizontal="center"/>
    </xf>
    <xf numFmtId="0" fontId="37" fillId="12" borderId="52" xfId="0" applyFont="1" applyFill="1" applyBorder="1" applyAlignment="1">
      <alignment horizontal="center"/>
    </xf>
    <xf numFmtId="0" fontId="37" fillId="12" borderId="30" xfId="0" applyFont="1" applyFill="1" applyBorder="1" applyAlignment="1">
      <alignment horizontal="center"/>
    </xf>
    <xf numFmtId="0" fontId="57" fillId="12" borderId="52" xfId="0" applyFont="1" applyFill="1" applyBorder="1" applyAlignment="1">
      <alignment horizontal="center"/>
    </xf>
    <xf numFmtId="0" fontId="57" fillId="12" borderId="0" xfId="0" applyFont="1" applyFill="1" applyBorder="1" applyAlignment="1">
      <alignment horizontal="center"/>
    </xf>
    <xf numFmtId="0" fontId="57" fillId="12" borderId="30" xfId="0" applyFont="1" applyFill="1" applyBorder="1" applyAlignment="1">
      <alignment horizontal="center"/>
    </xf>
    <xf numFmtId="0" fontId="40" fillId="0" borderId="0" xfId="0" applyFont="1" applyAlignment="1">
      <alignment horizontal="left" wrapText="1"/>
    </xf>
    <xf numFmtId="0" fontId="46" fillId="12" borderId="0" xfId="0" applyFont="1" applyFill="1" applyAlignment="1">
      <alignment horizontal="center"/>
    </xf>
    <xf numFmtId="0" fontId="38" fillId="12" borderId="52" xfId="0" applyFont="1" applyFill="1" applyBorder="1" applyAlignment="1">
      <alignment horizontal="center"/>
    </xf>
    <xf numFmtId="0" fontId="38" fillId="12" borderId="0" xfId="0" applyFont="1" applyFill="1" applyBorder="1" applyAlignment="1">
      <alignment horizontal="center"/>
    </xf>
    <xf numFmtId="0" fontId="38" fillId="12" borderId="30" xfId="0" applyFont="1" applyFill="1" applyBorder="1" applyAlignment="1">
      <alignment horizontal="center"/>
    </xf>
    <xf numFmtId="0" fontId="39" fillId="5" borderId="0" xfId="34" applyFont="1" applyFill="1" applyBorder="1" applyAlignment="1">
      <alignment horizontal="left" vertical="center" wrapText="1"/>
    </xf>
    <xf numFmtId="0" fontId="37" fillId="12" borderId="33" xfId="4" applyFont="1" applyFill="1" applyBorder="1" applyAlignment="1">
      <alignment horizontal="center" vertical="center" wrapText="1"/>
    </xf>
    <xf numFmtId="0" fontId="37" fillId="12" borderId="5" xfId="4" applyFont="1" applyFill="1" applyBorder="1" applyAlignment="1">
      <alignment horizontal="center" vertical="center" wrapText="1"/>
    </xf>
    <xf numFmtId="0" fontId="37" fillId="12" borderId="6" xfId="4" applyFont="1" applyFill="1" applyBorder="1" applyAlignment="1">
      <alignment horizontal="center" vertical="center" wrapText="1"/>
    </xf>
    <xf numFmtId="0" fontId="37" fillId="12" borderId="29" xfId="4" applyFont="1" applyFill="1" applyBorder="1" applyAlignment="1">
      <alignment horizontal="center"/>
    </xf>
    <xf numFmtId="0" fontId="37" fillId="12" borderId="0" xfId="4" applyFont="1" applyFill="1" applyBorder="1" applyAlignment="1">
      <alignment horizontal="center"/>
    </xf>
    <xf numFmtId="0" fontId="37" fillId="12" borderId="30" xfId="4" applyFont="1" applyFill="1" applyBorder="1" applyAlignment="1">
      <alignment horizontal="center"/>
    </xf>
    <xf numFmtId="0" fontId="37" fillId="12" borderId="14" xfId="4" applyFont="1" applyFill="1" applyBorder="1" applyAlignment="1">
      <alignment horizontal="center"/>
    </xf>
    <xf numFmtId="0" fontId="37" fillId="12" borderId="12" xfId="4" applyFont="1" applyFill="1" applyBorder="1" applyAlignment="1">
      <alignment horizontal="center"/>
    </xf>
    <xf numFmtId="0" fontId="37" fillId="12" borderId="25" xfId="4" applyFont="1" applyFill="1" applyBorder="1" applyAlignment="1">
      <alignment horizontal="center"/>
    </xf>
    <xf numFmtId="0" fontId="37" fillId="12" borderId="13" xfId="4" applyFont="1" applyFill="1" applyBorder="1" applyAlignment="1">
      <alignment horizontal="center"/>
    </xf>
    <xf numFmtId="214" fontId="114" fillId="73" borderId="0" xfId="0" applyNumberFormat="1" applyFont="1" applyFill="1" applyBorder="1" applyAlignment="1">
      <alignment horizontal="left" vertical="center" wrapText="1"/>
    </xf>
    <xf numFmtId="0" fontId="119" fillId="0" borderId="0" xfId="0" applyNumberFormat="1" applyFont="1" applyFill="1" applyBorder="1" applyAlignment="1">
      <alignment horizontal="left" wrapText="1"/>
    </xf>
    <xf numFmtId="204" fontId="119" fillId="0" borderId="0" xfId="0" applyNumberFormat="1" applyFont="1" applyFill="1" applyBorder="1" applyAlignment="1">
      <alignment horizontal="left" wrapText="1"/>
    </xf>
    <xf numFmtId="0" fontId="47" fillId="12" borderId="52" xfId="34" applyFont="1" applyFill="1" applyBorder="1" applyAlignment="1">
      <alignment horizontal="center" vertical="center" wrapText="1"/>
    </xf>
    <xf numFmtId="0" fontId="47" fillId="12" borderId="0" xfId="34" applyFont="1" applyFill="1" applyBorder="1" applyAlignment="1">
      <alignment horizontal="center" vertical="center" wrapText="1"/>
    </xf>
    <xf numFmtId="0" fontId="47" fillId="12" borderId="39" xfId="37" applyFont="1" applyFill="1" applyBorder="1" applyAlignment="1">
      <alignment horizontal="center" wrapText="1"/>
    </xf>
    <xf numFmtId="0" fontId="47" fillId="12" borderId="23" xfId="37" applyFont="1" applyFill="1" applyBorder="1" applyAlignment="1">
      <alignment horizontal="center" wrapText="1"/>
    </xf>
    <xf numFmtId="0" fontId="47" fillId="12" borderId="24" xfId="37" applyFont="1" applyFill="1" applyBorder="1" applyAlignment="1">
      <alignment horizontal="center" wrapText="1"/>
    </xf>
    <xf numFmtId="0" fontId="47" fillId="12" borderId="39" xfId="36" applyFont="1" applyFill="1" applyBorder="1" applyAlignment="1">
      <alignment horizontal="center" wrapText="1"/>
    </xf>
    <xf numFmtId="0" fontId="47" fillId="12" borderId="24" xfId="36" applyFont="1" applyFill="1" applyBorder="1" applyAlignment="1">
      <alignment horizontal="center" wrapText="1"/>
    </xf>
    <xf numFmtId="0" fontId="47" fillId="12" borderId="107" xfId="36" applyFont="1" applyFill="1" applyBorder="1" applyAlignment="1">
      <alignment horizontal="center" vertical="center"/>
    </xf>
    <xf numFmtId="0" fontId="47" fillId="12" borderId="80" xfId="36" applyFont="1" applyFill="1" applyBorder="1" applyAlignment="1">
      <alignment horizontal="center" vertical="center"/>
    </xf>
    <xf numFmtId="10" fontId="114" fillId="73" borderId="0" xfId="3" applyNumberFormat="1" applyFont="1" applyFill="1" applyBorder="1" applyAlignment="1">
      <alignment horizontal="left" vertical="center" wrapText="1"/>
    </xf>
    <xf numFmtId="10" fontId="119" fillId="0" borderId="0" xfId="3" applyNumberFormat="1" applyFont="1" applyFill="1" applyBorder="1" applyAlignment="1">
      <alignment horizontal="left" wrapText="1"/>
    </xf>
    <xf numFmtId="179" fontId="60" fillId="16" borderId="0" xfId="93" applyNumberFormat="1" applyFont="1" applyFill="1" applyBorder="1" applyAlignment="1">
      <alignment horizontal="center"/>
    </xf>
    <xf numFmtId="0" fontId="60" fillId="16" borderId="0" xfId="93" applyFont="1" applyFill="1" applyBorder="1" applyAlignment="1">
      <alignment horizontal="center"/>
    </xf>
    <xf numFmtId="0" fontId="6" fillId="0" borderId="32" xfId="93" applyFont="1" applyFill="1" applyBorder="1" applyAlignment="1">
      <alignment vertical="center" wrapText="1"/>
    </xf>
    <xf numFmtId="0" fontId="6" fillId="0" borderId="15" xfId="93" applyFont="1" applyFill="1" applyBorder="1" applyAlignment="1">
      <alignment vertical="center" wrapText="1"/>
    </xf>
    <xf numFmtId="0" fontId="6" fillId="0" borderId="7" xfId="93" applyFont="1" applyFill="1" applyBorder="1" applyAlignment="1">
      <alignment vertical="center" wrapText="1"/>
    </xf>
    <xf numFmtId="0" fontId="6" fillId="0" borderId="41" xfId="93" applyFont="1" applyFill="1" applyBorder="1" applyAlignment="1">
      <alignment vertical="center" wrapText="1"/>
    </xf>
    <xf numFmtId="0" fontId="6" fillId="0" borderId="42" xfId="93" applyFont="1" applyFill="1" applyBorder="1" applyAlignment="1">
      <alignment vertical="center" wrapText="1"/>
    </xf>
    <xf numFmtId="0" fontId="6" fillId="0" borderId="5" xfId="93" applyFont="1" applyFill="1" applyBorder="1" applyAlignment="1">
      <alignment horizontal="left" vertical="center" wrapText="1"/>
    </xf>
    <xf numFmtId="0" fontId="6" fillId="0" borderId="0" xfId="93" applyFont="1" applyFill="1" applyBorder="1" applyAlignment="1">
      <alignment horizontal="left" vertical="center" wrapText="1"/>
    </xf>
    <xf numFmtId="0" fontId="6" fillId="0" borderId="12" xfId="93" applyFont="1" applyFill="1" applyBorder="1" applyAlignment="1">
      <alignment horizontal="left" vertical="center" wrapText="1"/>
    </xf>
    <xf numFmtId="0" fontId="6" fillId="0" borderId="32" xfId="93" applyFont="1" applyFill="1" applyBorder="1" applyAlignment="1">
      <alignment horizontal="left" vertical="center" wrapText="1"/>
    </xf>
    <xf numFmtId="0" fontId="6" fillId="0" borderId="15" xfId="93" applyFont="1" applyFill="1" applyBorder="1" applyAlignment="1">
      <alignment horizontal="left" vertical="center" wrapText="1"/>
    </xf>
    <xf numFmtId="0" fontId="8" fillId="11" borderId="39" xfId="93" applyFont="1" applyFill="1" applyBorder="1" applyAlignment="1">
      <alignment horizontal="center" vertical="center"/>
    </xf>
    <xf numFmtId="0" fontId="8" fillId="11" borderId="23" xfId="93" applyFont="1" applyFill="1" applyBorder="1" applyAlignment="1">
      <alignment horizontal="center" vertical="center"/>
    </xf>
    <xf numFmtId="0" fontId="8" fillId="11" borderId="28" xfId="93" applyFont="1" applyFill="1" applyBorder="1" applyAlignment="1">
      <alignment horizontal="center" vertical="center"/>
    </xf>
    <xf numFmtId="0" fontId="6" fillId="0" borderId="33" xfId="93" applyFont="1" applyFill="1" applyBorder="1" applyAlignment="1">
      <alignment horizontal="left" vertical="center" wrapText="1"/>
    </xf>
    <xf numFmtId="0" fontId="6" fillId="0" borderId="29" xfId="93" applyFont="1" applyFill="1" applyBorder="1" applyAlignment="1">
      <alignment horizontal="left" vertical="center" wrapText="1"/>
    </xf>
    <xf numFmtId="0" fontId="6" fillId="0" borderId="14" xfId="93" applyFont="1" applyFill="1" applyBorder="1" applyAlignment="1">
      <alignment horizontal="left" vertical="center" wrapText="1"/>
    </xf>
    <xf numFmtId="0" fontId="32" fillId="16" borderId="0" xfId="4" applyFont="1" applyFill="1" applyBorder="1" applyAlignment="1">
      <alignment horizontal="center"/>
    </xf>
    <xf numFmtId="0" fontId="32" fillId="16" borderId="0" xfId="39" applyFont="1" applyFill="1" applyBorder="1" applyAlignment="1">
      <alignment horizontal="center"/>
    </xf>
    <xf numFmtId="179" fontId="32" fillId="16" borderId="0" xfId="4" applyNumberFormat="1" applyFont="1" applyFill="1" applyBorder="1" applyAlignment="1">
      <alignment horizontal="center"/>
    </xf>
    <xf numFmtId="0" fontId="6" fillId="0" borderId="33" xfId="4" applyFont="1" applyFill="1" applyBorder="1" applyAlignment="1">
      <alignment vertical="center" wrapText="1"/>
    </xf>
    <xf numFmtId="0" fontId="6" fillId="0" borderId="14" xfId="4" applyFont="1" applyFill="1" applyBorder="1" applyAlignment="1">
      <alignment vertical="center" wrapText="1"/>
    </xf>
    <xf numFmtId="0" fontId="6" fillId="0" borderId="33" xfId="4" applyFont="1" applyFill="1" applyBorder="1" applyAlignment="1">
      <alignment horizontal="left" vertical="center" wrapText="1"/>
    </xf>
    <xf numFmtId="0" fontId="6" fillId="0" borderId="29" xfId="4" applyFont="1" applyFill="1" applyBorder="1" applyAlignment="1">
      <alignment horizontal="left" vertical="center" wrapText="1"/>
    </xf>
    <xf numFmtId="0" fontId="6" fillId="0" borderId="14" xfId="4" applyFont="1" applyFill="1" applyBorder="1" applyAlignment="1">
      <alignment horizontal="left" vertical="center" wrapText="1"/>
    </xf>
    <xf numFmtId="0" fontId="6" fillId="0" borderId="45" xfId="4" applyFont="1" applyFill="1" applyBorder="1" applyAlignment="1">
      <alignment horizontal="left" vertical="center" wrapText="1"/>
    </xf>
    <xf numFmtId="0" fontId="6" fillId="0" borderId="46" xfId="4" applyFont="1" applyFill="1" applyBorder="1" applyAlignment="1">
      <alignment horizontal="left" vertical="center" wrapText="1"/>
    </xf>
    <xf numFmtId="0" fontId="6" fillId="2" borderId="14" xfId="4" applyFont="1" applyFill="1" applyBorder="1" applyAlignment="1">
      <alignment horizontal="left" vertical="center" wrapText="1"/>
    </xf>
    <xf numFmtId="0" fontId="76" fillId="16" borderId="0" xfId="39" applyFont="1" applyFill="1" applyBorder="1" applyAlignment="1">
      <alignment horizontal="center"/>
    </xf>
    <xf numFmtId="0" fontId="76" fillId="16" borderId="0" xfId="4" applyFont="1" applyFill="1" applyBorder="1" applyAlignment="1">
      <alignment horizontal="center"/>
    </xf>
    <xf numFmtId="0" fontId="6" fillId="0" borderId="29" xfId="4" applyFont="1" applyFill="1" applyBorder="1" applyAlignment="1">
      <alignment vertical="center" wrapText="1"/>
    </xf>
    <xf numFmtId="0" fontId="6" fillId="0" borderId="46" xfId="4" applyFont="1" applyFill="1" applyBorder="1" applyAlignment="1">
      <alignment vertical="center" wrapText="1"/>
    </xf>
    <xf numFmtId="0" fontId="6" fillId="0" borderId="47" xfId="4" applyFont="1" applyFill="1" applyBorder="1" applyAlignment="1">
      <alignment vertical="center" wrapText="1"/>
    </xf>
    <xf numFmtId="0" fontId="6" fillId="0" borderId="33" xfId="4" applyFont="1" applyFill="1" applyBorder="1" applyAlignment="1">
      <alignment horizontal="center" vertical="center" wrapText="1"/>
    </xf>
    <xf numFmtId="0" fontId="6" fillId="0" borderId="29" xfId="4" applyFont="1" applyFill="1" applyBorder="1" applyAlignment="1">
      <alignment horizontal="center" vertical="center" wrapText="1"/>
    </xf>
    <xf numFmtId="0" fontId="6" fillId="0" borderId="14" xfId="4" applyFont="1" applyFill="1" applyBorder="1" applyAlignment="1">
      <alignment horizontal="center" vertical="center" wrapText="1"/>
    </xf>
    <xf numFmtId="0" fontId="6" fillId="0" borderId="45" xfId="4" applyFont="1" applyFill="1" applyBorder="1" applyAlignment="1">
      <alignment vertical="center" wrapText="1"/>
    </xf>
    <xf numFmtId="0" fontId="6" fillId="0" borderId="32" xfId="39" applyFont="1" applyFill="1" applyBorder="1" applyAlignment="1">
      <alignment horizontal="center" vertical="center" wrapText="1"/>
    </xf>
    <xf numFmtId="0" fontId="6" fillId="0" borderId="7" xfId="39" applyFont="1" applyFill="1" applyBorder="1" applyAlignment="1">
      <alignment horizontal="center" vertical="center" wrapText="1"/>
    </xf>
    <xf numFmtId="0" fontId="6" fillId="0" borderId="15" xfId="39" applyFont="1" applyFill="1" applyBorder="1" applyAlignment="1">
      <alignment horizontal="center" vertical="center" wrapText="1"/>
    </xf>
    <xf numFmtId="0" fontId="52" fillId="0" borderId="53" xfId="72" applyFont="1" applyBorder="1" applyAlignment="1">
      <alignment horizontal="left" vertical="center" wrapText="1"/>
    </xf>
    <xf numFmtId="0" fontId="52" fillId="0" borderId="58" xfId="72" applyFont="1" applyBorder="1" applyAlignment="1">
      <alignment horizontal="left" vertical="center" wrapText="1"/>
    </xf>
    <xf numFmtId="0" fontId="37" fillId="16" borderId="33" xfId="72" applyFont="1" applyFill="1" applyBorder="1" applyAlignment="1">
      <alignment horizontal="center" vertical="center"/>
    </xf>
    <xf numFmtId="0" fontId="37" fillId="16" borderId="5" xfId="72" applyFont="1" applyFill="1" applyBorder="1" applyAlignment="1">
      <alignment horizontal="center" vertical="center"/>
    </xf>
    <xf numFmtId="0" fontId="37" fillId="16" borderId="6" xfId="72" applyFont="1" applyFill="1" applyBorder="1" applyAlignment="1">
      <alignment horizontal="center" vertical="center"/>
    </xf>
    <xf numFmtId="179" fontId="37" fillId="16" borderId="29" xfId="72" applyNumberFormat="1" applyFont="1" applyFill="1" applyBorder="1" applyAlignment="1">
      <alignment horizontal="center"/>
    </xf>
    <xf numFmtId="179" fontId="37" fillId="16" borderId="0" xfId="72" applyNumberFormat="1" applyFont="1" applyFill="1" applyBorder="1" applyAlignment="1">
      <alignment horizontal="center"/>
    </xf>
    <xf numFmtId="179" fontId="37" fillId="16" borderId="30" xfId="72" applyNumberFormat="1" applyFont="1" applyFill="1" applyBorder="1" applyAlignment="1">
      <alignment horizontal="center"/>
    </xf>
    <xf numFmtId="0" fontId="48" fillId="18" borderId="48" xfId="72" applyFont="1" applyFill="1" applyBorder="1" applyAlignment="1">
      <alignment horizontal="left" vertical="center" wrapText="1"/>
    </xf>
    <xf numFmtId="0" fontId="48" fillId="18" borderId="49" xfId="72" applyFont="1" applyFill="1" applyBorder="1" applyAlignment="1">
      <alignment horizontal="center" vertical="center" wrapText="1"/>
    </xf>
    <xf numFmtId="0" fontId="48" fillId="18" borderId="50" xfId="72" applyFont="1" applyFill="1" applyBorder="1" applyAlignment="1">
      <alignment horizontal="center"/>
    </xf>
    <xf numFmtId="0" fontId="48" fillId="18" borderId="51" xfId="72" applyFont="1" applyFill="1" applyBorder="1" applyAlignment="1">
      <alignment horizontal="center"/>
    </xf>
    <xf numFmtId="0" fontId="74" fillId="15" borderId="52" xfId="72" applyFont="1" applyFill="1" applyBorder="1" applyAlignment="1">
      <alignment horizontal="center" vertical="center"/>
    </xf>
    <xf numFmtId="0" fontId="74" fillId="15" borderId="0" xfId="72" applyFont="1" applyFill="1" applyBorder="1" applyAlignment="1">
      <alignment horizontal="center" vertical="center"/>
    </xf>
    <xf numFmtId="0" fontId="74" fillId="15" borderId="30" xfId="72" applyFont="1" applyFill="1" applyBorder="1" applyAlignment="1">
      <alignment horizontal="center" vertical="center"/>
    </xf>
    <xf numFmtId="0" fontId="52" fillId="0" borderId="35" xfId="72" applyFont="1" applyFill="1" applyBorder="1" applyAlignment="1">
      <alignment horizontal="left" vertical="center"/>
    </xf>
    <xf numFmtId="0" fontId="52" fillId="0" borderId="2" xfId="72" applyFont="1" applyFill="1" applyBorder="1" applyAlignment="1">
      <alignment horizontal="left" vertical="center"/>
    </xf>
    <xf numFmtId="0" fontId="52" fillId="0" borderId="57" xfId="72" applyFont="1" applyFill="1" applyBorder="1" applyAlignment="1">
      <alignment horizontal="left" vertical="center"/>
    </xf>
    <xf numFmtId="0" fontId="52" fillId="0" borderId="53" xfId="72" applyFont="1" applyBorder="1" applyAlignment="1">
      <alignment horizontal="left" vertical="center"/>
    </xf>
    <xf numFmtId="0" fontId="52" fillId="0" borderId="58" xfId="72" applyFont="1" applyBorder="1" applyAlignment="1">
      <alignment horizontal="left" vertical="center"/>
    </xf>
    <xf numFmtId="183" fontId="5" fillId="0" borderId="53" xfId="4" applyNumberFormat="1" applyBorder="1" applyAlignment="1">
      <alignment horizontal="center" vertical="center"/>
    </xf>
    <xf numFmtId="183" fontId="5" fillId="0" borderId="58" xfId="4" applyNumberFormat="1" applyBorder="1" applyAlignment="1">
      <alignment horizontal="center" vertical="center"/>
    </xf>
    <xf numFmtId="0" fontId="12" fillId="15" borderId="33" xfId="72" applyFont="1" applyFill="1" applyBorder="1" applyAlignment="1">
      <alignment horizontal="center" vertical="center"/>
    </xf>
    <xf numFmtId="0" fontId="12" fillId="15" borderId="5" xfId="72" applyFont="1" applyFill="1" applyBorder="1" applyAlignment="1">
      <alignment horizontal="center" vertical="center"/>
    </xf>
    <xf numFmtId="0" fontId="12" fillId="15" borderId="6" xfId="72" applyFont="1" applyFill="1" applyBorder="1" applyAlignment="1">
      <alignment horizontal="center" vertical="center"/>
    </xf>
    <xf numFmtId="0" fontId="48" fillId="12" borderId="26" xfId="72" applyFont="1" applyFill="1" applyBorder="1" applyAlignment="1">
      <alignment horizontal="center" vertical="center"/>
    </xf>
    <xf numFmtId="0" fontId="48" fillId="12" borderId="25" xfId="72" applyFont="1" applyFill="1" applyBorder="1" applyAlignment="1">
      <alignment horizontal="center" vertical="center"/>
    </xf>
    <xf numFmtId="0" fontId="48" fillId="12" borderId="28" xfId="72" applyFont="1" applyFill="1" applyBorder="1" applyAlignment="1">
      <alignment horizontal="center" vertical="center"/>
    </xf>
    <xf numFmtId="0" fontId="48" fillId="12" borderId="23" xfId="72" applyFont="1" applyFill="1" applyBorder="1" applyAlignment="1">
      <alignment horizontal="center" vertical="center"/>
    </xf>
    <xf numFmtId="0" fontId="52" fillId="0" borderId="56" xfId="72" applyFont="1" applyBorder="1" applyAlignment="1">
      <alignment horizontal="left" vertical="center"/>
    </xf>
    <xf numFmtId="0" fontId="52" fillId="0" borderId="2" xfId="72" applyFont="1" applyBorder="1" applyAlignment="1">
      <alignment vertical="center" wrapText="1"/>
    </xf>
    <xf numFmtId="0" fontId="52" fillId="0" borderId="57" xfId="72" applyFont="1" applyBorder="1" applyAlignment="1">
      <alignment vertical="center" wrapText="1"/>
    </xf>
    <xf numFmtId="0" fontId="6" fillId="0" borderId="5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7" fillId="12" borderId="0" xfId="0" applyFont="1" applyFill="1" applyAlignment="1">
      <alignment horizontal="center" wrapText="1"/>
    </xf>
    <xf numFmtId="0" fontId="57" fillId="12" borderId="0" xfId="0" applyFont="1" applyFill="1" applyAlignment="1">
      <alignment horizontal="center"/>
    </xf>
    <xf numFmtId="0" fontId="57" fillId="12" borderId="0" xfId="4" applyFont="1" applyFill="1" applyAlignment="1">
      <alignment horizontal="center"/>
    </xf>
    <xf numFmtId="0" fontId="37" fillId="12" borderId="108" xfId="0" applyFont="1" applyFill="1" applyBorder="1" applyAlignment="1">
      <alignment horizontal="center" wrapText="1"/>
    </xf>
    <xf numFmtId="0" fontId="37" fillId="12" borderId="69" xfId="0" applyFont="1" applyFill="1" applyBorder="1" applyAlignment="1">
      <alignment horizontal="center" wrapText="1"/>
    </xf>
    <xf numFmtId="0" fontId="37" fillId="12" borderId="6" xfId="0" applyFont="1" applyFill="1" applyBorder="1" applyAlignment="1">
      <alignment horizontal="center" wrapText="1"/>
    </xf>
    <xf numFmtId="0" fontId="37" fillId="12" borderId="52" xfId="0" applyFont="1" applyFill="1" applyBorder="1" applyAlignment="1">
      <alignment horizontal="center" wrapText="1"/>
    </xf>
    <xf numFmtId="0" fontId="37" fillId="12" borderId="0" xfId="0" applyFont="1" applyFill="1" applyBorder="1" applyAlignment="1">
      <alignment horizontal="center" wrapText="1"/>
    </xf>
    <xf numFmtId="0" fontId="37" fillId="12" borderId="30" xfId="0" applyFont="1" applyFill="1" applyBorder="1" applyAlignment="1">
      <alignment horizontal="center" wrapText="1"/>
    </xf>
    <xf numFmtId="0" fontId="78" fillId="5" borderId="0" xfId="34" applyFont="1" applyFill="1" applyBorder="1" applyAlignment="1">
      <alignment horizontal="left" vertical="center" wrapText="1"/>
    </xf>
    <xf numFmtId="0" fontId="37" fillId="12" borderId="0" xfId="4" applyFont="1" applyFill="1" applyAlignment="1">
      <alignment horizontal="center" vertical="center" wrapText="1"/>
    </xf>
    <xf numFmtId="0" fontId="37" fillId="12" borderId="0" xfId="4" applyFont="1" applyFill="1" applyAlignment="1">
      <alignment horizontal="center"/>
    </xf>
    <xf numFmtId="0" fontId="57" fillId="12" borderId="25" xfId="4" applyFont="1" applyFill="1" applyBorder="1" applyAlignment="1">
      <alignment horizontal="center"/>
    </xf>
    <xf numFmtId="0" fontId="2" fillId="0" borderId="6" xfId="31" applyFont="1" applyBorder="1" applyAlignment="1">
      <alignment horizontal="left" vertical="center"/>
    </xf>
    <xf numFmtId="0" fontId="2" fillId="0" borderId="67" xfId="31" applyFont="1" applyBorder="1" applyAlignment="1">
      <alignment horizontal="left" vertical="center"/>
    </xf>
    <xf numFmtId="0" fontId="58" fillId="12" borderId="39" xfId="4" applyFont="1" applyFill="1" applyBorder="1" applyAlignment="1">
      <alignment horizontal="center"/>
    </xf>
    <xf numFmtId="0" fontId="58" fillId="12" borderId="23" xfId="4" applyFont="1" applyFill="1" applyBorder="1" applyAlignment="1">
      <alignment horizontal="center"/>
    </xf>
    <xf numFmtId="0" fontId="37" fillId="12" borderId="109" xfId="342" applyFont="1" applyFill="1" applyBorder="1" applyAlignment="1">
      <alignment horizontal="center" vertical="center" wrapText="1"/>
    </xf>
    <xf numFmtId="0" fontId="37" fillId="12" borderId="69" xfId="342" applyFont="1" applyFill="1" applyBorder="1" applyAlignment="1">
      <alignment horizontal="center" vertical="center" wrapText="1"/>
    </xf>
    <xf numFmtId="0" fontId="37" fillId="12" borderId="6" xfId="342" applyFont="1" applyFill="1" applyBorder="1" applyAlignment="1">
      <alignment horizontal="center" vertical="center" wrapText="1"/>
    </xf>
    <xf numFmtId="0" fontId="37" fillId="12" borderId="52" xfId="342" applyFont="1" applyFill="1" applyBorder="1" applyAlignment="1">
      <alignment horizontal="center"/>
    </xf>
    <xf numFmtId="0" fontId="37" fillId="12" borderId="0" xfId="342" applyFont="1" applyFill="1" applyBorder="1" applyAlignment="1">
      <alignment horizontal="center"/>
    </xf>
    <xf numFmtId="0" fontId="37" fillId="12" borderId="30" xfId="342" applyFont="1" applyFill="1" applyBorder="1" applyAlignment="1">
      <alignment horizontal="center"/>
    </xf>
    <xf numFmtId="0" fontId="57" fillId="12" borderId="52" xfId="342" applyFont="1" applyFill="1" applyBorder="1" applyAlignment="1">
      <alignment horizontal="center"/>
    </xf>
    <xf numFmtId="0" fontId="57" fillId="12" borderId="0" xfId="342" applyFont="1" applyFill="1" applyBorder="1" applyAlignment="1">
      <alignment horizontal="center"/>
    </xf>
    <xf numFmtId="0" fontId="57" fillId="12" borderId="30" xfId="342" applyFont="1" applyFill="1" applyBorder="1" applyAlignment="1">
      <alignment horizontal="center"/>
    </xf>
    <xf numFmtId="0" fontId="47" fillId="12" borderId="52" xfId="4" applyFont="1" applyFill="1" applyBorder="1" applyAlignment="1">
      <alignment horizontal="center" vertical="center"/>
    </xf>
    <xf numFmtId="0" fontId="47" fillId="12" borderId="0" xfId="4" applyFont="1" applyFill="1" applyBorder="1" applyAlignment="1">
      <alignment horizontal="center" vertical="center"/>
    </xf>
    <xf numFmtId="0" fontId="47" fillId="12" borderId="0" xfId="4" applyFont="1" applyFill="1" applyBorder="1" applyAlignment="1">
      <alignment horizontal="center" vertical="center" wrapText="1"/>
    </xf>
    <xf numFmtId="0" fontId="47" fillId="12" borderId="30" xfId="4" applyFont="1" applyFill="1" applyBorder="1" applyAlignment="1">
      <alignment horizontal="center" vertical="center" wrapText="1"/>
    </xf>
    <xf numFmtId="2" fontId="23" fillId="0" borderId="0" xfId="28" applyNumberFormat="1" applyFont="1" applyFill="1" applyAlignment="1">
      <alignment horizontal="left" vertical="top"/>
    </xf>
    <xf numFmtId="0" fontId="37" fillId="16" borderId="0" xfId="29" applyFont="1" applyFill="1" applyBorder="1" applyAlignment="1">
      <alignment horizontal="center"/>
    </xf>
    <xf numFmtId="167" fontId="37" fillId="16" borderId="0" xfId="29" applyNumberFormat="1" applyFont="1" applyFill="1" applyBorder="1" applyAlignment="1">
      <alignment horizontal="center" vertical="center"/>
    </xf>
    <xf numFmtId="0" fontId="13" fillId="16" borderId="0" xfId="29" applyFont="1" applyFill="1" applyBorder="1" applyAlignment="1">
      <alignment horizontal="center"/>
    </xf>
    <xf numFmtId="167" fontId="18" fillId="16" borderId="0" xfId="29" applyNumberFormat="1" applyFont="1" applyFill="1" applyBorder="1" applyAlignment="1">
      <alignment horizontal="center" vertical="center"/>
    </xf>
    <xf numFmtId="0" fontId="18" fillId="16" borderId="0" xfId="29" applyFont="1" applyFill="1" applyBorder="1" applyAlignment="1">
      <alignment horizontal="center"/>
    </xf>
    <xf numFmtId="0" fontId="23" fillId="0" borderId="0" xfId="28" applyFont="1" applyFill="1" applyAlignment="1">
      <alignment horizontal="left" vertical="top"/>
    </xf>
    <xf numFmtId="0" fontId="46" fillId="16" borderId="0" xfId="26" applyFont="1" applyFill="1" applyBorder="1" applyAlignment="1">
      <alignment horizontal="center"/>
    </xf>
    <xf numFmtId="167" fontId="46" fillId="16" borderId="0" xfId="26" applyNumberFormat="1" applyFont="1" applyFill="1" applyBorder="1" applyAlignment="1">
      <alignment horizontal="center"/>
    </xf>
    <xf numFmtId="0" fontId="82" fillId="16" borderId="0" xfId="26" applyFont="1" applyFill="1" applyBorder="1" applyAlignment="1">
      <alignment horizontal="center"/>
    </xf>
    <xf numFmtId="0" fontId="37" fillId="16" borderId="0" xfId="26" applyFont="1" applyFill="1" applyBorder="1" applyAlignment="1">
      <alignment horizontal="center"/>
    </xf>
    <xf numFmtId="167" fontId="37" fillId="16" borderId="0" xfId="26" applyNumberFormat="1" applyFont="1" applyFill="1" applyBorder="1" applyAlignment="1">
      <alignment horizontal="center"/>
    </xf>
    <xf numFmtId="167" fontId="46" fillId="16" borderId="0" xfId="4" applyNumberFormat="1" applyFont="1" applyFill="1" applyBorder="1" applyAlignment="1">
      <alignment horizontal="center"/>
    </xf>
    <xf numFmtId="0" fontId="46" fillId="16" borderId="0" xfId="4" applyFont="1" applyFill="1" applyBorder="1" applyAlignment="1">
      <alignment horizontal="center"/>
    </xf>
    <xf numFmtId="0" fontId="130" fillId="12" borderId="114" xfId="49" applyFont="1" applyFill="1" applyBorder="1" applyAlignment="1">
      <alignment horizontal="center"/>
    </xf>
    <xf numFmtId="0" fontId="130" fillId="12" borderId="69" xfId="49" applyFont="1" applyFill="1" applyBorder="1" applyAlignment="1">
      <alignment horizontal="center"/>
    </xf>
    <xf numFmtId="0" fontId="130" fillId="12" borderId="6" xfId="49" applyFont="1" applyFill="1" applyBorder="1" applyAlignment="1">
      <alignment horizontal="center"/>
    </xf>
    <xf numFmtId="0" fontId="46" fillId="12" borderId="52" xfId="49" applyFont="1" applyFill="1" applyBorder="1" applyAlignment="1">
      <alignment horizontal="center"/>
    </xf>
    <xf numFmtId="0" fontId="46" fillId="12" borderId="0" xfId="49" applyFont="1" applyFill="1" applyBorder="1" applyAlignment="1">
      <alignment horizontal="center"/>
    </xf>
    <xf numFmtId="0" fontId="46" fillId="12" borderId="30" xfId="49" applyFont="1" applyFill="1" applyBorder="1" applyAlignment="1">
      <alignment horizontal="center"/>
    </xf>
    <xf numFmtId="0" fontId="48" fillId="12" borderId="52" xfId="49" applyFont="1" applyFill="1" applyBorder="1" applyAlignment="1">
      <alignment horizontal="center"/>
    </xf>
    <xf numFmtId="0" fontId="48" fillId="12" borderId="0" xfId="49" applyFont="1" applyFill="1" applyBorder="1" applyAlignment="1">
      <alignment horizontal="center"/>
    </xf>
    <xf numFmtId="0" fontId="48" fillId="12" borderId="30" xfId="49" applyFont="1" applyFill="1" applyBorder="1" applyAlignment="1">
      <alignment horizontal="center"/>
    </xf>
    <xf numFmtId="0" fontId="37" fillId="0" borderId="0" xfId="49" applyFont="1" applyFill="1" applyBorder="1" applyAlignment="1">
      <alignment horizontal="center"/>
    </xf>
    <xf numFmtId="0" fontId="46" fillId="12" borderId="114" xfId="49" applyFont="1" applyFill="1" applyBorder="1" applyAlignment="1">
      <alignment horizontal="center"/>
    </xf>
    <xf numFmtId="0" fontId="46" fillId="12" borderId="69" xfId="49" applyFont="1" applyFill="1" applyBorder="1" applyAlignment="1">
      <alignment horizontal="center"/>
    </xf>
    <xf numFmtId="0" fontId="46" fillId="12" borderId="6" xfId="49" applyFont="1" applyFill="1" applyBorder="1" applyAlignment="1">
      <alignment horizontal="center"/>
    </xf>
    <xf numFmtId="167" fontId="37" fillId="16" borderId="0" xfId="28" applyNumberFormat="1" applyFont="1" applyFill="1" applyBorder="1" applyAlignment="1">
      <alignment horizontal="center"/>
    </xf>
    <xf numFmtId="0" fontId="37" fillId="16" borderId="0" xfId="28" applyFont="1" applyFill="1" applyBorder="1" applyAlignment="1">
      <alignment horizontal="center"/>
    </xf>
    <xf numFmtId="0" fontId="47" fillId="16" borderId="23" xfId="265" applyFont="1" applyFill="1" applyBorder="1" applyAlignment="1">
      <alignment horizontal="center" vertical="center" wrapText="1"/>
    </xf>
    <xf numFmtId="226" fontId="48" fillId="12" borderId="25" xfId="39" applyNumberFormat="1" applyFont="1" applyFill="1" applyBorder="1" applyAlignment="1">
      <alignment vertical="center"/>
    </xf>
    <xf numFmtId="4" fontId="48" fillId="12" borderId="23" xfId="72" applyNumberFormat="1" applyFont="1" applyFill="1" applyBorder="1" applyAlignment="1">
      <alignment vertical="center"/>
    </xf>
    <xf numFmtId="191" fontId="5" fillId="0" borderId="69" xfId="7" applyNumberFormat="1" applyFill="1" applyBorder="1" applyAlignment="1">
      <alignment horizontal="right"/>
    </xf>
  </cellXfs>
  <cellStyles count="48746">
    <cellStyle name="20% - Énfasis1 10" xfId="801"/>
    <cellStyle name="20% - Énfasis1 10 2" xfId="1884"/>
    <cellStyle name="20% - Énfasis1 10 2 2" xfId="4193"/>
    <cellStyle name="20% - Énfasis1 10 2 2 2" xfId="9340"/>
    <cellStyle name="20% - Énfasis1 10 2 2 2 2" xfId="20123"/>
    <cellStyle name="20% - Énfasis1 10 2 2 3" xfId="14991"/>
    <cellStyle name="20% - Énfasis1 10 2 2 4" xfId="43050"/>
    <cellStyle name="20% - Énfasis1 10 2 2 5" xfId="47893"/>
    <cellStyle name="20% - Énfasis1 10 2 3" xfId="7059"/>
    <cellStyle name="20% - Énfasis1 10 2 3 2" xfId="17842"/>
    <cellStyle name="20% - Énfasis1 10 2 4" xfId="12704"/>
    <cellStyle name="20% - Énfasis1 10 2 5" xfId="40774"/>
    <cellStyle name="20% - Énfasis1 10 2 6" xfId="45617"/>
    <cellStyle name="20% - Énfasis1 10 3" xfId="3138"/>
    <cellStyle name="20% - Énfasis1 10 3 2" xfId="8285"/>
    <cellStyle name="20% - Énfasis1 10 3 2 2" xfId="19068"/>
    <cellStyle name="20% - Énfasis1 10 3 3" xfId="13936"/>
    <cellStyle name="20% - Énfasis1 10 3 4" xfId="41995"/>
    <cellStyle name="20% - Énfasis1 10 3 5" xfId="46838"/>
    <cellStyle name="20% - Énfasis1 10 4" xfId="6002"/>
    <cellStyle name="20% - Énfasis1 10 4 2" xfId="16785"/>
    <cellStyle name="20% - Énfasis1 10 5" xfId="11629"/>
    <cellStyle name="20% - Énfasis1 10 6" xfId="39725"/>
    <cellStyle name="20% - Énfasis1 10 7" xfId="44572"/>
    <cellStyle name="20% - Énfasis1 11" xfId="910"/>
    <cellStyle name="20% - Énfasis1 11 2" xfId="1993"/>
    <cellStyle name="20% - Énfasis1 11 2 2" xfId="4302"/>
    <cellStyle name="20% - Énfasis1 11 2 2 2" xfId="9449"/>
    <cellStyle name="20% - Énfasis1 11 2 2 2 2" xfId="20232"/>
    <cellStyle name="20% - Énfasis1 11 2 2 3" xfId="15100"/>
    <cellStyle name="20% - Énfasis1 11 2 2 4" xfId="43159"/>
    <cellStyle name="20% - Énfasis1 11 2 2 5" xfId="48002"/>
    <cellStyle name="20% - Énfasis1 11 2 3" xfId="7168"/>
    <cellStyle name="20% - Énfasis1 11 2 3 2" xfId="17951"/>
    <cellStyle name="20% - Énfasis1 11 2 4" xfId="12813"/>
    <cellStyle name="20% - Énfasis1 11 2 5" xfId="40883"/>
    <cellStyle name="20% - Énfasis1 11 2 6" xfId="45726"/>
    <cellStyle name="20% - Énfasis1 11 3" xfId="3247"/>
    <cellStyle name="20% - Énfasis1 11 3 2" xfId="8394"/>
    <cellStyle name="20% - Énfasis1 11 3 2 2" xfId="19177"/>
    <cellStyle name="20% - Énfasis1 11 3 3" xfId="14045"/>
    <cellStyle name="20% - Énfasis1 11 3 4" xfId="42104"/>
    <cellStyle name="20% - Énfasis1 11 3 5" xfId="46947"/>
    <cellStyle name="20% - Énfasis1 11 4" xfId="6111"/>
    <cellStyle name="20% - Énfasis1 11 4 2" xfId="16894"/>
    <cellStyle name="20% - Énfasis1 11 5" xfId="11738"/>
    <cellStyle name="20% - Énfasis1 11 6" xfId="39834"/>
    <cellStyle name="20% - Énfasis1 11 7" xfId="44681"/>
    <cellStyle name="20% - Énfasis1 12" xfId="985"/>
    <cellStyle name="20% - Énfasis1 12 2" xfId="2068"/>
    <cellStyle name="20% - Énfasis1 12 2 2" xfId="4377"/>
    <cellStyle name="20% - Énfasis1 12 2 2 2" xfId="9524"/>
    <cellStyle name="20% - Énfasis1 12 2 2 2 2" xfId="20307"/>
    <cellStyle name="20% - Énfasis1 12 2 2 3" xfId="15175"/>
    <cellStyle name="20% - Énfasis1 12 2 2 4" xfId="43234"/>
    <cellStyle name="20% - Énfasis1 12 2 2 5" xfId="48077"/>
    <cellStyle name="20% - Énfasis1 12 2 3" xfId="7243"/>
    <cellStyle name="20% - Énfasis1 12 2 3 2" xfId="18026"/>
    <cellStyle name="20% - Énfasis1 12 2 4" xfId="12888"/>
    <cellStyle name="20% - Énfasis1 12 2 5" xfId="40958"/>
    <cellStyle name="20% - Énfasis1 12 2 6" xfId="45801"/>
    <cellStyle name="20% - Énfasis1 12 3" xfId="3322"/>
    <cellStyle name="20% - Énfasis1 12 3 2" xfId="8469"/>
    <cellStyle name="20% - Énfasis1 12 3 2 2" xfId="19252"/>
    <cellStyle name="20% - Énfasis1 12 3 3" xfId="14120"/>
    <cellStyle name="20% - Énfasis1 12 3 4" xfId="42179"/>
    <cellStyle name="20% - Énfasis1 12 3 5" xfId="47022"/>
    <cellStyle name="20% - Énfasis1 12 4" xfId="6186"/>
    <cellStyle name="20% - Énfasis1 12 4 2" xfId="16969"/>
    <cellStyle name="20% - Énfasis1 12 5" xfId="11813"/>
    <cellStyle name="20% - Énfasis1 12 6" xfId="39909"/>
    <cellStyle name="20% - Énfasis1 12 7" xfId="44756"/>
    <cellStyle name="20% - Énfasis1 13" xfId="1033"/>
    <cellStyle name="20% - Énfasis1 13 2" xfId="2117"/>
    <cellStyle name="20% - Énfasis1 13 2 2" xfId="4425"/>
    <cellStyle name="20% - Énfasis1 13 2 2 2" xfId="9572"/>
    <cellStyle name="20% - Énfasis1 13 2 2 2 2" xfId="20355"/>
    <cellStyle name="20% - Énfasis1 13 2 2 3" xfId="15223"/>
    <cellStyle name="20% - Énfasis1 13 2 2 4" xfId="43282"/>
    <cellStyle name="20% - Énfasis1 13 2 2 5" xfId="48125"/>
    <cellStyle name="20% - Énfasis1 13 2 3" xfId="7291"/>
    <cellStyle name="20% - Énfasis1 13 2 3 2" xfId="18074"/>
    <cellStyle name="20% - Énfasis1 13 2 4" xfId="12937"/>
    <cellStyle name="20% - Énfasis1 13 2 5" xfId="41006"/>
    <cellStyle name="20% - Énfasis1 13 2 6" xfId="45849"/>
    <cellStyle name="20% - Énfasis1 13 3" xfId="3370"/>
    <cellStyle name="20% - Énfasis1 13 3 2" xfId="8517"/>
    <cellStyle name="20% - Énfasis1 13 3 2 2" xfId="19300"/>
    <cellStyle name="20% - Énfasis1 13 3 3" xfId="14168"/>
    <cellStyle name="20% - Énfasis1 13 3 4" xfId="42227"/>
    <cellStyle name="20% - Énfasis1 13 3 5" xfId="47070"/>
    <cellStyle name="20% - Énfasis1 13 4" xfId="6234"/>
    <cellStyle name="20% - Énfasis1 13 4 2" xfId="17017"/>
    <cellStyle name="20% - Énfasis1 13 5" xfId="11861"/>
    <cellStyle name="20% - Énfasis1 13 6" xfId="39958"/>
    <cellStyle name="20% - Énfasis1 13 7" xfId="44804"/>
    <cellStyle name="20% - Énfasis1 14" xfId="1107"/>
    <cellStyle name="20% - Énfasis1 14 2" xfId="2191"/>
    <cellStyle name="20% - Énfasis1 14 2 2" xfId="4499"/>
    <cellStyle name="20% - Énfasis1 14 2 2 2" xfId="9646"/>
    <cellStyle name="20% - Énfasis1 14 2 2 2 2" xfId="20429"/>
    <cellStyle name="20% - Énfasis1 14 2 2 3" xfId="15297"/>
    <cellStyle name="20% - Énfasis1 14 2 2 4" xfId="43356"/>
    <cellStyle name="20% - Énfasis1 14 2 2 5" xfId="48199"/>
    <cellStyle name="20% - Énfasis1 14 2 3" xfId="7365"/>
    <cellStyle name="20% - Énfasis1 14 2 3 2" xfId="18148"/>
    <cellStyle name="20% - Énfasis1 14 2 4" xfId="13011"/>
    <cellStyle name="20% - Énfasis1 14 2 5" xfId="41080"/>
    <cellStyle name="20% - Énfasis1 14 2 6" xfId="45923"/>
    <cellStyle name="20% - Énfasis1 14 3" xfId="3444"/>
    <cellStyle name="20% - Énfasis1 14 3 2" xfId="8591"/>
    <cellStyle name="20% - Énfasis1 14 3 2 2" xfId="19374"/>
    <cellStyle name="20% - Énfasis1 14 3 3" xfId="14242"/>
    <cellStyle name="20% - Énfasis1 14 3 4" xfId="42301"/>
    <cellStyle name="20% - Énfasis1 14 3 5" xfId="47144"/>
    <cellStyle name="20% - Énfasis1 14 4" xfId="6308"/>
    <cellStyle name="20% - Énfasis1 14 4 2" xfId="17091"/>
    <cellStyle name="20% - Énfasis1 14 5" xfId="11935"/>
    <cellStyle name="20% - Énfasis1 14 6" xfId="40032"/>
    <cellStyle name="20% - Énfasis1 14 7" xfId="44878"/>
    <cellStyle name="20% - Énfasis1 15" xfId="1174"/>
    <cellStyle name="20% - Énfasis1 15 2" xfId="2258"/>
    <cellStyle name="20% - Énfasis1 15 2 2" xfId="4566"/>
    <cellStyle name="20% - Énfasis1 15 2 2 2" xfId="9713"/>
    <cellStyle name="20% - Énfasis1 15 2 2 2 2" xfId="20496"/>
    <cellStyle name="20% - Énfasis1 15 2 2 3" xfId="15364"/>
    <cellStyle name="20% - Énfasis1 15 2 2 4" xfId="43423"/>
    <cellStyle name="20% - Énfasis1 15 2 2 5" xfId="48266"/>
    <cellStyle name="20% - Énfasis1 15 2 3" xfId="7432"/>
    <cellStyle name="20% - Énfasis1 15 2 3 2" xfId="18215"/>
    <cellStyle name="20% - Énfasis1 15 2 4" xfId="13078"/>
    <cellStyle name="20% - Énfasis1 15 2 5" xfId="41147"/>
    <cellStyle name="20% - Énfasis1 15 2 6" xfId="45990"/>
    <cellStyle name="20% - Énfasis1 15 3" xfId="3509"/>
    <cellStyle name="20% - Énfasis1 15 3 2" xfId="8656"/>
    <cellStyle name="20% - Énfasis1 15 3 2 2" xfId="19439"/>
    <cellStyle name="20% - Énfasis1 15 3 3" xfId="14307"/>
    <cellStyle name="20% - Énfasis1 15 3 4" xfId="42366"/>
    <cellStyle name="20% - Énfasis1 15 3 5" xfId="47209"/>
    <cellStyle name="20% - Énfasis1 15 4" xfId="6375"/>
    <cellStyle name="20% - Énfasis1 15 4 2" xfId="17158"/>
    <cellStyle name="20% - Énfasis1 15 5" xfId="12002"/>
    <cellStyle name="20% - Énfasis1 15 6" xfId="39175"/>
    <cellStyle name="20% - Énfasis1 15 7" xfId="44022"/>
    <cellStyle name="20% - Énfasis1 16" xfId="1207"/>
    <cellStyle name="20% - Énfasis1 16 2" xfId="2291"/>
    <cellStyle name="20% - Énfasis1 16 2 2" xfId="4599"/>
    <cellStyle name="20% - Énfasis1 16 2 2 2" xfId="9746"/>
    <cellStyle name="20% - Énfasis1 16 2 2 2 2" xfId="20529"/>
    <cellStyle name="20% - Énfasis1 16 2 2 3" xfId="15397"/>
    <cellStyle name="20% - Énfasis1 16 2 2 4" xfId="43456"/>
    <cellStyle name="20% - Énfasis1 16 2 2 5" xfId="48299"/>
    <cellStyle name="20% - Énfasis1 16 2 3" xfId="7465"/>
    <cellStyle name="20% - Énfasis1 16 2 3 2" xfId="18248"/>
    <cellStyle name="20% - Énfasis1 16 2 4" xfId="13111"/>
    <cellStyle name="20% - Énfasis1 16 2 5" xfId="41180"/>
    <cellStyle name="20% - Énfasis1 16 2 6" xfId="46023"/>
    <cellStyle name="20% - Énfasis1 16 3" xfId="3542"/>
    <cellStyle name="20% - Énfasis1 16 3 2" xfId="8689"/>
    <cellStyle name="20% - Énfasis1 16 3 2 2" xfId="19472"/>
    <cellStyle name="20% - Énfasis1 16 3 3" xfId="14340"/>
    <cellStyle name="20% - Énfasis1 16 3 4" xfId="42399"/>
    <cellStyle name="20% - Énfasis1 16 3 5" xfId="47242"/>
    <cellStyle name="20% - Énfasis1 16 4" xfId="6408"/>
    <cellStyle name="20% - Énfasis1 16 4 2" xfId="17191"/>
    <cellStyle name="20% - Énfasis1 16 5" xfId="12035"/>
    <cellStyle name="20% - Énfasis1 16 6" xfId="40127"/>
    <cellStyle name="20% - Énfasis1 16 7" xfId="44970"/>
    <cellStyle name="20% - Énfasis1 17" xfId="1228"/>
    <cellStyle name="20% - Énfasis1 17 2" xfId="2312"/>
    <cellStyle name="20% - Énfasis1 17 2 2" xfId="4620"/>
    <cellStyle name="20% - Énfasis1 17 2 2 2" xfId="9767"/>
    <cellStyle name="20% - Énfasis1 17 2 2 2 2" xfId="20550"/>
    <cellStyle name="20% - Énfasis1 17 2 2 3" xfId="15418"/>
    <cellStyle name="20% - Énfasis1 17 2 2 4" xfId="43477"/>
    <cellStyle name="20% - Énfasis1 17 2 2 5" xfId="48320"/>
    <cellStyle name="20% - Énfasis1 17 2 3" xfId="7486"/>
    <cellStyle name="20% - Énfasis1 17 2 3 2" xfId="18269"/>
    <cellStyle name="20% - Énfasis1 17 2 4" xfId="13132"/>
    <cellStyle name="20% - Énfasis1 17 2 5" xfId="41201"/>
    <cellStyle name="20% - Énfasis1 17 2 6" xfId="46044"/>
    <cellStyle name="20% - Énfasis1 17 3" xfId="3563"/>
    <cellStyle name="20% - Énfasis1 17 3 2" xfId="8710"/>
    <cellStyle name="20% - Énfasis1 17 3 2 2" xfId="19493"/>
    <cellStyle name="20% - Énfasis1 17 3 3" xfId="14361"/>
    <cellStyle name="20% - Énfasis1 17 3 4" xfId="42420"/>
    <cellStyle name="20% - Énfasis1 17 3 5" xfId="47263"/>
    <cellStyle name="20% - Énfasis1 17 4" xfId="6429"/>
    <cellStyle name="20% - Énfasis1 17 4 2" xfId="17212"/>
    <cellStyle name="20% - Énfasis1 17 5" xfId="12056"/>
    <cellStyle name="20% - Énfasis1 17 6" xfId="40148"/>
    <cellStyle name="20% - Énfasis1 17 7" xfId="44991"/>
    <cellStyle name="20% - Énfasis1 18" xfId="1261"/>
    <cellStyle name="20% - Énfasis1 18 2" xfId="2345"/>
    <cellStyle name="20% - Énfasis1 18 2 2" xfId="4653"/>
    <cellStyle name="20% - Énfasis1 18 2 2 2" xfId="9800"/>
    <cellStyle name="20% - Énfasis1 18 2 2 2 2" xfId="20583"/>
    <cellStyle name="20% - Énfasis1 18 2 2 3" xfId="15451"/>
    <cellStyle name="20% - Énfasis1 18 2 2 4" xfId="43510"/>
    <cellStyle name="20% - Énfasis1 18 2 2 5" xfId="48353"/>
    <cellStyle name="20% - Énfasis1 18 2 3" xfId="7519"/>
    <cellStyle name="20% - Énfasis1 18 2 3 2" xfId="18302"/>
    <cellStyle name="20% - Énfasis1 18 2 4" xfId="13165"/>
    <cellStyle name="20% - Énfasis1 18 2 5" xfId="41234"/>
    <cellStyle name="20% - Énfasis1 18 2 6" xfId="46077"/>
    <cellStyle name="20% - Énfasis1 18 3" xfId="3596"/>
    <cellStyle name="20% - Énfasis1 18 3 2" xfId="8743"/>
    <cellStyle name="20% - Énfasis1 18 3 2 2" xfId="19526"/>
    <cellStyle name="20% - Énfasis1 18 3 3" xfId="14394"/>
    <cellStyle name="20% - Énfasis1 18 3 4" xfId="42453"/>
    <cellStyle name="20% - Énfasis1 18 3 5" xfId="47296"/>
    <cellStyle name="20% - Énfasis1 18 4" xfId="6462"/>
    <cellStyle name="20% - Énfasis1 18 4 2" xfId="17245"/>
    <cellStyle name="20% - Énfasis1 18 5" xfId="12089"/>
    <cellStyle name="20% - Énfasis1 18 6" xfId="40179"/>
    <cellStyle name="20% - Énfasis1 18 7" xfId="45022"/>
    <cellStyle name="20% - Énfasis1 19" xfId="1281"/>
    <cellStyle name="20% - Énfasis1 19 2" xfId="3616"/>
    <cellStyle name="20% - Énfasis1 19 2 2" xfId="8763"/>
    <cellStyle name="20% - Énfasis1 19 2 2 2" xfId="19546"/>
    <cellStyle name="20% - Énfasis1 19 2 3" xfId="14414"/>
    <cellStyle name="20% - Énfasis1 19 2 4" xfId="42473"/>
    <cellStyle name="20% - Énfasis1 19 2 5" xfId="47316"/>
    <cellStyle name="20% - Énfasis1 19 3" xfId="6482"/>
    <cellStyle name="20% - Énfasis1 19 3 2" xfId="17265"/>
    <cellStyle name="20% - Énfasis1 19 4" xfId="12109"/>
    <cellStyle name="20% - Énfasis1 19 5" xfId="40199"/>
    <cellStyle name="20% - Énfasis1 19 6" xfId="45042"/>
    <cellStyle name="20% - Énfasis1 2" xfId="135"/>
    <cellStyle name="20% - Énfasis1 2 10" xfId="44241"/>
    <cellStyle name="20% - Énfasis1 2 2" xfId="726"/>
    <cellStyle name="20% - Énfasis1 2 2 2" xfId="1810"/>
    <cellStyle name="20% - Énfasis1 2 2 2 2" xfId="4119"/>
    <cellStyle name="20% - Énfasis1 2 2 2 2 2" xfId="9266"/>
    <cellStyle name="20% - Énfasis1 2 2 2 2 2 2" xfId="20049"/>
    <cellStyle name="20% - Énfasis1 2 2 2 2 3" xfId="14917"/>
    <cellStyle name="20% - Énfasis1 2 2 2 2 4" xfId="42976"/>
    <cellStyle name="20% - Énfasis1 2 2 2 2 5" xfId="47819"/>
    <cellStyle name="20% - Énfasis1 2 2 2 3" xfId="6985"/>
    <cellStyle name="20% - Énfasis1 2 2 2 3 2" xfId="17768"/>
    <cellStyle name="20% - Énfasis1 2 2 2 4" xfId="12630"/>
    <cellStyle name="20% - Énfasis1 2 2 2 5" xfId="40700"/>
    <cellStyle name="20% - Énfasis1 2 2 2 6" xfId="45543"/>
    <cellStyle name="20% - Énfasis1 2 2 3" xfId="3064"/>
    <cellStyle name="20% - Énfasis1 2 2 3 2" xfId="8212"/>
    <cellStyle name="20% - Énfasis1 2 2 3 2 2" xfId="18995"/>
    <cellStyle name="20% - Énfasis1 2 2 3 3" xfId="13863"/>
    <cellStyle name="20% - Énfasis1 2 2 3 4" xfId="41922"/>
    <cellStyle name="20% - Énfasis1 2 2 3 5" xfId="46765"/>
    <cellStyle name="20% - Énfasis1 2 2 4" xfId="5929"/>
    <cellStyle name="20% - Énfasis1 2 2 4 2" xfId="16713"/>
    <cellStyle name="20% - Énfasis1 2 2 5" xfId="11555"/>
    <cellStyle name="20% - Énfasis1 2 2 6" xfId="39653"/>
    <cellStyle name="20% - Énfasis1 2 2 7" xfId="44499"/>
    <cellStyle name="20% - Énfasis1 2 3" xfId="1550"/>
    <cellStyle name="20% - Énfasis1 2 3 2" xfId="3859"/>
    <cellStyle name="20% - Énfasis1 2 3 2 2" xfId="9006"/>
    <cellStyle name="20% - Énfasis1 2 3 2 2 2" xfId="19789"/>
    <cellStyle name="20% - Énfasis1 2 3 2 3" xfId="14657"/>
    <cellStyle name="20% - Énfasis1 2 3 2 4" xfId="42716"/>
    <cellStyle name="20% - Énfasis1 2 3 2 5" xfId="47559"/>
    <cellStyle name="20% - Énfasis1 2 3 3" xfId="6725"/>
    <cellStyle name="20% - Énfasis1 2 3 3 2" xfId="17508"/>
    <cellStyle name="20% - Énfasis1 2 3 4" xfId="12370"/>
    <cellStyle name="20% - Énfasis1 2 3 5" xfId="40440"/>
    <cellStyle name="20% - Énfasis1 2 3 6" xfId="45283"/>
    <cellStyle name="20% - Énfasis1 2 4" xfId="2576"/>
    <cellStyle name="20% - Énfasis1 2 4 2" xfId="7744"/>
    <cellStyle name="20% - Énfasis1 2 4 2 2" xfId="18527"/>
    <cellStyle name="20% - Énfasis1 2 4 3" xfId="13391"/>
    <cellStyle name="20% - Énfasis1 2 4 4" xfId="41456"/>
    <cellStyle name="20% - Énfasis1 2 4 5" xfId="46299"/>
    <cellStyle name="20% - Énfasis1 2 5" xfId="4966"/>
    <cellStyle name="20% - Énfasis1 2 5 2" xfId="10114"/>
    <cellStyle name="20% - Énfasis1 2 5 2 2" xfId="20897"/>
    <cellStyle name="20% - Énfasis1 2 5 3" xfId="15764"/>
    <cellStyle name="20% - Énfasis1 2 5 4" xfId="43820"/>
    <cellStyle name="20% - Énfasis1 2 5 5" xfId="48663"/>
    <cellStyle name="20% - Énfasis1 2 6" xfId="5042"/>
    <cellStyle name="20% - Énfasis1 2 6 2" xfId="10190"/>
    <cellStyle name="20% - Énfasis1 2 6 2 2" xfId="20973"/>
    <cellStyle name="20% - Énfasis1 2 6 3" xfId="15839"/>
    <cellStyle name="20% - Énfasis1 2 7" xfId="5450"/>
    <cellStyle name="20% - Énfasis1 2 7 2" xfId="16242"/>
    <cellStyle name="20% - Énfasis1 2 8" xfId="10986"/>
    <cellStyle name="20% - Énfasis1 2 9" xfId="39395"/>
    <cellStyle name="20% - Énfasis1 20" xfId="1303"/>
    <cellStyle name="20% - Énfasis1 20 2" xfId="3637"/>
    <cellStyle name="20% - Énfasis1 20 2 2" xfId="8784"/>
    <cellStyle name="20% - Énfasis1 20 2 2 2" xfId="19567"/>
    <cellStyle name="20% - Énfasis1 20 2 3" xfId="14435"/>
    <cellStyle name="20% - Énfasis1 20 2 4" xfId="42494"/>
    <cellStyle name="20% - Énfasis1 20 2 5" xfId="47337"/>
    <cellStyle name="20% - Énfasis1 20 3" xfId="6503"/>
    <cellStyle name="20% - Énfasis1 20 3 2" xfId="17286"/>
    <cellStyle name="20% - Énfasis1 20 4" xfId="12130"/>
    <cellStyle name="20% - Énfasis1 20 5" xfId="40220"/>
    <cellStyle name="20% - Énfasis1 20 6" xfId="45063"/>
    <cellStyle name="20% - Énfasis1 21" xfId="2399"/>
    <cellStyle name="20% - Énfasis1 21 2" xfId="4701"/>
    <cellStyle name="20% - Énfasis1 21 2 2" xfId="9848"/>
    <cellStyle name="20% - Énfasis1 21 2 2 2" xfId="20631"/>
    <cellStyle name="20% - Énfasis1 21 2 3" xfId="15499"/>
    <cellStyle name="20% - Énfasis1 21 2 4" xfId="43558"/>
    <cellStyle name="20% - Énfasis1 21 2 5" xfId="48401"/>
    <cellStyle name="20% - Énfasis1 21 3" xfId="7567"/>
    <cellStyle name="20% - Énfasis1 21 3 2" xfId="18350"/>
    <cellStyle name="20% - Énfasis1 21 4" xfId="13213"/>
    <cellStyle name="20% - Énfasis1 21 5" xfId="41282"/>
    <cellStyle name="20% - Énfasis1 21 6" xfId="46125"/>
    <cellStyle name="20% - Énfasis1 22" xfId="2435"/>
    <cellStyle name="20% - Énfasis1 22 2" xfId="4737"/>
    <cellStyle name="20% - Énfasis1 22 2 2" xfId="9884"/>
    <cellStyle name="20% - Énfasis1 22 2 2 2" xfId="20667"/>
    <cellStyle name="20% - Énfasis1 22 2 3" xfId="15535"/>
    <cellStyle name="20% - Énfasis1 22 2 4" xfId="43594"/>
    <cellStyle name="20% - Énfasis1 22 2 5" xfId="48437"/>
    <cellStyle name="20% - Énfasis1 22 3" xfId="7603"/>
    <cellStyle name="20% - Énfasis1 22 3 2" xfId="18386"/>
    <cellStyle name="20% - Énfasis1 22 4" xfId="13249"/>
    <cellStyle name="20% - Énfasis1 22 5" xfId="41318"/>
    <cellStyle name="20% - Énfasis1 22 6" xfId="46161"/>
    <cellStyle name="20% - Énfasis1 23" xfId="2450"/>
    <cellStyle name="20% - Énfasis1 23 2" xfId="4752"/>
    <cellStyle name="20% - Énfasis1 23 2 2" xfId="9899"/>
    <cellStyle name="20% - Énfasis1 23 2 2 2" xfId="20682"/>
    <cellStyle name="20% - Énfasis1 23 2 3" xfId="15550"/>
    <cellStyle name="20% - Énfasis1 23 2 4" xfId="43609"/>
    <cellStyle name="20% - Énfasis1 23 2 5" xfId="48452"/>
    <cellStyle name="20% - Énfasis1 23 3" xfId="7618"/>
    <cellStyle name="20% - Énfasis1 23 3 2" xfId="18401"/>
    <cellStyle name="20% - Énfasis1 23 4" xfId="13264"/>
    <cellStyle name="20% - Énfasis1 23 5" xfId="41333"/>
    <cellStyle name="20% - Énfasis1 23 6" xfId="46176"/>
    <cellStyle name="20% - Énfasis1 24" xfId="2497"/>
    <cellStyle name="20% - Énfasis1 24 2" xfId="4799"/>
    <cellStyle name="20% - Énfasis1 24 2 2" xfId="9946"/>
    <cellStyle name="20% - Énfasis1 24 2 2 2" xfId="20729"/>
    <cellStyle name="20% - Énfasis1 24 2 3" xfId="15597"/>
    <cellStyle name="20% - Énfasis1 24 2 4" xfId="43656"/>
    <cellStyle name="20% - Énfasis1 24 2 5" xfId="48499"/>
    <cellStyle name="20% - Énfasis1 24 3" xfId="7665"/>
    <cellStyle name="20% - Énfasis1 24 3 2" xfId="18448"/>
    <cellStyle name="20% - Énfasis1 24 4" xfId="13311"/>
    <cellStyle name="20% - Énfasis1 24 5" xfId="41380"/>
    <cellStyle name="20% - Énfasis1 24 6" xfId="46223"/>
    <cellStyle name="20% - Énfasis1 25" xfId="2516"/>
    <cellStyle name="20% - Énfasis1 25 2" xfId="4818"/>
    <cellStyle name="20% - Énfasis1 25 2 2" xfId="9965"/>
    <cellStyle name="20% - Énfasis1 25 2 2 2" xfId="20748"/>
    <cellStyle name="20% - Énfasis1 25 2 3" xfId="15616"/>
    <cellStyle name="20% - Énfasis1 25 2 4" xfId="43675"/>
    <cellStyle name="20% - Énfasis1 25 2 5" xfId="48518"/>
    <cellStyle name="20% - Énfasis1 25 3" xfId="7684"/>
    <cellStyle name="20% - Énfasis1 25 3 2" xfId="18467"/>
    <cellStyle name="20% - Énfasis1 25 4" xfId="13330"/>
    <cellStyle name="20% - Énfasis1 25 5" xfId="41398"/>
    <cellStyle name="20% - Énfasis1 25 6" xfId="46241"/>
    <cellStyle name="20% - Énfasis1 26" xfId="2547"/>
    <cellStyle name="20% - Énfasis1 26 2" xfId="4849"/>
    <cellStyle name="20% - Énfasis1 26 2 2" xfId="9996"/>
    <cellStyle name="20% - Énfasis1 26 2 2 2" xfId="20779"/>
    <cellStyle name="20% - Énfasis1 26 2 3" xfId="15647"/>
    <cellStyle name="20% - Énfasis1 26 2 4" xfId="43706"/>
    <cellStyle name="20% - Énfasis1 26 2 5" xfId="48549"/>
    <cellStyle name="20% - Énfasis1 26 3" xfId="7715"/>
    <cellStyle name="20% - Énfasis1 26 3 2" xfId="18498"/>
    <cellStyle name="20% - Énfasis1 26 4" xfId="13362"/>
    <cellStyle name="20% - Énfasis1 26 5" xfId="41427"/>
    <cellStyle name="20% - Énfasis1 26 6" xfId="46270"/>
    <cellStyle name="20% - Énfasis1 27" xfId="4906"/>
    <cellStyle name="20% - Énfasis1 27 2" xfId="10053"/>
    <cellStyle name="20% - Énfasis1 27 2 2" xfId="20836"/>
    <cellStyle name="20% - Énfasis1 27 3" xfId="15703"/>
    <cellStyle name="20% - Énfasis1 27 4" xfId="43760"/>
    <cellStyle name="20% - Énfasis1 27 5" xfId="48603"/>
    <cellStyle name="20% - Énfasis1 28" xfId="4936"/>
    <cellStyle name="20% - Énfasis1 28 2" xfId="10084"/>
    <cellStyle name="20% - Énfasis1 28 2 2" xfId="20867"/>
    <cellStyle name="20% - Énfasis1 28 3" xfId="15734"/>
    <cellStyle name="20% - Énfasis1 28 4" xfId="43790"/>
    <cellStyle name="20% - Énfasis1 28 5" xfId="48633"/>
    <cellStyle name="20% - Énfasis1 29" xfId="5199"/>
    <cellStyle name="20% - Énfasis1 29 2" xfId="10337"/>
    <cellStyle name="20% - Énfasis1 29 2 2" xfId="21120"/>
    <cellStyle name="20% - Énfasis1 29 3" xfId="15992"/>
    <cellStyle name="20% - Énfasis1 3" xfId="495"/>
    <cellStyle name="20% - Énfasis1 3 2" xfId="1587"/>
    <cellStyle name="20% - Énfasis1 3 2 2" xfId="3896"/>
    <cellStyle name="20% - Énfasis1 3 2 2 2" xfId="9043"/>
    <cellStyle name="20% - Énfasis1 3 2 2 2 2" xfId="19826"/>
    <cellStyle name="20% - Énfasis1 3 2 2 3" xfId="14694"/>
    <cellStyle name="20% - Énfasis1 3 2 2 4" xfId="42753"/>
    <cellStyle name="20% - Énfasis1 3 2 2 5" xfId="47596"/>
    <cellStyle name="20% - Énfasis1 3 2 3" xfId="6762"/>
    <cellStyle name="20% - Énfasis1 3 2 3 2" xfId="17545"/>
    <cellStyle name="20% - Énfasis1 3 2 4" xfId="12407"/>
    <cellStyle name="20% - Énfasis1 3 2 5" xfId="40477"/>
    <cellStyle name="20% - Énfasis1 3 2 6" xfId="45320"/>
    <cellStyle name="20% - Énfasis1 3 3" xfId="2835"/>
    <cellStyle name="20% - Énfasis1 3 3 2" xfId="7989"/>
    <cellStyle name="20% - Énfasis1 3 3 2 2" xfId="18772"/>
    <cellStyle name="20% - Énfasis1 3 3 3" xfId="13640"/>
    <cellStyle name="20% - Énfasis1 3 3 4" xfId="41699"/>
    <cellStyle name="20% - Énfasis1 3 3 5" xfId="46542"/>
    <cellStyle name="20% - Énfasis1 3 4" xfId="5700"/>
    <cellStyle name="20% - Énfasis1 3 4 2" xfId="16489"/>
    <cellStyle name="20% - Énfasis1 3 5" xfId="11323"/>
    <cellStyle name="20% - Énfasis1 3 6" xfId="39432"/>
    <cellStyle name="20% - Énfasis1 3 7" xfId="44278"/>
    <cellStyle name="20% - Énfasis1 30" xfId="5215"/>
    <cellStyle name="20% - Énfasis1 30 2" xfId="10353"/>
    <cellStyle name="20% - Énfasis1 30 2 2" xfId="21136"/>
    <cellStyle name="20% - Énfasis1 30 3" xfId="16008"/>
    <cellStyle name="20% - Énfasis1 31" xfId="5244"/>
    <cellStyle name="20% - Énfasis1 31 2" xfId="10382"/>
    <cellStyle name="20% - Énfasis1 31 2 2" xfId="21165"/>
    <cellStyle name="20% - Énfasis1 31 3" xfId="16037"/>
    <cellStyle name="20% - Énfasis1 32" xfId="5261"/>
    <cellStyle name="20% - Énfasis1 32 2" xfId="10397"/>
    <cellStyle name="20% - Énfasis1 32 2 2" xfId="21180"/>
    <cellStyle name="20% - Énfasis1 32 3" xfId="16053"/>
    <cellStyle name="20% - Énfasis1 33" xfId="5277"/>
    <cellStyle name="20% - Énfasis1 33 2" xfId="10413"/>
    <cellStyle name="20% - Énfasis1 33 2 2" xfId="21196"/>
    <cellStyle name="20% - Énfasis1 33 3" xfId="16069"/>
    <cellStyle name="20% - Énfasis1 34" xfId="5297"/>
    <cellStyle name="20% - Énfasis1 34 2" xfId="10433"/>
    <cellStyle name="20% - Énfasis1 34 2 2" xfId="21216"/>
    <cellStyle name="20% - Énfasis1 34 3" xfId="16089"/>
    <cellStyle name="20% - Énfasis1 35" xfId="5313"/>
    <cellStyle name="20% - Énfasis1 35 2" xfId="10449"/>
    <cellStyle name="20% - Énfasis1 35 2 2" xfId="21232"/>
    <cellStyle name="20% - Énfasis1 35 3" xfId="16105"/>
    <cellStyle name="20% - Énfasis1 36" xfId="5330"/>
    <cellStyle name="20% - Énfasis1 36 2" xfId="10466"/>
    <cellStyle name="20% - Énfasis1 36 2 2" xfId="21249"/>
    <cellStyle name="20% - Énfasis1 36 3" xfId="16122"/>
    <cellStyle name="20% - Énfasis1 37" xfId="5378"/>
    <cellStyle name="20% - Énfasis1 37 2" xfId="10514"/>
    <cellStyle name="20% - Énfasis1 37 2 2" xfId="21297"/>
    <cellStyle name="20% - Énfasis1 37 3" xfId="16170"/>
    <cellStyle name="20% - Énfasis1 38" xfId="5398"/>
    <cellStyle name="20% - Énfasis1 38 2" xfId="10534"/>
    <cellStyle name="20% - Énfasis1 38 2 2" xfId="21317"/>
    <cellStyle name="20% - Énfasis1 38 3" xfId="16190"/>
    <cellStyle name="20% - Énfasis1 39" xfId="5427"/>
    <cellStyle name="20% - Énfasis1 39 2" xfId="16219"/>
    <cellStyle name="20% - Énfasis1 4" xfId="513"/>
    <cellStyle name="20% - Énfasis1 4 2" xfId="1606"/>
    <cellStyle name="20% - Énfasis1 4 2 2" xfId="3915"/>
    <cellStyle name="20% - Énfasis1 4 2 2 2" xfId="9062"/>
    <cellStyle name="20% - Énfasis1 4 2 2 2 2" xfId="19845"/>
    <cellStyle name="20% - Énfasis1 4 2 2 3" xfId="14713"/>
    <cellStyle name="20% - Énfasis1 4 2 2 4" xfId="42772"/>
    <cellStyle name="20% - Énfasis1 4 2 2 5" xfId="47615"/>
    <cellStyle name="20% - Énfasis1 4 2 3" xfId="6781"/>
    <cellStyle name="20% - Énfasis1 4 2 3 2" xfId="17564"/>
    <cellStyle name="20% - Énfasis1 4 2 4" xfId="12426"/>
    <cellStyle name="20% - Énfasis1 4 2 5" xfId="40496"/>
    <cellStyle name="20% - Énfasis1 4 2 6" xfId="45339"/>
    <cellStyle name="20% - Énfasis1 4 3" xfId="2854"/>
    <cellStyle name="20% - Énfasis1 4 3 2" xfId="8008"/>
    <cellStyle name="20% - Énfasis1 4 3 2 2" xfId="18791"/>
    <cellStyle name="20% - Énfasis1 4 3 3" xfId="13659"/>
    <cellStyle name="20% - Énfasis1 4 3 4" xfId="41718"/>
    <cellStyle name="20% - Énfasis1 4 3 5" xfId="46561"/>
    <cellStyle name="20% - Énfasis1 4 4" xfId="5719"/>
    <cellStyle name="20% - Énfasis1 4 4 2" xfId="16508"/>
    <cellStyle name="20% - Énfasis1 4 5" xfId="11342"/>
    <cellStyle name="20% - Énfasis1 4 6" xfId="39451"/>
    <cellStyle name="20% - Énfasis1 4 7" xfId="44297"/>
    <cellStyle name="20% - Énfasis1 40" xfId="10859"/>
    <cellStyle name="20% - Énfasis1 40 2" xfId="21642"/>
    <cellStyle name="20% - Énfasis1 41" xfId="10911"/>
    <cellStyle name="20% - Énfasis1 41 2" xfId="21694"/>
    <cellStyle name="20% - Énfasis1 42" xfId="10926"/>
    <cellStyle name="20% - Énfasis1 42 2" xfId="21709"/>
    <cellStyle name="20% - Énfasis1 43" xfId="10947"/>
    <cellStyle name="20% - Énfasis1 43 2" xfId="21730"/>
    <cellStyle name="20% - Énfasis1 44" xfId="10971"/>
    <cellStyle name="20% - Énfasis1 45" xfId="38841"/>
    <cellStyle name="20% - Énfasis1 46" xfId="38855"/>
    <cellStyle name="20% - Énfasis1 47" xfId="38871"/>
    <cellStyle name="20% - Énfasis1 48" xfId="38962"/>
    <cellStyle name="20% - Énfasis1 49" xfId="38978"/>
    <cellStyle name="20% - Énfasis1 5" xfId="529"/>
    <cellStyle name="20% - Énfasis1 5 2" xfId="1620"/>
    <cellStyle name="20% - Énfasis1 5 2 2" xfId="3929"/>
    <cellStyle name="20% - Énfasis1 5 2 2 2" xfId="9076"/>
    <cellStyle name="20% - Énfasis1 5 2 2 2 2" xfId="19859"/>
    <cellStyle name="20% - Énfasis1 5 2 2 3" xfId="14727"/>
    <cellStyle name="20% - Énfasis1 5 2 2 4" xfId="42786"/>
    <cellStyle name="20% - Énfasis1 5 2 2 5" xfId="47629"/>
    <cellStyle name="20% - Énfasis1 5 2 3" xfId="6795"/>
    <cellStyle name="20% - Énfasis1 5 2 3 2" xfId="17578"/>
    <cellStyle name="20% - Énfasis1 5 2 4" xfId="12440"/>
    <cellStyle name="20% - Énfasis1 5 2 5" xfId="40510"/>
    <cellStyle name="20% - Énfasis1 5 2 6" xfId="45353"/>
    <cellStyle name="20% - Énfasis1 5 3" xfId="2868"/>
    <cellStyle name="20% - Énfasis1 5 3 2" xfId="8022"/>
    <cellStyle name="20% - Énfasis1 5 3 2 2" xfId="18805"/>
    <cellStyle name="20% - Énfasis1 5 3 3" xfId="13673"/>
    <cellStyle name="20% - Énfasis1 5 3 4" xfId="41732"/>
    <cellStyle name="20% - Énfasis1 5 3 5" xfId="46575"/>
    <cellStyle name="20% - Énfasis1 5 4" xfId="5733"/>
    <cellStyle name="20% - Énfasis1 5 4 2" xfId="16522"/>
    <cellStyle name="20% - Énfasis1 5 5" xfId="11357"/>
    <cellStyle name="20% - Énfasis1 5 6" xfId="39465"/>
    <cellStyle name="20% - Énfasis1 5 7" xfId="44311"/>
    <cellStyle name="20% - Énfasis1 50" xfId="38994"/>
    <cellStyle name="20% - Énfasis1 51" xfId="39025"/>
    <cellStyle name="20% - Énfasis1 52" xfId="39039"/>
    <cellStyle name="20% - Énfasis1 53" xfId="39058"/>
    <cellStyle name="20% - Énfasis1 54" xfId="39078"/>
    <cellStyle name="20% - Énfasis1 55" xfId="39096"/>
    <cellStyle name="20% - Énfasis1 56" xfId="43896"/>
    <cellStyle name="20% - Énfasis1 57" xfId="43922"/>
    <cellStyle name="20% - Énfasis1 58" xfId="43940"/>
    <cellStyle name="20% - Énfasis1 59" xfId="43966"/>
    <cellStyle name="20% - Énfasis1 6" xfId="546"/>
    <cellStyle name="20% - Énfasis1 6 2" xfId="1637"/>
    <cellStyle name="20% - Énfasis1 6 2 2" xfId="3946"/>
    <cellStyle name="20% - Énfasis1 6 2 2 2" xfId="9093"/>
    <cellStyle name="20% - Énfasis1 6 2 2 2 2" xfId="19876"/>
    <cellStyle name="20% - Énfasis1 6 2 2 3" xfId="14744"/>
    <cellStyle name="20% - Énfasis1 6 2 2 4" xfId="42803"/>
    <cellStyle name="20% - Énfasis1 6 2 2 5" xfId="47646"/>
    <cellStyle name="20% - Énfasis1 6 2 3" xfId="6812"/>
    <cellStyle name="20% - Énfasis1 6 2 3 2" xfId="17595"/>
    <cellStyle name="20% - Énfasis1 6 2 4" xfId="12457"/>
    <cellStyle name="20% - Énfasis1 6 2 5" xfId="40527"/>
    <cellStyle name="20% - Énfasis1 6 2 6" xfId="45370"/>
    <cellStyle name="20% - Énfasis1 6 3" xfId="2885"/>
    <cellStyle name="20% - Énfasis1 6 3 2" xfId="8039"/>
    <cellStyle name="20% - Énfasis1 6 3 2 2" xfId="18822"/>
    <cellStyle name="20% - Énfasis1 6 3 3" xfId="13690"/>
    <cellStyle name="20% - Énfasis1 6 3 4" xfId="41749"/>
    <cellStyle name="20% - Énfasis1 6 3 5" xfId="46592"/>
    <cellStyle name="20% - Énfasis1 6 4" xfId="5750"/>
    <cellStyle name="20% - Énfasis1 6 4 2" xfId="16539"/>
    <cellStyle name="20% - Énfasis1 6 5" xfId="11374"/>
    <cellStyle name="20% - Énfasis1 6 6" xfId="39482"/>
    <cellStyle name="20% - Énfasis1 6 7" xfId="44328"/>
    <cellStyle name="20% - Énfasis1 7" xfId="566"/>
    <cellStyle name="20% - Énfasis1 7 2" xfId="1657"/>
    <cellStyle name="20% - Énfasis1 7 2 2" xfId="3966"/>
    <cellStyle name="20% - Énfasis1 7 2 2 2" xfId="9113"/>
    <cellStyle name="20% - Énfasis1 7 2 2 2 2" xfId="19896"/>
    <cellStyle name="20% - Énfasis1 7 2 2 3" xfId="14764"/>
    <cellStyle name="20% - Énfasis1 7 2 2 4" xfId="42823"/>
    <cellStyle name="20% - Énfasis1 7 2 2 5" xfId="47666"/>
    <cellStyle name="20% - Énfasis1 7 2 3" xfId="6832"/>
    <cellStyle name="20% - Énfasis1 7 2 3 2" xfId="17615"/>
    <cellStyle name="20% - Énfasis1 7 2 4" xfId="12477"/>
    <cellStyle name="20% - Énfasis1 7 2 5" xfId="40547"/>
    <cellStyle name="20% - Énfasis1 7 2 6" xfId="45390"/>
    <cellStyle name="20% - Énfasis1 7 3" xfId="2905"/>
    <cellStyle name="20% - Énfasis1 7 3 2" xfId="8059"/>
    <cellStyle name="20% - Énfasis1 7 3 2 2" xfId="18842"/>
    <cellStyle name="20% - Énfasis1 7 3 3" xfId="13710"/>
    <cellStyle name="20% - Énfasis1 7 3 4" xfId="41769"/>
    <cellStyle name="20% - Énfasis1 7 3 5" xfId="46612"/>
    <cellStyle name="20% - Énfasis1 7 4" xfId="5770"/>
    <cellStyle name="20% - Énfasis1 7 4 2" xfId="16559"/>
    <cellStyle name="20% - Énfasis1 7 5" xfId="11394"/>
    <cellStyle name="20% - Énfasis1 7 6" xfId="39501"/>
    <cellStyle name="20% - Énfasis1 7 7" xfId="44347"/>
    <cellStyle name="20% - Énfasis1 8" xfId="581"/>
    <cellStyle name="20% - Énfasis1 8 2" xfId="1672"/>
    <cellStyle name="20% - Énfasis1 8 2 2" xfId="3981"/>
    <cellStyle name="20% - Énfasis1 8 2 2 2" xfId="9128"/>
    <cellStyle name="20% - Énfasis1 8 2 2 2 2" xfId="19911"/>
    <cellStyle name="20% - Énfasis1 8 2 2 3" xfId="14779"/>
    <cellStyle name="20% - Énfasis1 8 2 2 4" xfId="42838"/>
    <cellStyle name="20% - Énfasis1 8 2 2 5" xfId="47681"/>
    <cellStyle name="20% - Énfasis1 8 2 3" xfId="6847"/>
    <cellStyle name="20% - Énfasis1 8 2 3 2" xfId="17630"/>
    <cellStyle name="20% - Énfasis1 8 2 4" xfId="12492"/>
    <cellStyle name="20% - Énfasis1 8 2 5" xfId="40562"/>
    <cellStyle name="20% - Énfasis1 8 2 6" xfId="45405"/>
    <cellStyle name="20% - Énfasis1 8 3" xfId="2920"/>
    <cellStyle name="20% - Énfasis1 8 3 2" xfId="8074"/>
    <cellStyle name="20% - Énfasis1 8 3 2 2" xfId="18857"/>
    <cellStyle name="20% - Énfasis1 8 3 3" xfId="13725"/>
    <cellStyle name="20% - Énfasis1 8 3 4" xfId="41784"/>
    <cellStyle name="20% - Énfasis1 8 3 5" xfId="46627"/>
    <cellStyle name="20% - Énfasis1 8 4" xfId="5785"/>
    <cellStyle name="20% - Énfasis1 8 4 2" xfId="16574"/>
    <cellStyle name="20% - Énfasis1 8 5" xfId="11409"/>
    <cellStyle name="20% - Énfasis1 8 6" xfId="39515"/>
    <cellStyle name="20% - Énfasis1 8 7" xfId="44361"/>
    <cellStyle name="20% - Énfasis1 9" xfId="659"/>
    <cellStyle name="20% - Énfasis1 9 2" xfId="1750"/>
    <cellStyle name="20% - Énfasis1 9 2 2" xfId="4059"/>
    <cellStyle name="20% - Énfasis1 9 2 2 2" xfId="9206"/>
    <cellStyle name="20% - Énfasis1 9 2 2 2 2" xfId="19989"/>
    <cellStyle name="20% - Énfasis1 9 2 2 3" xfId="14857"/>
    <cellStyle name="20% - Énfasis1 9 2 2 4" xfId="42916"/>
    <cellStyle name="20% - Énfasis1 9 2 2 5" xfId="47759"/>
    <cellStyle name="20% - Énfasis1 9 2 3" xfId="6925"/>
    <cellStyle name="20% - Énfasis1 9 2 3 2" xfId="17708"/>
    <cellStyle name="20% - Énfasis1 9 2 4" xfId="12570"/>
    <cellStyle name="20% - Énfasis1 9 2 5" xfId="40640"/>
    <cellStyle name="20% - Énfasis1 9 2 6" xfId="45483"/>
    <cellStyle name="20% - Énfasis1 9 3" xfId="2998"/>
    <cellStyle name="20% - Énfasis1 9 3 2" xfId="8152"/>
    <cellStyle name="20% - Énfasis1 9 3 2 2" xfId="18935"/>
    <cellStyle name="20% - Énfasis1 9 3 3" xfId="13803"/>
    <cellStyle name="20% - Énfasis1 9 3 4" xfId="41862"/>
    <cellStyle name="20% - Énfasis1 9 3 5" xfId="46705"/>
    <cellStyle name="20% - Énfasis1 9 4" xfId="5863"/>
    <cellStyle name="20% - Énfasis1 9 4 2" xfId="16652"/>
    <cellStyle name="20% - Énfasis1 9 5" xfId="11488"/>
    <cellStyle name="20% - Énfasis1 9 6" xfId="39593"/>
    <cellStyle name="20% - Énfasis1 9 7" xfId="44439"/>
    <cellStyle name="20% - Énfasis2 10" xfId="802"/>
    <cellStyle name="20% - Énfasis2 10 2" xfId="1885"/>
    <cellStyle name="20% - Énfasis2 10 2 2" xfId="4194"/>
    <cellStyle name="20% - Énfasis2 10 2 2 2" xfId="9341"/>
    <cellStyle name="20% - Énfasis2 10 2 2 2 2" xfId="20124"/>
    <cellStyle name="20% - Énfasis2 10 2 2 3" xfId="14992"/>
    <cellStyle name="20% - Énfasis2 10 2 2 4" xfId="43051"/>
    <cellStyle name="20% - Énfasis2 10 2 2 5" xfId="47894"/>
    <cellStyle name="20% - Énfasis2 10 2 3" xfId="7060"/>
    <cellStyle name="20% - Énfasis2 10 2 3 2" xfId="17843"/>
    <cellStyle name="20% - Énfasis2 10 2 4" xfId="12705"/>
    <cellStyle name="20% - Énfasis2 10 2 5" xfId="40775"/>
    <cellStyle name="20% - Énfasis2 10 2 6" xfId="45618"/>
    <cellStyle name="20% - Énfasis2 10 3" xfId="3139"/>
    <cellStyle name="20% - Énfasis2 10 3 2" xfId="8286"/>
    <cellStyle name="20% - Énfasis2 10 3 2 2" xfId="19069"/>
    <cellStyle name="20% - Énfasis2 10 3 3" xfId="13937"/>
    <cellStyle name="20% - Énfasis2 10 3 4" xfId="41996"/>
    <cellStyle name="20% - Énfasis2 10 3 5" xfId="46839"/>
    <cellStyle name="20% - Énfasis2 10 4" xfId="6003"/>
    <cellStyle name="20% - Énfasis2 10 4 2" xfId="16786"/>
    <cellStyle name="20% - Énfasis2 10 5" xfId="11630"/>
    <cellStyle name="20% - Énfasis2 10 6" xfId="39726"/>
    <cellStyle name="20% - Énfasis2 10 7" xfId="44573"/>
    <cellStyle name="20% - Énfasis2 11" xfId="911"/>
    <cellStyle name="20% - Énfasis2 11 2" xfId="1994"/>
    <cellStyle name="20% - Énfasis2 11 2 2" xfId="4303"/>
    <cellStyle name="20% - Énfasis2 11 2 2 2" xfId="9450"/>
    <cellStyle name="20% - Énfasis2 11 2 2 2 2" xfId="20233"/>
    <cellStyle name="20% - Énfasis2 11 2 2 3" xfId="15101"/>
    <cellStyle name="20% - Énfasis2 11 2 2 4" xfId="43160"/>
    <cellStyle name="20% - Énfasis2 11 2 2 5" xfId="48003"/>
    <cellStyle name="20% - Énfasis2 11 2 3" xfId="7169"/>
    <cellStyle name="20% - Énfasis2 11 2 3 2" xfId="17952"/>
    <cellStyle name="20% - Énfasis2 11 2 4" xfId="12814"/>
    <cellStyle name="20% - Énfasis2 11 2 5" xfId="40884"/>
    <cellStyle name="20% - Énfasis2 11 2 6" xfId="45727"/>
    <cellStyle name="20% - Énfasis2 11 3" xfId="3248"/>
    <cellStyle name="20% - Énfasis2 11 3 2" xfId="8395"/>
    <cellStyle name="20% - Énfasis2 11 3 2 2" xfId="19178"/>
    <cellStyle name="20% - Énfasis2 11 3 3" xfId="14046"/>
    <cellStyle name="20% - Énfasis2 11 3 4" xfId="42105"/>
    <cellStyle name="20% - Énfasis2 11 3 5" xfId="46948"/>
    <cellStyle name="20% - Énfasis2 11 4" xfId="6112"/>
    <cellStyle name="20% - Énfasis2 11 4 2" xfId="16895"/>
    <cellStyle name="20% - Énfasis2 11 5" xfId="11739"/>
    <cellStyle name="20% - Énfasis2 11 6" xfId="39835"/>
    <cellStyle name="20% - Énfasis2 11 7" xfId="44682"/>
    <cellStyle name="20% - Énfasis2 12" xfId="986"/>
    <cellStyle name="20% - Énfasis2 12 2" xfId="2069"/>
    <cellStyle name="20% - Énfasis2 12 2 2" xfId="4378"/>
    <cellStyle name="20% - Énfasis2 12 2 2 2" xfId="9525"/>
    <cellStyle name="20% - Énfasis2 12 2 2 2 2" xfId="20308"/>
    <cellStyle name="20% - Énfasis2 12 2 2 3" xfId="15176"/>
    <cellStyle name="20% - Énfasis2 12 2 2 4" xfId="43235"/>
    <cellStyle name="20% - Énfasis2 12 2 2 5" xfId="48078"/>
    <cellStyle name="20% - Énfasis2 12 2 3" xfId="7244"/>
    <cellStyle name="20% - Énfasis2 12 2 3 2" xfId="18027"/>
    <cellStyle name="20% - Énfasis2 12 2 4" xfId="12889"/>
    <cellStyle name="20% - Énfasis2 12 2 5" xfId="40959"/>
    <cellStyle name="20% - Énfasis2 12 2 6" xfId="45802"/>
    <cellStyle name="20% - Énfasis2 12 3" xfId="3323"/>
    <cellStyle name="20% - Énfasis2 12 3 2" xfId="8470"/>
    <cellStyle name="20% - Énfasis2 12 3 2 2" xfId="19253"/>
    <cellStyle name="20% - Énfasis2 12 3 3" xfId="14121"/>
    <cellStyle name="20% - Énfasis2 12 3 4" xfId="42180"/>
    <cellStyle name="20% - Énfasis2 12 3 5" xfId="47023"/>
    <cellStyle name="20% - Énfasis2 12 4" xfId="6187"/>
    <cellStyle name="20% - Énfasis2 12 4 2" xfId="16970"/>
    <cellStyle name="20% - Énfasis2 12 5" xfId="11814"/>
    <cellStyle name="20% - Énfasis2 12 6" xfId="39910"/>
    <cellStyle name="20% - Énfasis2 12 7" xfId="44757"/>
    <cellStyle name="20% - Énfasis2 13" xfId="1034"/>
    <cellStyle name="20% - Énfasis2 13 2" xfId="2118"/>
    <cellStyle name="20% - Énfasis2 13 2 2" xfId="4426"/>
    <cellStyle name="20% - Énfasis2 13 2 2 2" xfId="9573"/>
    <cellStyle name="20% - Énfasis2 13 2 2 2 2" xfId="20356"/>
    <cellStyle name="20% - Énfasis2 13 2 2 3" xfId="15224"/>
    <cellStyle name="20% - Énfasis2 13 2 2 4" xfId="43283"/>
    <cellStyle name="20% - Énfasis2 13 2 2 5" xfId="48126"/>
    <cellStyle name="20% - Énfasis2 13 2 3" xfId="7292"/>
    <cellStyle name="20% - Énfasis2 13 2 3 2" xfId="18075"/>
    <cellStyle name="20% - Énfasis2 13 2 4" xfId="12938"/>
    <cellStyle name="20% - Énfasis2 13 2 5" xfId="41007"/>
    <cellStyle name="20% - Énfasis2 13 2 6" xfId="45850"/>
    <cellStyle name="20% - Énfasis2 13 3" xfId="3371"/>
    <cellStyle name="20% - Énfasis2 13 3 2" xfId="8518"/>
    <cellStyle name="20% - Énfasis2 13 3 2 2" xfId="19301"/>
    <cellStyle name="20% - Énfasis2 13 3 3" xfId="14169"/>
    <cellStyle name="20% - Énfasis2 13 3 4" xfId="42228"/>
    <cellStyle name="20% - Énfasis2 13 3 5" xfId="47071"/>
    <cellStyle name="20% - Énfasis2 13 4" xfId="6235"/>
    <cellStyle name="20% - Énfasis2 13 4 2" xfId="17018"/>
    <cellStyle name="20% - Énfasis2 13 5" xfId="11862"/>
    <cellStyle name="20% - Énfasis2 13 6" xfId="39959"/>
    <cellStyle name="20% - Énfasis2 13 7" xfId="44805"/>
    <cellStyle name="20% - Énfasis2 14" xfId="1108"/>
    <cellStyle name="20% - Énfasis2 14 2" xfId="2192"/>
    <cellStyle name="20% - Énfasis2 14 2 2" xfId="4500"/>
    <cellStyle name="20% - Énfasis2 14 2 2 2" xfId="9647"/>
    <cellStyle name="20% - Énfasis2 14 2 2 2 2" xfId="20430"/>
    <cellStyle name="20% - Énfasis2 14 2 2 3" xfId="15298"/>
    <cellStyle name="20% - Énfasis2 14 2 2 4" xfId="43357"/>
    <cellStyle name="20% - Énfasis2 14 2 2 5" xfId="48200"/>
    <cellStyle name="20% - Énfasis2 14 2 3" xfId="7366"/>
    <cellStyle name="20% - Énfasis2 14 2 3 2" xfId="18149"/>
    <cellStyle name="20% - Énfasis2 14 2 4" xfId="13012"/>
    <cellStyle name="20% - Énfasis2 14 2 5" xfId="41081"/>
    <cellStyle name="20% - Énfasis2 14 2 6" xfId="45924"/>
    <cellStyle name="20% - Énfasis2 14 3" xfId="3445"/>
    <cellStyle name="20% - Énfasis2 14 3 2" xfId="8592"/>
    <cellStyle name="20% - Énfasis2 14 3 2 2" xfId="19375"/>
    <cellStyle name="20% - Énfasis2 14 3 3" xfId="14243"/>
    <cellStyle name="20% - Énfasis2 14 3 4" xfId="42302"/>
    <cellStyle name="20% - Énfasis2 14 3 5" xfId="47145"/>
    <cellStyle name="20% - Énfasis2 14 4" xfId="6309"/>
    <cellStyle name="20% - Énfasis2 14 4 2" xfId="17092"/>
    <cellStyle name="20% - Énfasis2 14 5" xfId="11936"/>
    <cellStyle name="20% - Énfasis2 14 6" xfId="40033"/>
    <cellStyle name="20% - Énfasis2 14 7" xfId="44879"/>
    <cellStyle name="20% - Énfasis2 15" xfId="1175"/>
    <cellStyle name="20% - Énfasis2 15 2" xfId="2259"/>
    <cellStyle name="20% - Énfasis2 15 2 2" xfId="4567"/>
    <cellStyle name="20% - Énfasis2 15 2 2 2" xfId="9714"/>
    <cellStyle name="20% - Énfasis2 15 2 2 2 2" xfId="20497"/>
    <cellStyle name="20% - Énfasis2 15 2 2 3" xfId="15365"/>
    <cellStyle name="20% - Énfasis2 15 2 2 4" xfId="43424"/>
    <cellStyle name="20% - Énfasis2 15 2 2 5" xfId="48267"/>
    <cellStyle name="20% - Énfasis2 15 2 3" xfId="7433"/>
    <cellStyle name="20% - Énfasis2 15 2 3 2" xfId="18216"/>
    <cellStyle name="20% - Énfasis2 15 2 4" xfId="13079"/>
    <cellStyle name="20% - Énfasis2 15 2 5" xfId="41148"/>
    <cellStyle name="20% - Énfasis2 15 2 6" xfId="45991"/>
    <cellStyle name="20% - Énfasis2 15 3" xfId="3510"/>
    <cellStyle name="20% - Énfasis2 15 3 2" xfId="8657"/>
    <cellStyle name="20% - Énfasis2 15 3 2 2" xfId="19440"/>
    <cellStyle name="20% - Énfasis2 15 3 3" xfId="14308"/>
    <cellStyle name="20% - Énfasis2 15 3 4" xfId="42367"/>
    <cellStyle name="20% - Énfasis2 15 3 5" xfId="47210"/>
    <cellStyle name="20% - Énfasis2 15 4" xfId="6376"/>
    <cellStyle name="20% - Énfasis2 15 4 2" xfId="17159"/>
    <cellStyle name="20% - Énfasis2 15 5" xfId="12003"/>
    <cellStyle name="20% - Énfasis2 15 6" xfId="39176"/>
    <cellStyle name="20% - Énfasis2 15 7" xfId="44023"/>
    <cellStyle name="20% - Énfasis2 16" xfId="1208"/>
    <cellStyle name="20% - Énfasis2 16 2" xfId="2292"/>
    <cellStyle name="20% - Énfasis2 16 2 2" xfId="4600"/>
    <cellStyle name="20% - Énfasis2 16 2 2 2" xfId="9747"/>
    <cellStyle name="20% - Énfasis2 16 2 2 2 2" xfId="20530"/>
    <cellStyle name="20% - Énfasis2 16 2 2 3" xfId="15398"/>
    <cellStyle name="20% - Énfasis2 16 2 2 4" xfId="43457"/>
    <cellStyle name="20% - Énfasis2 16 2 2 5" xfId="48300"/>
    <cellStyle name="20% - Énfasis2 16 2 3" xfId="7466"/>
    <cellStyle name="20% - Énfasis2 16 2 3 2" xfId="18249"/>
    <cellStyle name="20% - Énfasis2 16 2 4" xfId="13112"/>
    <cellStyle name="20% - Énfasis2 16 2 5" xfId="41181"/>
    <cellStyle name="20% - Énfasis2 16 2 6" xfId="46024"/>
    <cellStyle name="20% - Énfasis2 16 3" xfId="3543"/>
    <cellStyle name="20% - Énfasis2 16 3 2" xfId="8690"/>
    <cellStyle name="20% - Énfasis2 16 3 2 2" xfId="19473"/>
    <cellStyle name="20% - Énfasis2 16 3 3" xfId="14341"/>
    <cellStyle name="20% - Énfasis2 16 3 4" xfId="42400"/>
    <cellStyle name="20% - Énfasis2 16 3 5" xfId="47243"/>
    <cellStyle name="20% - Énfasis2 16 4" xfId="6409"/>
    <cellStyle name="20% - Énfasis2 16 4 2" xfId="17192"/>
    <cellStyle name="20% - Énfasis2 16 5" xfId="12036"/>
    <cellStyle name="20% - Énfasis2 16 6" xfId="40128"/>
    <cellStyle name="20% - Énfasis2 16 7" xfId="44971"/>
    <cellStyle name="20% - Énfasis2 17" xfId="1229"/>
    <cellStyle name="20% - Énfasis2 17 2" xfId="2313"/>
    <cellStyle name="20% - Énfasis2 17 2 2" xfId="4621"/>
    <cellStyle name="20% - Énfasis2 17 2 2 2" xfId="9768"/>
    <cellStyle name="20% - Énfasis2 17 2 2 2 2" xfId="20551"/>
    <cellStyle name="20% - Énfasis2 17 2 2 3" xfId="15419"/>
    <cellStyle name="20% - Énfasis2 17 2 2 4" xfId="43478"/>
    <cellStyle name="20% - Énfasis2 17 2 2 5" xfId="48321"/>
    <cellStyle name="20% - Énfasis2 17 2 3" xfId="7487"/>
    <cellStyle name="20% - Énfasis2 17 2 3 2" xfId="18270"/>
    <cellStyle name="20% - Énfasis2 17 2 4" xfId="13133"/>
    <cellStyle name="20% - Énfasis2 17 2 5" xfId="41202"/>
    <cellStyle name="20% - Énfasis2 17 2 6" xfId="46045"/>
    <cellStyle name="20% - Énfasis2 17 3" xfId="3564"/>
    <cellStyle name="20% - Énfasis2 17 3 2" xfId="8711"/>
    <cellStyle name="20% - Énfasis2 17 3 2 2" xfId="19494"/>
    <cellStyle name="20% - Énfasis2 17 3 3" xfId="14362"/>
    <cellStyle name="20% - Énfasis2 17 3 4" xfId="42421"/>
    <cellStyle name="20% - Énfasis2 17 3 5" xfId="47264"/>
    <cellStyle name="20% - Énfasis2 17 4" xfId="6430"/>
    <cellStyle name="20% - Énfasis2 17 4 2" xfId="17213"/>
    <cellStyle name="20% - Énfasis2 17 5" xfId="12057"/>
    <cellStyle name="20% - Énfasis2 17 6" xfId="40149"/>
    <cellStyle name="20% - Énfasis2 17 7" xfId="44992"/>
    <cellStyle name="20% - Énfasis2 18" xfId="1262"/>
    <cellStyle name="20% - Énfasis2 18 2" xfId="2346"/>
    <cellStyle name="20% - Énfasis2 18 2 2" xfId="4654"/>
    <cellStyle name="20% - Énfasis2 18 2 2 2" xfId="9801"/>
    <cellStyle name="20% - Énfasis2 18 2 2 2 2" xfId="20584"/>
    <cellStyle name="20% - Énfasis2 18 2 2 3" xfId="15452"/>
    <cellStyle name="20% - Énfasis2 18 2 2 4" xfId="43511"/>
    <cellStyle name="20% - Énfasis2 18 2 2 5" xfId="48354"/>
    <cellStyle name="20% - Énfasis2 18 2 3" xfId="7520"/>
    <cellStyle name="20% - Énfasis2 18 2 3 2" xfId="18303"/>
    <cellStyle name="20% - Énfasis2 18 2 4" xfId="13166"/>
    <cellStyle name="20% - Énfasis2 18 2 5" xfId="41235"/>
    <cellStyle name="20% - Énfasis2 18 2 6" xfId="46078"/>
    <cellStyle name="20% - Énfasis2 18 3" xfId="3597"/>
    <cellStyle name="20% - Énfasis2 18 3 2" xfId="8744"/>
    <cellStyle name="20% - Énfasis2 18 3 2 2" xfId="19527"/>
    <cellStyle name="20% - Énfasis2 18 3 3" xfId="14395"/>
    <cellStyle name="20% - Énfasis2 18 3 4" xfId="42454"/>
    <cellStyle name="20% - Énfasis2 18 3 5" xfId="47297"/>
    <cellStyle name="20% - Énfasis2 18 4" xfId="6463"/>
    <cellStyle name="20% - Énfasis2 18 4 2" xfId="17246"/>
    <cellStyle name="20% - Énfasis2 18 5" xfId="12090"/>
    <cellStyle name="20% - Énfasis2 18 6" xfId="40180"/>
    <cellStyle name="20% - Énfasis2 18 7" xfId="45023"/>
    <cellStyle name="20% - Énfasis2 19" xfId="1282"/>
    <cellStyle name="20% - Énfasis2 19 2" xfId="3617"/>
    <cellStyle name="20% - Énfasis2 19 2 2" xfId="8764"/>
    <cellStyle name="20% - Énfasis2 19 2 2 2" xfId="19547"/>
    <cellStyle name="20% - Énfasis2 19 2 3" xfId="14415"/>
    <cellStyle name="20% - Énfasis2 19 2 4" xfId="42474"/>
    <cellStyle name="20% - Énfasis2 19 2 5" xfId="47317"/>
    <cellStyle name="20% - Énfasis2 19 3" xfId="6483"/>
    <cellStyle name="20% - Énfasis2 19 3 2" xfId="17266"/>
    <cellStyle name="20% - Énfasis2 19 4" xfId="12110"/>
    <cellStyle name="20% - Énfasis2 19 5" xfId="40200"/>
    <cellStyle name="20% - Énfasis2 19 6" xfId="45043"/>
    <cellStyle name="20% - Énfasis2 2" xfId="136"/>
    <cellStyle name="20% - Énfasis2 2 10" xfId="44242"/>
    <cellStyle name="20% - Énfasis2 2 2" xfId="723"/>
    <cellStyle name="20% - Énfasis2 2 2 2" xfId="1807"/>
    <cellStyle name="20% - Énfasis2 2 2 2 2" xfId="4116"/>
    <cellStyle name="20% - Énfasis2 2 2 2 2 2" xfId="9263"/>
    <cellStyle name="20% - Énfasis2 2 2 2 2 2 2" xfId="20046"/>
    <cellStyle name="20% - Énfasis2 2 2 2 2 3" xfId="14914"/>
    <cellStyle name="20% - Énfasis2 2 2 2 2 4" xfId="42973"/>
    <cellStyle name="20% - Énfasis2 2 2 2 2 5" xfId="47816"/>
    <cellStyle name="20% - Énfasis2 2 2 2 3" xfId="6982"/>
    <cellStyle name="20% - Énfasis2 2 2 2 3 2" xfId="17765"/>
    <cellStyle name="20% - Énfasis2 2 2 2 4" xfId="12627"/>
    <cellStyle name="20% - Énfasis2 2 2 2 5" xfId="40697"/>
    <cellStyle name="20% - Énfasis2 2 2 2 6" xfId="45540"/>
    <cellStyle name="20% - Énfasis2 2 2 3" xfId="3061"/>
    <cellStyle name="20% - Énfasis2 2 2 3 2" xfId="8209"/>
    <cellStyle name="20% - Énfasis2 2 2 3 2 2" xfId="18992"/>
    <cellStyle name="20% - Énfasis2 2 2 3 3" xfId="13860"/>
    <cellStyle name="20% - Énfasis2 2 2 3 4" xfId="41919"/>
    <cellStyle name="20% - Énfasis2 2 2 3 5" xfId="46762"/>
    <cellStyle name="20% - Énfasis2 2 2 4" xfId="5926"/>
    <cellStyle name="20% - Énfasis2 2 2 4 2" xfId="16710"/>
    <cellStyle name="20% - Énfasis2 2 2 5" xfId="11552"/>
    <cellStyle name="20% - Énfasis2 2 2 6" xfId="39650"/>
    <cellStyle name="20% - Énfasis2 2 2 7" xfId="44496"/>
    <cellStyle name="20% - Énfasis2 2 3" xfId="1551"/>
    <cellStyle name="20% - Énfasis2 2 3 2" xfId="3860"/>
    <cellStyle name="20% - Énfasis2 2 3 2 2" xfId="9007"/>
    <cellStyle name="20% - Énfasis2 2 3 2 2 2" xfId="19790"/>
    <cellStyle name="20% - Énfasis2 2 3 2 3" xfId="14658"/>
    <cellStyle name="20% - Énfasis2 2 3 2 4" xfId="42717"/>
    <cellStyle name="20% - Énfasis2 2 3 2 5" xfId="47560"/>
    <cellStyle name="20% - Énfasis2 2 3 3" xfId="6726"/>
    <cellStyle name="20% - Énfasis2 2 3 3 2" xfId="17509"/>
    <cellStyle name="20% - Énfasis2 2 3 4" xfId="12371"/>
    <cellStyle name="20% - Énfasis2 2 3 5" xfId="40441"/>
    <cellStyle name="20% - Énfasis2 2 3 6" xfId="45284"/>
    <cellStyle name="20% - Énfasis2 2 4" xfId="2577"/>
    <cellStyle name="20% - Énfasis2 2 4 2" xfId="7745"/>
    <cellStyle name="20% - Énfasis2 2 4 2 2" xfId="18528"/>
    <cellStyle name="20% - Énfasis2 2 4 3" xfId="13392"/>
    <cellStyle name="20% - Énfasis2 2 4 4" xfId="41457"/>
    <cellStyle name="20% - Énfasis2 2 4 5" xfId="46300"/>
    <cellStyle name="20% - Énfasis2 2 5" xfId="4965"/>
    <cellStyle name="20% - Énfasis2 2 5 2" xfId="10113"/>
    <cellStyle name="20% - Énfasis2 2 5 2 2" xfId="20896"/>
    <cellStyle name="20% - Énfasis2 2 5 3" xfId="15763"/>
    <cellStyle name="20% - Énfasis2 2 5 4" xfId="43819"/>
    <cellStyle name="20% - Énfasis2 2 5 5" xfId="48662"/>
    <cellStyle name="20% - Énfasis2 2 6" xfId="5043"/>
    <cellStyle name="20% - Énfasis2 2 6 2" xfId="10191"/>
    <cellStyle name="20% - Énfasis2 2 6 2 2" xfId="20974"/>
    <cellStyle name="20% - Énfasis2 2 6 3" xfId="15840"/>
    <cellStyle name="20% - Énfasis2 2 7" xfId="5451"/>
    <cellStyle name="20% - Énfasis2 2 7 2" xfId="16243"/>
    <cellStyle name="20% - Énfasis2 2 8" xfId="10987"/>
    <cellStyle name="20% - Énfasis2 2 9" xfId="39396"/>
    <cellStyle name="20% - Énfasis2 20" xfId="1304"/>
    <cellStyle name="20% - Énfasis2 20 2" xfId="3638"/>
    <cellStyle name="20% - Énfasis2 20 2 2" xfId="8785"/>
    <cellStyle name="20% - Énfasis2 20 2 2 2" xfId="19568"/>
    <cellStyle name="20% - Énfasis2 20 2 3" xfId="14436"/>
    <cellStyle name="20% - Énfasis2 20 2 4" xfId="42495"/>
    <cellStyle name="20% - Énfasis2 20 2 5" xfId="47338"/>
    <cellStyle name="20% - Énfasis2 20 3" xfId="6504"/>
    <cellStyle name="20% - Énfasis2 20 3 2" xfId="17287"/>
    <cellStyle name="20% - Énfasis2 20 4" xfId="12131"/>
    <cellStyle name="20% - Énfasis2 20 5" xfId="40221"/>
    <cellStyle name="20% - Énfasis2 20 6" xfId="45064"/>
    <cellStyle name="20% - Énfasis2 21" xfId="2400"/>
    <cellStyle name="20% - Énfasis2 21 2" xfId="4702"/>
    <cellStyle name="20% - Énfasis2 21 2 2" xfId="9849"/>
    <cellStyle name="20% - Énfasis2 21 2 2 2" xfId="20632"/>
    <cellStyle name="20% - Énfasis2 21 2 3" xfId="15500"/>
    <cellStyle name="20% - Énfasis2 21 2 4" xfId="43559"/>
    <cellStyle name="20% - Énfasis2 21 2 5" xfId="48402"/>
    <cellStyle name="20% - Énfasis2 21 3" xfId="7568"/>
    <cellStyle name="20% - Énfasis2 21 3 2" xfId="18351"/>
    <cellStyle name="20% - Énfasis2 21 4" xfId="13214"/>
    <cellStyle name="20% - Énfasis2 21 5" xfId="41283"/>
    <cellStyle name="20% - Énfasis2 21 6" xfId="46126"/>
    <cellStyle name="20% - Énfasis2 22" xfId="2436"/>
    <cellStyle name="20% - Énfasis2 22 2" xfId="4738"/>
    <cellStyle name="20% - Énfasis2 22 2 2" xfId="9885"/>
    <cellStyle name="20% - Énfasis2 22 2 2 2" xfId="20668"/>
    <cellStyle name="20% - Énfasis2 22 2 3" xfId="15536"/>
    <cellStyle name="20% - Énfasis2 22 2 4" xfId="43595"/>
    <cellStyle name="20% - Énfasis2 22 2 5" xfId="48438"/>
    <cellStyle name="20% - Énfasis2 22 3" xfId="7604"/>
    <cellStyle name="20% - Énfasis2 22 3 2" xfId="18387"/>
    <cellStyle name="20% - Énfasis2 22 4" xfId="13250"/>
    <cellStyle name="20% - Énfasis2 22 5" xfId="41319"/>
    <cellStyle name="20% - Énfasis2 22 6" xfId="46162"/>
    <cellStyle name="20% - Énfasis2 23" xfId="2451"/>
    <cellStyle name="20% - Énfasis2 23 2" xfId="4753"/>
    <cellStyle name="20% - Énfasis2 23 2 2" xfId="9900"/>
    <cellStyle name="20% - Énfasis2 23 2 2 2" xfId="20683"/>
    <cellStyle name="20% - Énfasis2 23 2 3" xfId="15551"/>
    <cellStyle name="20% - Énfasis2 23 2 4" xfId="43610"/>
    <cellStyle name="20% - Énfasis2 23 2 5" xfId="48453"/>
    <cellStyle name="20% - Énfasis2 23 3" xfId="7619"/>
    <cellStyle name="20% - Énfasis2 23 3 2" xfId="18402"/>
    <cellStyle name="20% - Énfasis2 23 4" xfId="13265"/>
    <cellStyle name="20% - Énfasis2 23 5" xfId="41334"/>
    <cellStyle name="20% - Énfasis2 23 6" xfId="46177"/>
    <cellStyle name="20% - Énfasis2 24" xfId="2498"/>
    <cellStyle name="20% - Énfasis2 24 2" xfId="4800"/>
    <cellStyle name="20% - Énfasis2 24 2 2" xfId="9947"/>
    <cellStyle name="20% - Énfasis2 24 2 2 2" xfId="20730"/>
    <cellStyle name="20% - Énfasis2 24 2 3" xfId="15598"/>
    <cellStyle name="20% - Énfasis2 24 2 4" xfId="43657"/>
    <cellStyle name="20% - Énfasis2 24 2 5" xfId="48500"/>
    <cellStyle name="20% - Énfasis2 24 3" xfId="7666"/>
    <cellStyle name="20% - Énfasis2 24 3 2" xfId="18449"/>
    <cellStyle name="20% - Énfasis2 24 4" xfId="13312"/>
    <cellStyle name="20% - Énfasis2 24 5" xfId="41381"/>
    <cellStyle name="20% - Énfasis2 24 6" xfId="46224"/>
    <cellStyle name="20% - Énfasis2 25" xfId="2517"/>
    <cellStyle name="20% - Énfasis2 25 2" xfId="4819"/>
    <cellStyle name="20% - Énfasis2 25 2 2" xfId="9966"/>
    <cellStyle name="20% - Énfasis2 25 2 2 2" xfId="20749"/>
    <cellStyle name="20% - Énfasis2 25 2 3" xfId="15617"/>
    <cellStyle name="20% - Énfasis2 25 2 4" xfId="43676"/>
    <cellStyle name="20% - Énfasis2 25 2 5" xfId="48519"/>
    <cellStyle name="20% - Énfasis2 25 3" xfId="7685"/>
    <cellStyle name="20% - Énfasis2 25 3 2" xfId="18468"/>
    <cellStyle name="20% - Énfasis2 25 4" xfId="13331"/>
    <cellStyle name="20% - Énfasis2 25 5" xfId="41399"/>
    <cellStyle name="20% - Énfasis2 25 6" xfId="46242"/>
    <cellStyle name="20% - Énfasis2 26" xfId="2548"/>
    <cellStyle name="20% - Énfasis2 26 2" xfId="4850"/>
    <cellStyle name="20% - Énfasis2 26 2 2" xfId="9997"/>
    <cellStyle name="20% - Énfasis2 26 2 2 2" xfId="20780"/>
    <cellStyle name="20% - Énfasis2 26 2 3" xfId="15648"/>
    <cellStyle name="20% - Énfasis2 26 2 4" xfId="43707"/>
    <cellStyle name="20% - Énfasis2 26 2 5" xfId="48550"/>
    <cellStyle name="20% - Énfasis2 26 3" xfId="7716"/>
    <cellStyle name="20% - Énfasis2 26 3 2" xfId="18499"/>
    <cellStyle name="20% - Énfasis2 26 4" xfId="13363"/>
    <cellStyle name="20% - Énfasis2 26 5" xfId="41428"/>
    <cellStyle name="20% - Énfasis2 26 6" xfId="46271"/>
    <cellStyle name="20% - Énfasis2 27" xfId="4907"/>
    <cellStyle name="20% - Énfasis2 27 2" xfId="10054"/>
    <cellStyle name="20% - Énfasis2 27 2 2" xfId="20837"/>
    <cellStyle name="20% - Énfasis2 27 3" xfId="15704"/>
    <cellStyle name="20% - Énfasis2 27 4" xfId="43761"/>
    <cellStyle name="20% - Énfasis2 27 5" xfId="48604"/>
    <cellStyle name="20% - Énfasis2 28" xfId="4937"/>
    <cellStyle name="20% - Énfasis2 28 2" xfId="10085"/>
    <cellStyle name="20% - Énfasis2 28 2 2" xfId="20868"/>
    <cellStyle name="20% - Énfasis2 28 3" xfId="15735"/>
    <cellStyle name="20% - Énfasis2 28 4" xfId="43791"/>
    <cellStyle name="20% - Énfasis2 28 5" xfId="48634"/>
    <cellStyle name="20% - Énfasis2 29" xfId="5200"/>
    <cellStyle name="20% - Énfasis2 29 2" xfId="10338"/>
    <cellStyle name="20% - Énfasis2 29 2 2" xfId="21121"/>
    <cellStyle name="20% - Énfasis2 29 3" xfId="15993"/>
    <cellStyle name="20% - Énfasis2 3" xfId="496"/>
    <cellStyle name="20% - Énfasis2 3 2" xfId="1588"/>
    <cellStyle name="20% - Énfasis2 3 2 2" xfId="3897"/>
    <cellStyle name="20% - Énfasis2 3 2 2 2" xfId="9044"/>
    <cellStyle name="20% - Énfasis2 3 2 2 2 2" xfId="19827"/>
    <cellStyle name="20% - Énfasis2 3 2 2 3" xfId="14695"/>
    <cellStyle name="20% - Énfasis2 3 2 2 4" xfId="42754"/>
    <cellStyle name="20% - Énfasis2 3 2 2 5" xfId="47597"/>
    <cellStyle name="20% - Énfasis2 3 2 3" xfId="6763"/>
    <cellStyle name="20% - Énfasis2 3 2 3 2" xfId="17546"/>
    <cellStyle name="20% - Énfasis2 3 2 4" xfId="12408"/>
    <cellStyle name="20% - Énfasis2 3 2 5" xfId="40478"/>
    <cellStyle name="20% - Énfasis2 3 2 6" xfId="45321"/>
    <cellStyle name="20% - Énfasis2 3 3" xfId="2836"/>
    <cellStyle name="20% - Énfasis2 3 3 2" xfId="7990"/>
    <cellStyle name="20% - Énfasis2 3 3 2 2" xfId="18773"/>
    <cellStyle name="20% - Énfasis2 3 3 3" xfId="13641"/>
    <cellStyle name="20% - Énfasis2 3 3 4" xfId="41700"/>
    <cellStyle name="20% - Énfasis2 3 3 5" xfId="46543"/>
    <cellStyle name="20% - Énfasis2 3 4" xfId="5701"/>
    <cellStyle name="20% - Énfasis2 3 4 2" xfId="16490"/>
    <cellStyle name="20% - Énfasis2 3 5" xfId="11324"/>
    <cellStyle name="20% - Énfasis2 3 6" xfId="39433"/>
    <cellStyle name="20% - Énfasis2 3 7" xfId="44279"/>
    <cellStyle name="20% - Énfasis2 30" xfId="5216"/>
    <cellStyle name="20% - Énfasis2 30 2" xfId="10354"/>
    <cellStyle name="20% - Énfasis2 30 2 2" xfId="21137"/>
    <cellStyle name="20% - Énfasis2 30 3" xfId="16009"/>
    <cellStyle name="20% - Énfasis2 31" xfId="5245"/>
    <cellStyle name="20% - Énfasis2 31 2" xfId="10383"/>
    <cellStyle name="20% - Énfasis2 31 2 2" xfId="21166"/>
    <cellStyle name="20% - Énfasis2 31 3" xfId="16038"/>
    <cellStyle name="20% - Énfasis2 32" xfId="5262"/>
    <cellStyle name="20% - Énfasis2 32 2" xfId="10398"/>
    <cellStyle name="20% - Énfasis2 32 2 2" xfId="21181"/>
    <cellStyle name="20% - Énfasis2 32 3" xfId="16054"/>
    <cellStyle name="20% - Énfasis2 33" xfId="5278"/>
    <cellStyle name="20% - Énfasis2 33 2" xfId="10414"/>
    <cellStyle name="20% - Énfasis2 33 2 2" xfId="21197"/>
    <cellStyle name="20% - Énfasis2 33 3" xfId="16070"/>
    <cellStyle name="20% - Énfasis2 34" xfId="5298"/>
    <cellStyle name="20% - Énfasis2 34 2" xfId="10434"/>
    <cellStyle name="20% - Énfasis2 34 2 2" xfId="21217"/>
    <cellStyle name="20% - Énfasis2 34 3" xfId="16090"/>
    <cellStyle name="20% - Énfasis2 35" xfId="5314"/>
    <cellStyle name="20% - Énfasis2 35 2" xfId="10450"/>
    <cellStyle name="20% - Énfasis2 35 2 2" xfId="21233"/>
    <cellStyle name="20% - Énfasis2 35 3" xfId="16106"/>
    <cellStyle name="20% - Énfasis2 36" xfId="5331"/>
    <cellStyle name="20% - Énfasis2 36 2" xfId="10467"/>
    <cellStyle name="20% - Énfasis2 36 2 2" xfId="21250"/>
    <cellStyle name="20% - Énfasis2 36 3" xfId="16123"/>
    <cellStyle name="20% - Énfasis2 37" xfId="5379"/>
    <cellStyle name="20% - Énfasis2 37 2" xfId="10515"/>
    <cellStyle name="20% - Énfasis2 37 2 2" xfId="21298"/>
    <cellStyle name="20% - Énfasis2 37 3" xfId="16171"/>
    <cellStyle name="20% - Énfasis2 38" xfId="5399"/>
    <cellStyle name="20% - Énfasis2 38 2" xfId="10535"/>
    <cellStyle name="20% - Énfasis2 38 2 2" xfId="21318"/>
    <cellStyle name="20% - Énfasis2 38 3" xfId="16191"/>
    <cellStyle name="20% - Énfasis2 39" xfId="5428"/>
    <cellStyle name="20% - Énfasis2 39 2" xfId="16220"/>
    <cellStyle name="20% - Énfasis2 4" xfId="514"/>
    <cellStyle name="20% - Énfasis2 4 2" xfId="1607"/>
    <cellStyle name="20% - Énfasis2 4 2 2" xfId="3916"/>
    <cellStyle name="20% - Énfasis2 4 2 2 2" xfId="9063"/>
    <cellStyle name="20% - Énfasis2 4 2 2 2 2" xfId="19846"/>
    <cellStyle name="20% - Énfasis2 4 2 2 3" xfId="14714"/>
    <cellStyle name="20% - Énfasis2 4 2 2 4" xfId="42773"/>
    <cellStyle name="20% - Énfasis2 4 2 2 5" xfId="47616"/>
    <cellStyle name="20% - Énfasis2 4 2 3" xfId="6782"/>
    <cellStyle name="20% - Énfasis2 4 2 3 2" xfId="17565"/>
    <cellStyle name="20% - Énfasis2 4 2 4" xfId="12427"/>
    <cellStyle name="20% - Énfasis2 4 2 5" xfId="40497"/>
    <cellStyle name="20% - Énfasis2 4 2 6" xfId="45340"/>
    <cellStyle name="20% - Énfasis2 4 3" xfId="2855"/>
    <cellStyle name="20% - Énfasis2 4 3 2" xfId="8009"/>
    <cellStyle name="20% - Énfasis2 4 3 2 2" xfId="18792"/>
    <cellStyle name="20% - Énfasis2 4 3 3" xfId="13660"/>
    <cellStyle name="20% - Énfasis2 4 3 4" xfId="41719"/>
    <cellStyle name="20% - Énfasis2 4 3 5" xfId="46562"/>
    <cellStyle name="20% - Énfasis2 4 4" xfId="5720"/>
    <cellStyle name="20% - Énfasis2 4 4 2" xfId="16509"/>
    <cellStyle name="20% - Énfasis2 4 5" xfId="11343"/>
    <cellStyle name="20% - Énfasis2 4 6" xfId="39452"/>
    <cellStyle name="20% - Énfasis2 4 7" xfId="44298"/>
    <cellStyle name="20% - Énfasis2 40" xfId="10860"/>
    <cellStyle name="20% - Énfasis2 40 2" xfId="21643"/>
    <cellStyle name="20% - Énfasis2 41" xfId="10912"/>
    <cellStyle name="20% - Énfasis2 41 2" xfId="21695"/>
    <cellStyle name="20% - Énfasis2 42" xfId="10927"/>
    <cellStyle name="20% - Énfasis2 42 2" xfId="21710"/>
    <cellStyle name="20% - Énfasis2 43" xfId="10948"/>
    <cellStyle name="20% - Énfasis2 43 2" xfId="21731"/>
    <cellStyle name="20% - Énfasis2 44" xfId="10972"/>
    <cellStyle name="20% - Énfasis2 45" xfId="38842"/>
    <cellStyle name="20% - Énfasis2 46" xfId="38856"/>
    <cellStyle name="20% - Énfasis2 47" xfId="38872"/>
    <cellStyle name="20% - Énfasis2 48" xfId="38963"/>
    <cellStyle name="20% - Énfasis2 49" xfId="38979"/>
    <cellStyle name="20% - Énfasis2 5" xfId="530"/>
    <cellStyle name="20% - Énfasis2 5 2" xfId="1621"/>
    <cellStyle name="20% - Énfasis2 5 2 2" xfId="3930"/>
    <cellStyle name="20% - Énfasis2 5 2 2 2" xfId="9077"/>
    <cellStyle name="20% - Énfasis2 5 2 2 2 2" xfId="19860"/>
    <cellStyle name="20% - Énfasis2 5 2 2 3" xfId="14728"/>
    <cellStyle name="20% - Énfasis2 5 2 2 4" xfId="42787"/>
    <cellStyle name="20% - Énfasis2 5 2 2 5" xfId="47630"/>
    <cellStyle name="20% - Énfasis2 5 2 3" xfId="6796"/>
    <cellStyle name="20% - Énfasis2 5 2 3 2" xfId="17579"/>
    <cellStyle name="20% - Énfasis2 5 2 4" xfId="12441"/>
    <cellStyle name="20% - Énfasis2 5 2 5" xfId="40511"/>
    <cellStyle name="20% - Énfasis2 5 2 6" xfId="45354"/>
    <cellStyle name="20% - Énfasis2 5 3" xfId="2869"/>
    <cellStyle name="20% - Énfasis2 5 3 2" xfId="8023"/>
    <cellStyle name="20% - Énfasis2 5 3 2 2" xfId="18806"/>
    <cellStyle name="20% - Énfasis2 5 3 3" xfId="13674"/>
    <cellStyle name="20% - Énfasis2 5 3 4" xfId="41733"/>
    <cellStyle name="20% - Énfasis2 5 3 5" xfId="46576"/>
    <cellStyle name="20% - Énfasis2 5 4" xfId="5734"/>
    <cellStyle name="20% - Énfasis2 5 4 2" xfId="16523"/>
    <cellStyle name="20% - Énfasis2 5 5" xfId="11358"/>
    <cellStyle name="20% - Énfasis2 5 6" xfId="39466"/>
    <cellStyle name="20% - Énfasis2 5 7" xfId="44312"/>
    <cellStyle name="20% - Énfasis2 50" xfId="38995"/>
    <cellStyle name="20% - Énfasis2 51" xfId="39026"/>
    <cellStyle name="20% - Énfasis2 52" xfId="39040"/>
    <cellStyle name="20% - Énfasis2 53" xfId="39059"/>
    <cellStyle name="20% - Énfasis2 54" xfId="39079"/>
    <cellStyle name="20% - Énfasis2 55" xfId="39097"/>
    <cellStyle name="20% - Énfasis2 56" xfId="43897"/>
    <cellStyle name="20% - Énfasis2 57" xfId="43923"/>
    <cellStyle name="20% - Énfasis2 58" xfId="43941"/>
    <cellStyle name="20% - Énfasis2 59" xfId="43967"/>
    <cellStyle name="20% - Énfasis2 6" xfId="547"/>
    <cellStyle name="20% - Énfasis2 6 2" xfId="1638"/>
    <cellStyle name="20% - Énfasis2 6 2 2" xfId="3947"/>
    <cellStyle name="20% - Énfasis2 6 2 2 2" xfId="9094"/>
    <cellStyle name="20% - Énfasis2 6 2 2 2 2" xfId="19877"/>
    <cellStyle name="20% - Énfasis2 6 2 2 3" xfId="14745"/>
    <cellStyle name="20% - Énfasis2 6 2 2 4" xfId="42804"/>
    <cellStyle name="20% - Énfasis2 6 2 2 5" xfId="47647"/>
    <cellStyle name="20% - Énfasis2 6 2 3" xfId="6813"/>
    <cellStyle name="20% - Énfasis2 6 2 3 2" xfId="17596"/>
    <cellStyle name="20% - Énfasis2 6 2 4" xfId="12458"/>
    <cellStyle name="20% - Énfasis2 6 2 5" xfId="40528"/>
    <cellStyle name="20% - Énfasis2 6 2 6" xfId="45371"/>
    <cellStyle name="20% - Énfasis2 6 3" xfId="2886"/>
    <cellStyle name="20% - Énfasis2 6 3 2" xfId="8040"/>
    <cellStyle name="20% - Énfasis2 6 3 2 2" xfId="18823"/>
    <cellStyle name="20% - Énfasis2 6 3 3" xfId="13691"/>
    <cellStyle name="20% - Énfasis2 6 3 4" xfId="41750"/>
    <cellStyle name="20% - Énfasis2 6 3 5" xfId="46593"/>
    <cellStyle name="20% - Énfasis2 6 4" xfId="5751"/>
    <cellStyle name="20% - Énfasis2 6 4 2" xfId="16540"/>
    <cellStyle name="20% - Énfasis2 6 5" xfId="11375"/>
    <cellStyle name="20% - Énfasis2 6 6" xfId="39483"/>
    <cellStyle name="20% - Énfasis2 6 7" xfId="44329"/>
    <cellStyle name="20% - Énfasis2 7" xfId="567"/>
    <cellStyle name="20% - Énfasis2 7 2" xfId="1658"/>
    <cellStyle name="20% - Énfasis2 7 2 2" xfId="3967"/>
    <cellStyle name="20% - Énfasis2 7 2 2 2" xfId="9114"/>
    <cellStyle name="20% - Énfasis2 7 2 2 2 2" xfId="19897"/>
    <cellStyle name="20% - Énfasis2 7 2 2 3" xfId="14765"/>
    <cellStyle name="20% - Énfasis2 7 2 2 4" xfId="42824"/>
    <cellStyle name="20% - Énfasis2 7 2 2 5" xfId="47667"/>
    <cellStyle name="20% - Énfasis2 7 2 3" xfId="6833"/>
    <cellStyle name="20% - Énfasis2 7 2 3 2" xfId="17616"/>
    <cellStyle name="20% - Énfasis2 7 2 4" xfId="12478"/>
    <cellStyle name="20% - Énfasis2 7 2 5" xfId="40548"/>
    <cellStyle name="20% - Énfasis2 7 2 6" xfId="45391"/>
    <cellStyle name="20% - Énfasis2 7 3" xfId="2906"/>
    <cellStyle name="20% - Énfasis2 7 3 2" xfId="8060"/>
    <cellStyle name="20% - Énfasis2 7 3 2 2" xfId="18843"/>
    <cellStyle name="20% - Énfasis2 7 3 3" xfId="13711"/>
    <cellStyle name="20% - Énfasis2 7 3 4" xfId="41770"/>
    <cellStyle name="20% - Énfasis2 7 3 5" xfId="46613"/>
    <cellStyle name="20% - Énfasis2 7 4" xfId="5771"/>
    <cellStyle name="20% - Énfasis2 7 4 2" xfId="16560"/>
    <cellStyle name="20% - Énfasis2 7 5" xfId="11395"/>
    <cellStyle name="20% - Énfasis2 7 6" xfId="39502"/>
    <cellStyle name="20% - Énfasis2 7 7" xfId="44348"/>
    <cellStyle name="20% - Énfasis2 8" xfId="582"/>
    <cellStyle name="20% - Énfasis2 8 2" xfId="1673"/>
    <cellStyle name="20% - Énfasis2 8 2 2" xfId="3982"/>
    <cellStyle name="20% - Énfasis2 8 2 2 2" xfId="9129"/>
    <cellStyle name="20% - Énfasis2 8 2 2 2 2" xfId="19912"/>
    <cellStyle name="20% - Énfasis2 8 2 2 3" xfId="14780"/>
    <cellStyle name="20% - Énfasis2 8 2 2 4" xfId="42839"/>
    <cellStyle name="20% - Énfasis2 8 2 2 5" xfId="47682"/>
    <cellStyle name="20% - Énfasis2 8 2 3" xfId="6848"/>
    <cellStyle name="20% - Énfasis2 8 2 3 2" xfId="17631"/>
    <cellStyle name="20% - Énfasis2 8 2 4" xfId="12493"/>
    <cellStyle name="20% - Énfasis2 8 2 5" xfId="40563"/>
    <cellStyle name="20% - Énfasis2 8 2 6" xfId="45406"/>
    <cellStyle name="20% - Énfasis2 8 3" xfId="2921"/>
    <cellStyle name="20% - Énfasis2 8 3 2" xfId="8075"/>
    <cellStyle name="20% - Énfasis2 8 3 2 2" xfId="18858"/>
    <cellStyle name="20% - Énfasis2 8 3 3" xfId="13726"/>
    <cellStyle name="20% - Énfasis2 8 3 4" xfId="41785"/>
    <cellStyle name="20% - Énfasis2 8 3 5" xfId="46628"/>
    <cellStyle name="20% - Énfasis2 8 4" xfId="5786"/>
    <cellStyle name="20% - Énfasis2 8 4 2" xfId="16575"/>
    <cellStyle name="20% - Énfasis2 8 5" xfId="11410"/>
    <cellStyle name="20% - Énfasis2 8 6" xfId="39516"/>
    <cellStyle name="20% - Énfasis2 8 7" xfId="44362"/>
    <cellStyle name="20% - Énfasis2 9" xfId="660"/>
    <cellStyle name="20% - Énfasis2 9 2" xfId="1751"/>
    <cellStyle name="20% - Énfasis2 9 2 2" xfId="4060"/>
    <cellStyle name="20% - Énfasis2 9 2 2 2" xfId="9207"/>
    <cellStyle name="20% - Énfasis2 9 2 2 2 2" xfId="19990"/>
    <cellStyle name="20% - Énfasis2 9 2 2 3" xfId="14858"/>
    <cellStyle name="20% - Énfasis2 9 2 2 4" xfId="42917"/>
    <cellStyle name="20% - Énfasis2 9 2 2 5" xfId="47760"/>
    <cellStyle name="20% - Énfasis2 9 2 3" xfId="6926"/>
    <cellStyle name="20% - Énfasis2 9 2 3 2" xfId="17709"/>
    <cellStyle name="20% - Énfasis2 9 2 4" xfId="12571"/>
    <cellStyle name="20% - Énfasis2 9 2 5" xfId="40641"/>
    <cellStyle name="20% - Énfasis2 9 2 6" xfId="45484"/>
    <cellStyle name="20% - Énfasis2 9 3" xfId="2999"/>
    <cellStyle name="20% - Énfasis2 9 3 2" xfId="8153"/>
    <cellStyle name="20% - Énfasis2 9 3 2 2" xfId="18936"/>
    <cellStyle name="20% - Énfasis2 9 3 3" xfId="13804"/>
    <cellStyle name="20% - Énfasis2 9 3 4" xfId="41863"/>
    <cellStyle name="20% - Énfasis2 9 3 5" xfId="46706"/>
    <cellStyle name="20% - Énfasis2 9 4" xfId="5864"/>
    <cellStyle name="20% - Énfasis2 9 4 2" xfId="16653"/>
    <cellStyle name="20% - Énfasis2 9 5" xfId="11489"/>
    <cellStyle name="20% - Énfasis2 9 6" xfId="39594"/>
    <cellStyle name="20% - Énfasis2 9 7" xfId="44440"/>
    <cellStyle name="20% - Énfasis3 10" xfId="803"/>
    <cellStyle name="20% - Énfasis3 10 2" xfId="1886"/>
    <cellStyle name="20% - Énfasis3 10 2 2" xfId="4195"/>
    <cellStyle name="20% - Énfasis3 10 2 2 2" xfId="9342"/>
    <cellStyle name="20% - Énfasis3 10 2 2 2 2" xfId="20125"/>
    <cellStyle name="20% - Énfasis3 10 2 2 3" xfId="14993"/>
    <cellStyle name="20% - Énfasis3 10 2 2 4" xfId="43052"/>
    <cellStyle name="20% - Énfasis3 10 2 2 5" xfId="47895"/>
    <cellStyle name="20% - Énfasis3 10 2 3" xfId="7061"/>
    <cellStyle name="20% - Énfasis3 10 2 3 2" xfId="17844"/>
    <cellStyle name="20% - Énfasis3 10 2 4" xfId="12706"/>
    <cellStyle name="20% - Énfasis3 10 2 5" xfId="40776"/>
    <cellStyle name="20% - Énfasis3 10 2 6" xfId="45619"/>
    <cellStyle name="20% - Énfasis3 10 3" xfId="3140"/>
    <cellStyle name="20% - Énfasis3 10 3 2" xfId="8287"/>
    <cellStyle name="20% - Énfasis3 10 3 2 2" xfId="19070"/>
    <cellStyle name="20% - Énfasis3 10 3 3" xfId="13938"/>
    <cellStyle name="20% - Énfasis3 10 3 4" xfId="41997"/>
    <cellStyle name="20% - Énfasis3 10 3 5" xfId="46840"/>
    <cellStyle name="20% - Énfasis3 10 4" xfId="6004"/>
    <cellStyle name="20% - Énfasis3 10 4 2" xfId="16787"/>
    <cellStyle name="20% - Énfasis3 10 5" xfId="11631"/>
    <cellStyle name="20% - Énfasis3 10 6" xfId="39727"/>
    <cellStyle name="20% - Énfasis3 10 7" xfId="44574"/>
    <cellStyle name="20% - Énfasis3 11" xfId="912"/>
    <cellStyle name="20% - Énfasis3 11 2" xfId="1995"/>
    <cellStyle name="20% - Énfasis3 11 2 2" xfId="4304"/>
    <cellStyle name="20% - Énfasis3 11 2 2 2" xfId="9451"/>
    <cellStyle name="20% - Énfasis3 11 2 2 2 2" xfId="20234"/>
    <cellStyle name="20% - Énfasis3 11 2 2 3" xfId="15102"/>
    <cellStyle name="20% - Énfasis3 11 2 2 4" xfId="43161"/>
    <cellStyle name="20% - Énfasis3 11 2 2 5" xfId="48004"/>
    <cellStyle name="20% - Énfasis3 11 2 3" xfId="7170"/>
    <cellStyle name="20% - Énfasis3 11 2 3 2" xfId="17953"/>
    <cellStyle name="20% - Énfasis3 11 2 4" xfId="12815"/>
    <cellStyle name="20% - Énfasis3 11 2 5" xfId="40885"/>
    <cellStyle name="20% - Énfasis3 11 2 6" xfId="45728"/>
    <cellStyle name="20% - Énfasis3 11 3" xfId="3249"/>
    <cellStyle name="20% - Énfasis3 11 3 2" xfId="8396"/>
    <cellStyle name="20% - Énfasis3 11 3 2 2" xfId="19179"/>
    <cellStyle name="20% - Énfasis3 11 3 3" xfId="14047"/>
    <cellStyle name="20% - Énfasis3 11 3 4" xfId="42106"/>
    <cellStyle name="20% - Énfasis3 11 3 5" xfId="46949"/>
    <cellStyle name="20% - Énfasis3 11 4" xfId="6113"/>
    <cellStyle name="20% - Énfasis3 11 4 2" xfId="16896"/>
    <cellStyle name="20% - Énfasis3 11 5" xfId="11740"/>
    <cellStyle name="20% - Énfasis3 11 6" xfId="39836"/>
    <cellStyle name="20% - Énfasis3 11 7" xfId="44683"/>
    <cellStyle name="20% - Énfasis3 12" xfId="987"/>
    <cellStyle name="20% - Énfasis3 12 2" xfId="2070"/>
    <cellStyle name="20% - Énfasis3 12 2 2" xfId="4379"/>
    <cellStyle name="20% - Énfasis3 12 2 2 2" xfId="9526"/>
    <cellStyle name="20% - Énfasis3 12 2 2 2 2" xfId="20309"/>
    <cellStyle name="20% - Énfasis3 12 2 2 3" xfId="15177"/>
    <cellStyle name="20% - Énfasis3 12 2 2 4" xfId="43236"/>
    <cellStyle name="20% - Énfasis3 12 2 2 5" xfId="48079"/>
    <cellStyle name="20% - Énfasis3 12 2 3" xfId="7245"/>
    <cellStyle name="20% - Énfasis3 12 2 3 2" xfId="18028"/>
    <cellStyle name="20% - Énfasis3 12 2 4" xfId="12890"/>
    <cellStyle name="20% - Énfasis3 12 2 5" xfId="40960"/>
    <cellStyle name="20% - Énfasis3 12 2 6" xfId="45803"/>
    <cellStyle name="20% - Énfasis3 12 3" xfId="3324"/>
    <cellStyle name="20% - Énfasis3 12 3 2" xfId="8471"/>
    <cellStyle name="20% - Énfasis3 12 3 2 2" xfId="19254"/>
    <cellStyle name="20% - Énfasis3 12 3 3" xfId="14122"/>
    <cellStyle name="20% - Énfasis3 12 3 4" xfId="42181"/>
    <cellStyle name="20% - Énfasis3 12 3 5" xfId="47024"/>
    <cellStyle name="20% - Énfasis3 12 4" xfId="6188"/>
    <cellStyle name="20% - Énfasis3 12 4 2" xfId="16971"/>
    <cellStyle name="20% - Énfasis3 12 5" xfId="11815"/>
    <cellStyle name="20% - Énfasis3 12 6" xfId="39911"/>
    <cellStyle name="20% - Énfasis3 12 7" xfId="44758"/>
    <cellStyle name="20% - Énfasis3 13" xfId="1035"/>
    <cellStyle name="20% - Énfasis3 13 2" xfId="2119"/>
    <cellStyle name="20% - Énfasis3 13 2 2" xfId="4427"/>
    <cellStyle name="20% - Énfasis3 13 2 2 2" xfId="9574"/>
    <cellStyle name="20% - Énfasis3 13 2 2 2 2" xfId="20357"/>
    <cellStyle name="20% - Énfasis3 13 2 2 3" xfId="15225"/>
    <cellStyle name="20% - Énfasis3 13 2 2 4" xfId="43284"/>
    <cellStyle name="20% - Énfasis3 13 2 2 5" xfId="48127"/>
    <cellStyle name="20% - Énfasis3 13 2 3" xfId="7293"/>
    <cellStyle name="20% - Énfasis3 13 2 3 2" xfId="18076"/>
    <cellStyle name="20% - Énfasis3 13 2 4" xfId="12939"/>
    <cellStyle name="20% - Énfasis3 13 2 5" xfId="41008"/>
    <cellStyle name="20% - Énfasis3 13 2 6" xfId="45851"/>
    <cellStyle name="20% - Énfasis3 13 3" xfId="3372"/>
    <cellStyle name="20% - Énfasis3 13 3 2" xfId="8519"/>
    <cellStyle name="20% - Énfasis3 13 3 2 2" xfId="19302"/>
    <cellStyle name="20% - Énfasis3 13 3 3" xfId="14170"/>
    <cellStyle name="20% - Énfasis3 13 3 4" xfId="42229"/>
    <cellStyle name="20% - Énfasis3 13 3 5" xfId="47072"/>
    <cellStyle name="20% - Énfasis3 13 4" xfId="6236"/>
    <cellStyle name="20% - Énfasis3 13 4 2" xfId="17019"/>
    <cellStyle name="20% - Énfasis3 13 5" xfId="11863"/>
    <cellStyle name="20% - Énfasis3 13 6" xfId="39960"/>
    <cellStyle name="20% - Énfasis3 13 7" xfId="44806"/>
    <cellStyle name="20% - Énfasis3 14" xfId="1109"/>
    <cellStyle name="20% - Énfasis3 14 2" xfId="2193"/>
    <cellStyle name="20% - Énfasis3 14 2 2" xfId="4501"/>
    <cellStyle name="20% - Énfasis3 14 2 2 2" xfId="9648"/>
    <cellStyle name="20% - Énfasis3 14 2 2 2 2" xfId="20431"/>
    <cellStyle name="20% - Énfasis3 14 2 2 3" xfId="15299"/>
    <cellStyle name="20% - Énfasis3 14 2 2 4" xfId="43358"/>
    <cellStyle name="20% - Énfasis3 14 2 2 5" xfId="48201"/>
    <cellStyle name="20% - Énfasis3 14 2 3" xfId="7367"/>
    <cellStyle name="20% - Énfasis3 14 2 3 2" xfId="18150"/>
    <cellStyle name="20% - Énfasis3 14 2 4" xfId="13013"/>
    <cellStyle name="20% - Énfasis3 14 2 5" xfId="41082"/>
    <cellStyle name="20% - Énfasis3 14 2 6" xfId="45925"/>
    <cellStyle name="20% - Énfasis3 14 3" xfId="3446"/>
    <cellStyle name="20% - Énfasis3 14 3 2" xfId="8593"/>
    <cellStyle name="20% - Énfasis3 14 3 2 2" xfId="19376"/>
    <cellStyle name="20% - Énfasis3 14 3 3" xfId="14244"/>
    <cellStyle name="20% - Énfasis3 14 3 4" xfId="42303"/>
    <cellStyle name="20% - Énfasis3 14 3 5" xfId="47146"/>
    <cellStyle name="20% - Énfasis3 14 4" xfId="6310"/>
    <cellStyle name="20% - Énfasis3 14 4 2" xfId="17093"/>
    <cellStyle name="20% - Énfasis3 14 5" xfId="11937"/>
    <cellStyle name="20% - Énfasis3 14 6" xfId="40034"/>
    <cellStyle name="20% - Énfasis3 14 7" xfId="44880"/>
    <cellStyle name="20% - Énfasis3 15" xfId="1176"/>
    <cellStyle name="20% - Énfasis3 15 2" xfId="2260"/>
    <cellStyle name="20% - Énfasis3 15 2 2" xfId="4568"/>
    <cellStyle name="20% - Énfasis3 15 2 2 2" xfId="9715"/>
    <cellStyle name="20% - Énfasis3 15 2 2 2 2" xfId="20498"/>
    <cellStyle name="20% - Énfasis3 15 2 2 3" xfId="15366"/>
    <cellStyle name="20% - Énfasis3 15 2 2 4" xfId="43425"/>
    <cellStyle name="20% - Énfasis3 15 2 2 5" xfId="48268"/>
    <cellStyle name="20% - Énfasis3 15 2 3" xfId="7434"/>
    <cellStyle name="20% - Énfasis3 15 2 3 2" xfId="18217"/>
    <cellStyle name="20% - Énfasis3 15 2 4" xfId="13080"/>
    <cellStyle name="20% - Énfasis3 15 2 5" xfId="41149"/>
    <cellStyle name="20% - Énfasis3 15 2 6" xfId="45992"/>
    <cellStyle name="20% - Énfasis3 15 3" xfId="3511"/>
    <cellStyle name="20% - Énfasis3 15 3 2" xfId="8658"/>
    <cellStyle name="20% - Énfasis3 15 3 2 2" xfId="19441"/>
    <cellStyle name="20% - Énfasis3 15 3 3" xfId="14309"/>
    <cellStyle name="20% - Énfasis3 15 3 4" xfId="42368"/>
    <cellStyle name="20% - Énfasis3 15 3 5" xfId="47211"/>
    <cellStyle name="20% - Énfasis3 15 4" xfId="6377"/>
    <cellStyle name="20% - Énfasis3 15 4 2" xfId="17160"/>
    <cellStyle name="20% - Énfasis3 15 5" xfId="12004"/>
    <cellStyle name="20% - Énfasis3 15 6" xfId="39177"/>
    <cellStyle name="20% - Énfasis3 15 7" xfId="44024"/>
    <cellStyle name="20% - Énfasis3 16" xfId="1209"/>
    <cellStyle name="20% - Énfasis3 16 2" xfId="2293"/>
    <cellStyle name="20% - Énfasis3 16 2 2" xfId="4601"/>
    <cellStyle name="20% - Énfasis3 16 2 2 2" xfId="9748"/>
    <cellStyle name="20% - Énfasis3 16 2 2 2 2" xfId="20531"/>
    <cellStyle name="20% - Énfasis3 16 2 2 3" xfId="15399"/>
    <cellStyle name="20% - Énfasis3 16 2 2 4" xfId="43458"/>
    <cellStyle name="20% - Énfasis3 16 2 2 5" xfId="48301"/>
    <cellStyle name="20% - Énfasis3 16 2 3" xfId="7467"/>
    <cellStyle name="20% - Énfasis3 16 2 3 2" xfId="18250"/>
    <cellStyle name="20% - Énfasis3 16 2 4" xfId="13113"/>
    <cellStyle name="20% - Énfasis3 16 2 5" xfId="41182"/>
    <cellStyle name="20% - Énfasis3 16 2 6" xfId="46025"/>
    <cellStyle name="20% - Énfasis3 16 3" xfId="3544"/>
    <cellStyle name="20% - Énfasis3 16 3 2" xfId="8691"/>
    <cellStyle name="20% - Énfasis3 16 3 2 2" xfId="19474"/>
    <cellStyle name="20% - Énfasis3 16 3 3" xfId="14342"/>
    <cellStyle name="20% - Énfasis3 16 3 4" xfId="42401"/>
    <cellStyle name="20% - Énfasis3 16 3 5" xfId="47244"/>
    <cellStyle name="20% - Énfasis3 16 4" xfId="6410"/>
    <cellStyle name="20% - Énfasis3 16 4 2" xfId="17193"/>
    <cellStyle name="20% - Énfasis3 16 5" xfId="12037"/>
    <cellStyle name="20% - Énfasis3 16 6" xfId="40129"/>
    <cellStyle name="20% - Énfasis3 16 7" xfId="44972"/>
    <cellStyle name="20% - Énfasis3 17" xfId="1230"/>
    <cellStyle name="20% - Énfasis3 17 2" xfId="2314"/>
    <cellStyle name="20% - Énfasis3 17 2 2" xfId="4622"/>
    <cellStyle name="20% - Énfasis3 17 2 2 2" xfId="9769"/>
    <cellStyle name="20% - Énfasis3 17 2 2 2 2" xfId="20552"/>
    <cellStyle name="20% - Énfasis3 17 2 2 3" xfId="15420"/>
    <cellStyle name="20% - Énfasis3 17 2 2 4" xfId="43479"/>
    <cellStyle name="20% - Énfasis3 17 2 2 5" xfId="48322"/>
    <cellStyle name="20% - Énfasis3 17 2 3" xfId="7488"/>
    <cellStyle name="20% - Énfasis3 17 2 3 2" xfId="18271"/>
    <cellStyle name="20% - Énfasis3 17 2 4" xfId="13134"/>
    <cellStyle name="20% - Énfasis3 17 2 5" xfId="41203"/>
    <cellStyle name="20% - Énfasis3 17 2 6" xfId="46046"/>
    <cellStyle name="20% - Énfasis3 17 3" xfId="3565"/>
    <cellStyle name="20% - Énfasis3 17 3 2" xfId="8712"/>
    <cellStyle name="20% - Énfasis3 17 3 2 2" xfId="19495"/>
    <cellStyle name="20% - Énfasis3 17 3 3" xfId="14363"/>
    <cellStyle name="20% - Énfasis3 17 3 4" xfId="42422"/>
    <cellStyle name="20% - Énfasis3 17 3 5" xfId="47265"/>
    <cellStyle name="20% - Énfasis3 17 4" xfId="6431"/>
    <cellStyle name="20% - Énfasis3 17 4 2" xfId="17214"/>
    <cellStyle name="20% - Énfasis3 17 5" xfId="12058"/>
    <cellStyle name="20% - Énfasis3 17 6" xfId="40150"/>
    <cellStyle name="20% - Énfasis3 17 7" xfId="44993"/>
    <cellStyle name="20% - Énfasis3 18" xfId="1263"/>
    <cellStyle name="20% - Énfasis3 18 2" xfId="2347"/>
    <cellStyle name="20% - Énfasis3 18 2 2" xfId="4655"/>
    <cellStyle name="20% - Énfasis3 18 2 2 2" xfId="9802"/>
    <cellStyle name="20% - Énfasis3 18 2 2 2 2" xfId="20585"/>
    <cellStyle name="20% - Énfasis3 18 2 2 3" xfId="15453"/>
    <cellStyle name="20% - Énfasis3 18 2 2 4" xfId="43512"/>
    <cellStyle name="20% - Énfasis3 18 2 2 5" xfId="48355"/>
    <cellStyle name="20% - Énfasis3 18 2 3" xfId="7521"/>
    <cellStyle name="20% - Énfasis3 18 2 3 2" xfId="18304"/>
    <cellStyle name="20% - Énfasis3 18 2 4" xfId="13167"/>
    <cellStyle name="20% - Énfasis3 18 2 5" xfId="41236"/>
    <cellStyle name="20% - Énfasis3 18 2 6" xfId="46079"/>
    <cellStyle name="20% - Énfasis3 18 3" xfId="3598"/>
    <cellStyle name="20% - Énfasis3 18 3 2" xfId="8745"/>
    <cellStyle name="20% - Énfasis3 18 3 2 2" xfId="19528"/>
    <cellStyle name="20% - Énfasis3 18 3 3" xfId="14396"/>
    <cellStyle name="20% - Énfasis3 18 3 4" xfId="42455"/>
    <cellStyle name="20% - Énfasis3 18 3 5" xfId="47298"/>
    <cellStyle name="20% - Énfasis3 18 4" xfId="6464"/>
    <cellStyle name="20% - Énfasis3 18 4 2" xfId="17247"/>
    <cellStyle name="20% - Énfasis3 18 5" xfId="12091"/>
    <cellStyle name="20% - Énfasis3 18 6" xfId="40181"/>
    <cellStyle name="20% - Énfasis3 18 7" xfId="45024"/>
    <cellStyle name="20% - Énfasis3 19" xfId="1283"/>
    <cellStyle name="20% - Énfasis3 19 2" xfId="3618"/>
    <cellStyle name="20% - Énfasis3 19 2 2" xfId="8765"/>
    <cellStyle name="20% - Énfasis3 19 2 2 2" xfId="19548"/>
    <cellStyle name="20% - Énfasis3 19 2 3" xfId="14416"/>
    <cellStyle name="20% - Énfasis3 19 2 4" xfId="42475"/>
    <cellStyle name="20% - Énfasis3 19 2 5" xfId="47318"/>
    <cellStyle name="20% - Énfasis3 19 3" xfId="6484"/>
    <cellStyle name="20% - Énfasis3 19 3 2" xfId="17267"/>
    <cellStyle name="20% - Énfasis3 19 4" xfId="12111"/>
    <cellStyle name="20% - Énfasis3 19 5" xfId="40201"/>
    <cellStyle name="20% - Énfasis3 19 6" xfId="45044"/>
    <cellStyle name="20% - Énfasis3 2" xfId="137"/>
    <cellStyle name="20% - Énfasis3 2 10" xfId="44243"/>
    <cellStyle name="20% - Énfasis3 2 2" xfId="720"/>
    <cellStyle name="20% - Énfasis3 2 2 2" xfId="1804"/>
    <cellStyle name="20% - Énfasis3 2 2 2 2" xfId="4113"/>
    <cellStyle name="20% - Énfasis3 2 2 2 2 2" xfId="9260"/>
    <cellStyle name="20% - Énfasis3 2 2 2 2 2 2" xfId="20043"/>
    <cellStyle name="20% - Énfasis3 2 2 2 2 3" xfId="14911"/>
    <cellStyle name="20% - Énfasis3 2 2 2 2 4" xfId="42970"/>
    <cellStyle name="20% - Énfasis3 2 2 2 2 5" xfId="47813"/>
    <cellStyle name="20% - Énfasis3 2 2 2 3" xfId="6979"/>
    <cellStyle name="20% - Énfasis3 2 2 2 3 2" xfId="17762"/>
    <cellStyle name="20% - Énfasis3 2 2 2 4" xfId="12624"/>
    <cellStyle name="20% - Énfasis3 2 2 2 5" xfId="40694"/>
    <cellStyle name="20% - Énfasis3 2 2 2 6" xfId="45537"/>
    <cellStyle name="20% - Énfasis3 2 2 3" xfId="3058"/>
    <cellStyle name="20% - Énfasis3 2 2 3 2" xfId="8206"/>
    <cellStyle name="20% - Énfasis3 2 2 3 2 2" xfId="18989"/>
    <cellStyle name="20% - Énfasis3 2 2 3 3" xfId="13857"/>
    <cellStyle name="20% - Énfasis3 2 2 3 4" xfId="41916"/>
    <cellStyle name="20% - Énfasis3 2 2 3 5" xfId="46759"/>
    <cellStyle name="20% - Énfasis3 2 2 4" xfId="5923"/>
    <cellStyle name="20% - Énfasis3 2 2 4 2" xfId="16707"/>
    <cellStyle name="20% - Énfasis3 2 2 5" xfId="11549"/>
    <cellStyle name="20% - Énfasis3 2 2 6" xfId="39647"/>
    <cellStyle name="20% - Énfasis3 2 2 7" xfId="44493"/>
    <cellStyle name="20% - Énfasis3 2 3" xfId="1552"/>
    <cellStyle name="20% - Énfasis3 2 3 2" xfId="3861"/>
    <cellStyle name="20% - Énfasis3 2 3 2 2" xfId="9008"/>
    <cellStyle name="20% - Énfasis3 2 3 2 2 2" xfId="19791"/>
    <cellStyle name="20% - Énfasis3 2 3 2 3" xfId="14659"/>
    <cellStyle name="20% - Énfasis3 2 3 2 4" xfId="42718"/>
    <cellStyle name="20% - Énfasis3 2 3 2 5" xfId="47561"/>
    <cellStyle name="20% - Énfasis3 2 3 3" xfId="6727"/>
    <cellStyle name="20% - Énfasis3 2 3 3 2" xfId="17510"/>
    <cellStyle name="20% - Énfasis3 2 3 4" xfId="12372"/>
    <cellStyle name="20% - Énfasis3 2 3 5" xfId="40442"/>
    <cellStyle name="20% - Énfasis3 2 3 6" xfId="45285"/>
    <cellStyle name="20% - Énfasis3 2 4" xfId="2578"/>
    <cellStyle name="20% - Énfasis3 2 4 2" xfId="7746"/>
    <cellStyle name="20% - Énfasis3 2 4 2 2" xfId="18529"/>
    <cellStyle name="20% - Énfasis3 2 4 3" xfId="13393"/>
    <cellStyle name="20% - Énfasis3 2 4 4" xfId="41458"/>
    <cellStyle name="20% - Énfasis3 2 4 5" xfId="46301"/>
    <cellStyle name="20% - Énfasis3 2 5" xfId="4967"/>
    <cellStyle name="20% - Énfasis3 2 5 2" xfId="10115"/>
    <cellStyle name="20% - Énfasis3 2 5 2 2" xfId="20898"/>
    <cellStyle name="20% - Énfasis3 2 5 3" xfId="15765"/>
    <cellStyle name="20% - Énfasis3 2 5 4" xfId="43821"/>
    <cellStyle name="20% - Énfasis3 2 5 5" xfId="48664"/>
    <cellStyle name="20% - Énfasis3 2 6" xfId="5044"/>
    <cellStyle name="20% - Énfasis3 2 6 2" xfId="10192"/>
    <cellStyle name="20% - Énfasis3 2 6 2 2" xfId="20975"/>
    <cellStyle name="20% - Énfasis3 2 6 3" xfId="15841"/>
    <cellStyle name="20% - Énfasis3 2 7" xfId="5452"/>
    <cellStyle name="20% - Énfasis3 2 7 2" xfId="16244"/>
    <cellStyle name="20% - Énfasis3 2 8" xfId="10989"/>
    <cellStyle name="20% - Énfasis3 2 9" xfId="39397"/>
    <cellStyle name="20% - Énfasis3 20" xfId="1305"/>
    <cellStyle name="20% - Énfasis3 20 2" xfId="3639"/>
    <cellStyle name="20% - Énfasis3 20 2 2" xfId="8786"/>
    <cellStyle name="20% - Énfasis3 20 2 2 2" xfId="19569"/>
    <cellStyle name="20% - Énfasis3 20 2 3" xfId="14437"/>
    <cellStyle name="20% - Énfasis3 20 2 4" xfId="42496"/>
    <cellStyle name="20% - Énfasis3 20 2 5" xfId="47339"/>
    <cellStyle name="20% - Énfasis3 20 3" xfId="6505"/>
    <cellStyle name="20% - Énfasis3 20 3 2" xfId="17288"/>
    <cellStyle name="20% - Énfasis3 20 4" xfId="12132"/>
    <cellStyle name="20% - Énfasis3 20 5" xfId="40222"/>
    <cellStyle name="20% - Énfasis3 20 6" xfId="45065"/>
    <cellStyle name="20% - Énfasis3 21" xfId="2401"/>
    <cellStyle name="20% - Énfasis3 21 2" xfId="4703"/>
    <cellStyle name="20% - Énfasis3 21 2 2" xfId="9850"/>
    <cellStyle name="20% - Énfasis3 21 2 2 2" xfId="20633"/>
    <cellStyle name="20% - Énfasis3 21 2 3" xfId="15501"/>
    <cellStyle name="20% - Énfasis3 21 2 4" xfId="43560"/>
    <cellStyle name="20% - Énfasis3 21 2 5" xfId="48403"/>
    <cellStyle name="20% - Énfasis3 21 3" xfId="7569"/>
    <cellStyle name="20% - Énfasis3 21 3 2" xfId="18352"/>
    <cellStyle name="20% - Énfasis3 21 4" xfId="13215"/>
    <cellStyle name="20% - Énfasis3 21 5" xfId="41284"/>
    <cellStyle name="20% - Énfasis3 21 6" xfId="46127"/>
    <cellStyle name="20% - Énfasis3 22" xfId="2437"/>
    <cellStyle name="20% - Énfasis3 22 2" xfId="4739"/>
    <cellStyle name="20% - Énfasis3 22 2 2" xfId="9886"/>
    <cellStyle name="20% - Énfasis3 22 2 2 2" xfId="20669"/>
    <cellStyle name="20% - Énfasis3 22 2 3" xfId="15537"/>
    <cellStyle name="20% - Énfasis3 22 2 4" xfId="43596"/>
    <cellStyle name="20% - Énfasis3 22 2 5" xfId="48439"/>
    <cellStyle name="20% - Énfasis3 22 3" xfId="7605"/>
    <cellStyle name="20% - Énfasis3 22 3 2" xfId="18388"/>
    <cellStyle name="20% - Énfasis3 22 4" xfId="13251"/>
    <cellStyle name="20% - Énfasis3 22 5" xfId="41320"/>
    <cellStyle name="20% - Énfasis3 22 6" xfId="46163"/>
    <cellStyle name="20% - Énfasis3 23" xfId="2452"/>
    <cellStyle name="20% - Énfasis3 23 2" xfId="4754"/>
    <cellStyle name="20% - Énfasis3 23 2 2" xfId="9901"/>
    <cellStyle name="20% - Énfasis3 23 2 2 2" xfId="20684"/>
    <cellStyle name="20% - Énfasis3 23 2 3" xfId="15552"/>
    <cellStyle name="20% - Énfasis3 23 2 4" xfId="43611"/>
    <cellStyle name="20% - Énfasis3 23 2 5" xfId="48454"/>
    <cellStyle name="20% - Énfasis3 23 3" xfId="7620"/>
    <cellStyle name="20% - Énfasis3 23 3 2" xfId="18403"/>
    <cellStyle name="20% - Énfasis3 23 4" xfId="13266"/>
    <cellStyle name="20% - Énfasis3 23 5" xfId="41335"/>
    <cellStyle name="20% - Énfasis3 23 6" xfId="46178"/>
    <cellStyle name="20% - Énfasis3 24" xfId="2499"/>
    <cellStyle name="20% - Énfasis3 24 2" xfId="4801"/>
    <cellStyle name="20% - Énfasis3 24 2 2" xfId="9948"/>
    <cellStyle name="20% - Énfasis3 24 2 2 2" xfId="20731"/>
    <cellStyle name="20% - Énfasis3 24 2 3" xfId="15599"/>
    <cellStyle name="20% - Énfasis3 24 2 4" xfId="43658"/>
    <cellStyle name="20% - Énfasis3 24 2 5" xfId="48501"/>
    <cellStyle name="20% - Énfasis3 24 3" xfId="7667"/>
    <cellStyle name="20% - Énfasis3 24 3 2" xfId="18450"/>
    <cellStyle name="20% - Énfasis3 24 4" xfId="13313"/>
    <cellStyle name="20% - Énfasis3 24 5" xfId="41382"/>
    <cellStyle name="20% - Énfasis3 24 6" xfId="46225"/>
    <cellStyle name="20% - Énfasis3 25" xfId="2518"/>
    <cellStyle name="20% - Énfasis3 25 2" xfId="4820"/>
    <cellStyle name="20% - Énfasis3 25 2 2" xfId="9967"/>
    <cellStyle name="20% - Énfasis3 25 2 2 2" xfId="20750"/>
    <cellStyle name="20% - Énfasis3 25 2 3" xfId="15618"/>
    <cellStyle name="20% - Énfasis3 25 2 4" xfId="43677"/>
    <cellStyle name="20% - Énfasis3 25 2 5" xfId="48520"/>
    <cellStyle name="20% - Énfasis3 25 3" xfId="7686"/>
    <cellStyle name="20% - Énfasis3 25 3 2" xfId="18469"/>
    <cellStyle name="20% - Énfasis3 25 4" xfId="13332"/>
    <cellStyle name="20% - Énfasis3 25 5" xfId="41400"/>
    <cellStyle name="20% - Énfasis3 25 6" xfId="46243"/>
    <cellStyle name="20% - Énfasis3 26" xfId="2549"/>
    <cellStyle name="20% - Énfasis3 26 2" xfId="4851"/>
    <cellStyle name="20% - Énfasis3 26 2 2" xfId="9998"/>
    <cellStyle name="20% - Énfasis3 26 2 2 2" xfId="20781"/>
    <cellStyle name="20% - Énfasis3 26 2 3" xfId="15649"/>
    <cellStyle name="20% - Énfasis3 26 2 4" xfId="43708"/>
    <cellStyle name="20% - Énfasis3 26 2 5" xfId="48551"/>
    <cellStyle name="20% - Énfasis3 26 3" xfId="7717"/>
    <cellStyle name="20% - Énfasis3 26 3 2" xfId="18500"/>
    <cellStyle name="20% - Énfasis3 26 4" xfId="13364"/>
    <cellStyle name="20% - Énfasis3 26 5" xfId="41429"/>
    <cellStyle name="20% - Énfasis3 26 6" xfId="46272"/>
    <cellStyle name="20% - Énfasis3 27" xfId="4908"/>
    <cellStyle name="20% - Énfasis3 27 2" xfId="10055"/>
    <cellStyle name="20% - Énfasis3 27 2 2" xfId="20838"/>
    <cellStyle name="20% - Énfasis3 27 3" xfId="15705"/>
    <cellStyle name="20% - Énfasis3 27 4" xfId="43762"/>
    <cellStyle name="20% - Énfasis3 27 5" xfId="48605"/>
    <cellStyle name="20% - Énfasis3 28" xfId="4938"/>
    <cellStyle name="20% - Énfasis3 28 2" xfId="10086"/>
    <cellStyle name="20% - Énfasis3 28 2 2" xfId="20869"/>
    <cellStyle name="20% - Énfasis3 28 3" xfId="15736"/>
    <cellStyle name="20% - Énfasis3 28 4" xfId="43792"/>
    <cellStyle name="20% - Énfasis3 28 5" xfId="48635"/>
    <cellStyle name="20% - Énfasis3 29" xfId="5201"/>
    <cellStyle name="20% - Énfasis3 29 2" xfId="10339"/>
    <cellStyle name="20% - Énfasis3 29 2 2" xfId="21122"/>
    <cellStyle name="20% - Énfasis3 29 3" xfId="15994"/>
    <cellStyle name="20% - Énfasis3 3" xfId="497"/>
    <cellStyle name="20% - Énfasis3 3 2" xfId="1589"/>
    <cellStyle name="20% - Énfasis3 3 2 2" xfId="3898"/>
    <cellStyle name="20% - Énfasis3 3 2 2 2" xfId="9045"/>
    <cellStyle name="20% - Énfasis3 3 2 2 2 2" xfId="19828"/>
    <cellStyle name="20% - Énfasis3 3 2 2 3" xfId="14696"/>
    <cellStyle name="20% - Énfasis3 3 2 2 4" xfId="42755"/>
    <cellStyle name="20% - Énfasis3 3 2 2 5" xfId="47598"/>
    <cellStyle name="20% - Énfasis3 3 2 3" xfId="6764"/>
    <cellStyle name="20% - Énfasis3 3 2 3 2" xfId="17547"/>
    <cellStyle name="20% - Énfasis3 3 2 4" xfId="12409"/>
    <cellStyle name="20% - Énfasis3 3 2 5" xfId="40479"/>
    <cellStyle name="20% - Énfasis3 3 2 6" xfId="45322"/>
    <cellStyle name="20% - Énfasis3 3 3" xfId="2837"/>
    <cellStyle name="20% - Énfasis3 3 3 2" xfId="7991"/>
    <cellStyle name="20% - Énfasis3 3 3 2 2" xfId="18774"/>
    <cellStyle name="20% - Énfasis3 3 3 3" xfId="13642"/>
    <cellStyle name="20% - Énfasis3 3 3 4" xfId="41701"/>
    <cellStyle name="20% - Énfasis3 3 3 5" xfId="46544"/>
    <cellStyle name="20% - Énfasis3 3 4" xfId="5702"/>
    <cellStyle name="20% - Énfasis3 3 4 2" xfId="16491"/>
    <cellStyle name="20% - Énfasis3 3 5" xfId="11325"/>
    <cellStyle name="20% - Énfasis3 3 6" xfId="39434"/>
    <cellStyle name="20% - Énfasis3 3 7" xfId="44280"/>
    <cellStyle name="20% - Énfasis3 30" xfId="5217"/>
    <cellStyle name="20% - Énfasis3 30 2" xfId="10355"/>
    <cellStyle name="20% - Énfasis3 30 2 2" xfId="21138"/>
    <cellStyle name="20% - Énfasis3 30 3" xfId="16010"/>
    <cellStyle name="20% - Énfasis3 31" xfId="5246"/>
    <cellStyle name="20% - Énfasis3 31 2" xfId="10384"/>
    <cellStyle name="20% - Énfasis3 31 2 2" xfId="21167"/>
    <cellStyle name="20% - Énfasis3 31 3" xfId="16039"/>
    <cellStyle name="20% - Énfasis3 32" xfId="5263"/>
    <cellStyle name="20% - Énfasis3 32 2" xfId="10399"/>
    <cellStyle name="20% - Énfasis3 32 2 2" xfId="21182"/>
    <cellStyle name="20% - Énfasis3 32 3" xfId="16055"/>
    <cellStyle name="20% - Énfasis3 33" xfId="5279"/>
    <cellStyle name="20% - Énfasis3 33 2" xfId="10415"/>
    <cellStyle name="20% - Énfasis3 33 2 2" xfId="21198"/>
    <cellStyle name="20% - Énfasis3 33 3" xfId="16071"/>
    <cellStyle name="20% - Énfasis3 34" xfId="5299"/>
    <cellStyle name="20% - Énfasis3 34 2" xfId="10435"/>
    <cellStyle name="20% - Énfasis3 34 2 2" xfId="21218"/>
    <cellStyle name="20% - Énfasis3 34 3" xfId="16091"/>
    <cellStyle name="20% - Énfasis3 35" xfId="5315"/>
    <cellStyle name="20% - Énfasis3 35 2" xfId="10451"/>
    <cellStyle name="20% - Énfasis3 35 2 2" xfId="21234"/>
    <cellStyle name="20% - Énfasis3 35 3" xfId="16107"/>
    <cellStyle name="20% - Énfasis3 36" xfId="5332"/>
    <cellStyle name="20% - Énfasis3 36 2" xfId="10468"/>
    <cellStyle name="20% - Énfasis3 36 2 2" xfId="21251"/>
    <cellStyle name="20% - Énfasis3 36 3" xfId="16124"/>
    <cellStyle name="20% - Énfasis3 37" xfId="5380"/>
    <cellStyle name="20% - Énfasis3 37 2" xfId="10516"/>
    <cellStyle name="20% - Énfasis3 37 2 2" xfId="21299"/>
    <cellStyle name="20% - Énfasis3 37 3" xfId="16172"/>
    <cellStyle name="20% - Énfasis3 38" xfId="5400"/>
    <cellStyle name="20% - Énfasis3 38 2" xfId="10536"/>
    <cellStyle name="20% - Énfasis3 38 2 2" xfId="21319"/>
    <cellStyle name="20% - Énfasis3 38 3" xfId="16192"/>
    <cellStyle name="20% - Énfasis3 39" xfId="5429"/>
    <cellStyle name="20% - Énfasis3 39 2" xfId="16221"/>
    <cellStyle name="20% - Énfasis3 4" xfId="515"/>
    <cellStyle name="20% - Énfasis3 4 2" xfId="1608"/>
    <cellStyle name="20% - Énfasis3 4 2 2" xfId="3917"/>
    <cellStyle name="20% - Énfasis3 4 2 2 2" xfId="9064"/>
    <cellStyle name="20% - Énfasis3 4 2 2 2 2" xfId="19847"/>
    <cellStyle name="20% - Énfasis3 4 2 2 3" xfId="14715"/>
    <cellStyle name="20% - Énfasis3 4 2 2 4" xfId="42774"/>
    <cellStyle name="20% - Énfasis3 4 2 2 5" xfId="47617"/>
    <cellStyle name="20% - Énfasis3 4 2 3" xfId="6783"/>
    <cellStyle name="20% - Énfasis3 4 2 3 2" xfId="17566"/>
    <cellStyle name="20% - Énfasis3 4 2 4" xfId="12428"/>
    <cellStyle name="20% - Énfasis3 4 2 5" xfId="40498"/>
    <cellStyle name="20% - Énfasis3 4 2 6" xfId="45341"/>
    <cellStyle name="20% - Énfasis3 4 3" xfId="2856"/>
    <cellStyle name="20% - Énfasis3 4 3 2" xfId="8010"/>
    <cellStyle name="20% - Énfasis3 4 3 2 2" xfId="18793"/>
    <cellStyle name="20% - Énfasis3 4 3 3" xfId="13661"/>
    <cellStyle name="20% - Énfasis3 4 3 4" xfId="41720"/>
    <cellStyle name="20% - Énfasis3 4 3 5" xfId="46563"/>
    <cellStyle name="20% - Énfasis3 4 4" xfId="5721"/>
    <cellStyle name="20% - Énfasis3 4 4 2" xfId="16510"/>
    <cellStyle name="20% - Énfasis3 4 5" xfId="11344"/>
    <cellStyle name="20% - Énfasis3 4 6" xfId="39453"/>
    <cellStyle name="20% - Énfasis3 4 7" xfId="44299"/>
    <cellStyle name="20% - Énfasis3 40" xfId="10861"/>
    <cellStyle name="20% - Énfasis3 40 2" xfId="21644"/>
    <cellStyle name="20% - Énfasis3 41" xfId="10913"/>
    <cellStyle name="20% - Énfasis3 41 2" xfId="21696"/>
    <cellStyle name="20% - Énfasis3 42" xfId="10928"/>
    <cellStyle name="20% - Énfasis3 42 2" xfId="21711"/>
    <cellStyle name="20% - Énfasis3 43" xfId="10949"/>
    <cellStyle name="20% - Énfasis3 43 2" xfId="21732"/>
    <cellStyle name="20% - Énfasis3 44" xfId="10973"/>
    <cellStyle name="20% - Énfasis3 45" xfId="38843"/>
    <cellStyle name="20% - Énfasis3 46" xfId="38857"/>
    <cellStyle name="20% - Énfasis3 47" xfId="38873"/>
    <cellStyle name="20% - Énfasis3 48" xfId="38964"/>
    <cellStyle name="20% - Énfasis3 49" xfId="38980"/>
    <cellStyle name="20% - Énfasis3 5" xfId="531"/>
    <cellStyle name="20% - Énfasis3 5 2" xfId="1622"/>
    <cellStyle name="20% - Énfasis3 5 2 2" xfId="3931"/>
    <cellStyle name="20% - Énfasis3 5 2 2 2" xfId="9078"/>
    <cellStyle name="20% - Énfasis3 5 2 2 2 2" xfId="19861"/>
    <cellStyle name="20% - Énfasis3 5 2 2 3" xfId="14729"/>
    <cellStyle name="20% - Énfasis3 5 2 2 4" xfId="42788"/>
    <cellStyle name="20% - Énfasis3 5 2 2 5" xfId="47631"/>
    <cellStyle name="20% - Énfasis3 5 2 3" xfId="6797"/>
    <cellStyle name="20% - Énfasis3 5 2 3 2" xfId="17580"/>
    <cellStyle name="20% - Énfasis3 5 2 4" xfId="12442"/>
    <cellStyle name="20% - Énfasis3 5 2 5" xfId="40512"/>
    <cellStyle name="20% - Énfasis3 5 2 6" xfId="45355"/>
    <cellStyle name="20% - Énfasis3 5 3" xfId="2870"/>
    <cellStyle name="20% - Énfasis3 5 3 2" xfId="8024"/>
    <cellStyle name="20% - Énfasis3 5 3 2 2" xfId="18807"/>
    <cellStyle name="20% - Énfasis3 5 3 3" xfId="13675"/>
    <cellStyle name="20% - Énfasis3 5 3 4" xfId="41734"/>
    <cellStyle name="20% - Énfasis3 5 3 5" xfId="46577"/>
    <cellStyle name="20% - Énfasis3 5 4" xfId="5735"/>
    <cellStyle name="20% - Énfasis3 5 4 2" xfId="16524"/>
    <cellStyle name="20% - Énfasis3 5 5" xfId="11359"/>
    <cellStyle name="20% - Énfasis3 5 6" xfId="39467"/>
    <cellStyle name="20% - Énfasis3 5 7" xfId="44313"/>
    <cellStyle name="20% - Énfasis3 50" xfId="38996"/>
    <cellStyle name="20% - Énfasis3 51" xfId="39027"/>
    <cellStyle name="20% - Énfasis3 52" xfId="39041"/>
    <cellStyle name="20% - Énfasis3 53" xfId="39060"/>
    <cellStyle name="20% - Énfasis3 54" xfId="39080"/>
    <cellStyle name="20% - Énfasis3 55" xfId="39098"/>
    <cellStyle name="20% - Énfasis3 56" xfId="43898"/>
    <cellStyle name="20% - Énfasis3 57" xfId="43924"/>
    <cellStyle name="20% - Énfasis3 58" xfId="43942"/>
    <cellStyle name="20% - Énfasis3 59" xfId="43968"/>
    <cellStyle name="20% - Énfasis3 6" xfId="548"/>
    <cellStyle name="20% - Énfasis3 6 2" xfId="1639"/>
    <cellStyle name="20% - Énfasis3 6 2 2" xfId="3948"/>
    <cellStyle name="20% - Énfasis3 6 2 2 2" xfId="9095"/>
    <cellStyle name="20% - Énfasis3 6 2 2 2 2" xfId="19878"/>
    <cellStyle name="20% - Énfasis3 6 2 2 3" xfId="14746"/>
    <cellStyle name="20% - Énfasis3 6 2 2 4" xfId="42805"/>
    <cellStyle name="20% - Énfasis3 6 2 2 5" xfId="47648"/>
    <cellStyle name="20% - Énfasis3 6 2 3" xfId="6814"/>
    <cellStyle name="20% - Énfasis3 6 2 3 2" xfId="17597"/>
    <cellStyle name="20% - Énfasis3 6 2 4" xfId="12459"/>
    <cellStyle name="20% - Énfasis3 6 2 5" xfId="40529"/>
    <cellStyle name="20% - Énfasis3 6 2 6" xfId="45372"/>
    <cellStyle name="20% - Énfasis3 6 3" xfId="2887"/>
    <cellStyle name="20% - Énfasis3 6 3 2" xfId="8041"/>
    <cellStyle name="20% - Énfasis3 6 3 2 2" xfId="18824"/>
    <cellStyle name="20% - Énfasis3 6 3 3" xfId="13692"/>
    <cellStyle name="20% - Énfasis3 6 3 4" xfId="41751"/>
    <cellStyle name="20% - Énfasis3 6 3 5" xfId="46594"/>
    <cellStyle name="20% - Énfasis3 6 4" xfId="5752"/>
    <cellStyle name="20% - Énfasis3 6 4 2" xfId="16541"/>
    <cellStyle name="20% - Énfasis3 6 5" xfId="11376"/>
    <cellStyle name="20% - Énfasis3 6 6" xfId="39484"/>
    <cellStyle name="20% - Énfasis3 6 7" xfId="44330"/>
    <cellStyle name="20% - Énfasis3 7" xfId="568"/>
    <cellStyle name="20% - Énfasis3 7 2" xfId="1659"/>
    <cellStyle name="20% - Énfasis3 7 2 2" xfId="3968"/>
    <cellStyle name="20% - Énfasis3 7 2 2 2" xfId="9115"/>
    <cellStyle name="20% - Énfasis3 7 2 2 2 2" xfId="19898"/>
    <cellStyle name="20% - Énfasis3 7 2 2 3" xfId="14766"/>
    <cellStyle name="20% - Énfasis3 7 2 2 4" xfId="42825"/>
    <cellStyle name="20% - Énfasis3 7 2 2 5" xfId="47668"/>
    <cellStyle name="20% - Énfasis3 7 2 3" xfId="6834"/>
    <cellStyle name="20% - Énfasis3 7 2 3 2" xfId="17617"/>
    <cellStyle name="20% - Énfasis3 7 2 4" xfId="12479"/>
    <cellStyle name="20% - Énfasis3 7 2 5" xfId="40549"/>
    <cellStyle name="20% - Énfasis3 7 2 6" xfId="45392"/>
    <cellStyle name="20% - Énfasis3 7 3" xfId="2907"/>
    <cellStyle name="20% - Énfasis3 7 3 2" xfId="8061"/>
    <cellStyle name="20% - Énfasis3 7 3 2 2" xfId="18844"/>
    <cellStyle name="20% - Énfasis3 7 3 3" xfId="13712"/>
    <cellStyle name="20% - Énfasis3 7 3 4" xfId="41771"/>
    <cellStyle name="20% - Énfasis3 7 3 5" xfId="46614"/>
    <cellStyle name="20% - Énfasis3 7 4" xfId="5772"/>
    <cellStyle name="20% - Énfasis3 7 4 2" xfId="16561"/>
    <cellStyle name="20% - Énfasis3 7 5" xfId="11396"/>
    <cellStyle name="20% - Énfasis3 7 6" xfId="39503"/>
    <cellStyle name="20% - Énfasis3 7 7" xfId="44349"/>
    <cellStyle name="20% - Énfasis3 8" xfId="583"/>
    <cellStyle name="20% - Énfasis3 8 2" xfId="1674"/>
    <cellStyle name="20% - Énfasis3 8 2 2" xfId="3983"/>
    <cellStyle name="20% - Énfasis3 8 2 2 2" xfId="9130"/>
    <cellStyle name="20% - Énfasis3 8 2 2 2 2" xfId="19913"/>
    <cellStyle name="20% - Énfasis3 8 2 2 3" xfId="14781"/>
    <cellStyle name="20% - Énfasis3 8 2 2 4" xfId="42840"/>
    <cellStyle name="20% - Énfasis3 8 2 2 5" xfId="47683"/>
    <cellStyle name="20% - Énfasis3 8 2 3" xfId="6849"/>
    <cellStyle name="20% - Énfasis3 8 2 3 2" xfId="17632"/>
    <cellStyle name="20% - Énfasis3 8 2 4" xfId="12494"/>
    <cellStyle name="20% - Énfasis3 8 2 5" xfId="40564"/>
    <cellStyle name="20% - Énfasis3 8 2 6" xfId="45407"/>
    <cellStyle name="20% - Énfasis3 8 3" xfId="2922"/>
    <cellStyle name="20% - Énfasis3 8 3 2" xfId="8076"/>
    <cellStyle name="20% - Énfasis3 8 3 2 2" xfId="18859"/>
    <cellStyle name="20% - Énfasis3 8 3 3" xfId="13727"/>
    <cellStyle name="20% - Énfasis3 8 3 4" xfId="41786"/>
    <cellStyle name="20% - Énfasis3 8 3 5" xfId="46629"/>
    <cellStyle name="20% - Énfasis3 8 4" xfId="5787"/>
    <cellStyle name="20% - Énfasis3 8 4 2" xfId="16576"/>
    <cellStyle name="20% - Énfasis3 8 5" xfId="11411"/>
    <cellStyle name="20% - Énfasis3 8 6" xfId="39517"/>
    <cellStyle name="20% - Énfasis3 8 7" xfId="44363"/>
    <cellStyle name="20% - Énfasis3 9" xfId="661"/>
    <cellStyle name="20% - Énfasis3 9 2" xfId="1752"/>
    <cellStyle name="20% - Énfasis3 9 2 2" xfId="4061"/>
    <cellStyle name="20% - Énfasis3 9 2 2 2" xfId="9208"/>
    <cellStyle name="20% - Énfasis3 9 2 2 2 2" xfId="19991"/>
    <cellStyle name="20% - Énfasis3 9 2 2 3" xfId="14859"/>
    <cellStyle name="20% - Énfasis3 9 2 2 4" xfId="42918"/>
    <cellStyle name="20% - Énfasis3 9 2 2 5" xfId="47761"/>
    <cellStyle name="20% - Énfasis3 9 2 3" xfId="6927"/>
    <cellStyle name="20% - Énfasis3 9 2 3 2" xfId="17710"/>
    <cellStyle name="20% - Énfasis3 9 2 4" xfId="12572"/>
    <cellStyle name="20% - Énfasis3 9 2 5" xfId="40642"/>
    <cellStyle name="20% - Énfasis3 9 2 6" xfId="45485"/>
    <cellStyle name="20% - Énfasis3 9 3" xfId="3000"/>
    <cellStyle name="20% - Énfasis3 9 3 2" xfId="8154"/>
    <cellStyle name="20% - Énfasis3 9 3 2 2" xfId="18937"/>
    <cellStyle name="20% - Énfasis3 9 3 3" xfId="13805"/>
    <cellStyle name="20% - Énfasis3 9 3 4" xfId="41864"/>
    <cellStyle name="20% - Énfasis3 9 3 5" xfId="46707"/>
    <cellStyle name="20% - Énfasis3 9 4" xfId="5865"/>
    <cellStyle name="20% - Énfasis3 9 4 2" xfId="16654"/>
    <cellStyle name="20% - Énfasis3 9 5" xfId="11490"/>
    <cellStyle name="20% - Énfasis3 9 6" xfId="39595"/>
    <cellStyle name="20% - Énfasis3 9 7" xfId="44441"/>
    <cellStyle name="20% - Énfasis4 10" xfId="804"/>
    <cellStyle name="20% - Énfasis4 10 2" xfId="1887"/>
    <cellStyle name="20% - Énfasis4 10 2 2" xfId="4196"/>
    <cellStyle name="20% - Énfasis4 10 2 2 2" xfId="9343"/>
    <cellStyle name="20% - Énfasis4 10 2 2 2 2" xfId="20126"/>
    <cellStyle name="20% - Énfasis4 10 2 2 3" xfId="14994"/>
    <cellStyle name="20% - Énfasis4 10 2 2 4" xfId="43053"/>
    <cellStyle name="20% - Énfasis4 10 2 2 5" xfId="47896"/>
    <cellStyle name="20% - Énfasis4 10 2 3" xfId="7062"/>
    <cellStyle name="20% - Énfasis4 10 2 3 2" xfId="17845"/>
    <cellStyle name="20% - Énfasis4 10 2 4" xfId="12707"/>
    <cellStyle name="20% - Énfasis4 10 2 5" xfId="40777"/>
    <cellStyle name="20% - Énfasis4 10 2 6" xfId="45620"/>
    <cellStyle name="20% - Énfasis4 10 3" xfId="3141"/>
    <cellStyle name="20% - Énfasis4 10 3 2" xfId="8288"/>
    <cellStyle name="20% - Énfasis4 10 3 2 2" xfId="19071"/>
    <cellStyle name="20% - Énfasis4 10 3 3" xfId="13939"/>
    <cellStyle name="20% - Énfasis4 10 3 4" xfId="41998"/>
    <cellStyle name="20% - Énfasis4 10 3 5" xfId="46841"/>
    <cellStyle name="20% - Énfasis4 10 4" xfId="6005"/>
    <cellStyle name="20% - Énfasis4 10 4 2" xfId="16788"/>
    <cellStyle name="20% - Énfasis4 10 5" xfId="11632"/>
    <cellStyle name="20% - Énfasis4 10 6" xfId="39728"/>
    <cellStyle name="20% - Énfasis4 10 7" xfId="44575"/>
    <cellStyle name="20% - Énfasis4 11" xfId="913"/>
    <cellStyle name="20% - Énfasis4 11 2" xfId="1996"/>
    <cellStyle name="20% - Énfasis4 11 2 2" xfId="4305"/>
    <cellStyle name="20% - Énfasis4 11 2 2 2" xfId="9452"/>
    <cellStyle name="20% - Énfasis4 11 2 2 2 2" xfId="20235"/>
    <cellStyle name="20% - Énfasis4 11 2 2 3" xfId="15103"/>
    <cellStyle name="20% - Énfasis4 11 2 2 4" xfId="43162"/>
    <cellStyle name="20% - Énfasis4 11 2 2 5" xfId="48005"/>
    <cellStyle name="20% - Énfasis4 11 2 3" xfId="7171"/>
    <cellStyle name="20% - Énfasis4 11 2 3 2" xfId="17954"/>
    <cellStyle name="20% - Énfasis4 11 2 4" xfId="12816"/>
    <cellStyle name="20% - Énfasis4 11 2 5" xfId="40886"/>
    <cellStyle name="20% - Énfasis4 11 2 6" xfId="45729"/>
    <cellStyle name="20% - Énfasis4 11 3" xfId="3250"/>
    <cellStyle name="20% - Énfasis4 11 3 2" xfId="8397"/>
    <cellStyle name="20% - Énfasis4 11 3 2 2" xfId="19180"/>
    <cellStyle name="20% - Énfasis4 11 3 3" xfId="14048"/>
    <cellStyle name="20% - Énfasis4 11 3 4" xfId="42107"/>
    <cellStyle name="20% - Énfasis4 11 3 5" xfId="46950"/>
    <cellStyle name="20% - Énfasis4 11 4" xfId="6114"/>
    <cellStyle name="20% - Énfasis4 11 4 2" xfId="16897"/>
    <cellStyle name="20% - Énfasis4 11 5" xfId="11741"/>
    <cellStyle name="20% - Énfasis4 11 6" xfId="39837"/>
    <cellStyle name="20% - Énfasis4 11 7" xfId="44684"/>
    <cellStyle name="20% - Énfasis4 12" xfId="988"/>
    <cellStyle name="20% - Énfasis4 12 2" xfId="2071"/>
    <cellStyle name="20% - Énfasis4 12 2 2" xfId="4380"/>
    <cellStyle name="20% - Énfasis4 12 2 2 2" xfId="9527"/>
    <cellStyle name="20% - Énfasis4 12 2 2 2 2" xfId="20310"/>
    <cellStyle name="20% - Énfasis4 12 2 2 3" xfId="15178"/>
    <cellStyle name="20% - Énfasis4 12 2 2 4" xfId="43237"/>
    <cellStyle name="20% - Énfasis4 12 2 2 5" xfId="48080"/>
    <cellStyle name="20% - Énfasis4 12 2 3" xfId="7246"/>
    <cellStyle name="20% - Énfasis4 12 2 3 2" xfId="18029"/>
    <cellStyle name="20% - Énfasis4 12 2 4" xfId="12891"/>
    <cellStyle name="20% - Énfasis4 12 2 5" xfId="40961"/>
    <cellStyle name="20% - Énfasis4 12 2 6" xfId="45804"/>
    <cellStyle name="20% - Énfasis4 12 3" xfId="3325"/>
    <cellStyle name="20% - Énfasis4 12 3 2" xfId="8472"/>
    <cellStyle name="20% - Énfasis4 12 3 2 2" xfId="19255"/>
    <cellStyle name="20% - Énfasis4 12 3 3" xfId="14123"/>
    <cellStyle name="20% - Énfasis4 12 3 4" xfId="42182"/>
    <cellStyle name="20% - Énfasis4 12 3 5" xfId="47025"/>
    <cellStyle name="20% - Énfasis4 12 4" xfId="6189"/>
    <cellStyle name="20% - Énfasis4 12 4 2" xfId="16972"/>
    <cellStyle name="20% - Énfasis4 12 5" xfId="11816"/>
    <cellStyle name="20% - Énfasis4 12 6" xfId="39912"/>
    <cellStyle name="20% - Énfasis4 12 7" xfId="44759"/>
    <cellStyle name="20% - Énfasis4 13" xfId="1036"/>
    <cellStyle name="20% - Énfasis4 13 2" xfId="2120"/>
    <cellStyle name="20% - Énfasis4 13 2 2" xfId="4428"/>
    <cellStyle name="20% - Énfasis4 13 2 2 2" xfId="9575"/>
    <cellStyle name="20% - Énfasis4 13 2 2 2 2" xfId="20358"/>
    <cellStyle name="20% - Énfasis4 13 2 2 3" xfId="15226"/>
    <cellStyle name="20% - Énfasis4 13 2 2 4" xfId="43285"/>
    <cellStyle name="20% - Énfasis4 13 2 2 5" xfId="48128"/>
    <cellStyle name="20% - Énfasis4 13 2 3" xfId="7294"/>
    <cellStyle name="20% - Énfasis4 13 2 3 2" xfId="18077"/>
    <cellStyle name="20% - Énfasis4 13 2 4" xfId="12940"/>
    <cellStyle name="20% - Énfasis4 13 2 5" xfId="41009"/>
    <cellStyle name="20% - Énfasis4 13 2 6" xfId="45852"/>
    <cellStyle name="20% - Énfasis4 13 3" xfId="3373"/>
    <cellStyle name="20% - Énfasis4 13 3 2" xfId="8520"/>
    <cellStyle name="20% - Énfasis4 13 3 2 2" xfId="19303"/>
    <cellStyle name="20% - Énfasis4 13 3 3" xfId="14171"/>
    <cellStyle name="20% - Énfasis4 13 3 4" xfId="42230"/>
    <cellStyle name="20% - Énfasis4 13 3 5" xfId="47073"/>
    <cellStyle name="20% - Énfasis4 13 4" xfId="6237"/>
    <cellStyle name="20% - Énfasis4 13 4 2" xfId="17020"/>
    <cellStyle name="20% - Énfasis4 13 5" xfId="11864"/>
    <cellStyle name="20% - Énfasis4 13 6" xfId="39961"/>
    <cellStyle name="20% - Énfasis4 13 7" xfId="44807"/>
    <cellStyle name="20% - Énfasis4 14" xfId="1110"/>
    <cellStyle name="20% - Énfasis4 14 2" xfId="2194"/>
    <cellStyle name="20% - Énfasis4 14 2 2" xfId="4502"/>
    <cellStyle name="20% - Énfasis4 14 2 2 2" xfId="9649"/>
    <cellStyle name="20% - Énfasis4 14 2 2 2 2" xfId="20432"/>
    <cellStyle name="20% - Énfasis4 14 2 2 3" xfId="15300"/>
    <cellStyle name="20% - Énfasis4 14 2 2 4" xfId="43359"/>
    <cellStyle name="20% - Énfasis4 14 2 2 5" xfId="48202"/>
    <cellStyle name="20% - Énfasis4 14 2 3" xfId="7368"/>
    <cellStyle name="20% - Énfasis4 14 2 3 2" xfId="18151"/>
    <cellStyle name="20% - Énfasis4 14 2 4" xfId="13014"/>
    <cellStyle name="20% - Énfasis4 14 2 5" xfId="41083"/>
    <cellStyle name="20% - Énfasis4 14 2 6" xfId="45926"/>
    <cellStyle name="20% - Énfasis4 14 3" xfId="3447"/>
    <cellStyle name="20% - Énfasis4 14 3 2" xfId="8594"/>
    <cellStyle name="20% - Énfasis4 14 3 2 2" xfId="19377"/>
    <cellStyle name="20% - Énfasis4 14 3 3" xfId="14245"/>
    <cellStyle name="20% - Énfasis4 14 3 4" xfId="42304"/>
    <cellStyle name="20% - Énfasis4 14 3 5" xfId="47147"/>
    <cellStyle name="20% - Énfasis4 14 4" xfId="6311"/>
    <cellStyle name="20% - Énfasis4 14 4 2" xfId="17094"/>
    <cellStyle name="20% - Énfasis4 14 5" xfId="11938"/>
    <cellStyle name="20% - Énfasis4 14 6" xfId="40035"/>
    <cellStyle name="20% - Énfasis4 14 7" xfId="44881"/>
    <cellStyle name="20% - Énfasis4 15" xfId="1177"/>
    <cellStyle name="20% - Énfasis4 15 2" xfId="2261"/>
    <cellStyle name="20% - Énfasis4 15 2 2" xfId="4569"/>
    <cellStyle name="20% - Énfasis4 15 2 2 2" xfId="9716"/>
    <cellStyle name="20% - Énfasis4 15 2 2 2 2" xfId="20499"/>
    <cellStyle name="20% - Énfasis4 15 2 2 3" xfId="15367"/>
    <cellStyle name="20% - Énfasis4 15 2 2 4" xfId="43426"/>
    <cellStyle name="20% - Énfasis4 15 2 2 5" xfId="48269"/>
    <cellStyle name="20% - Énfasis4 15 2 3" xfId="7435"/>
    <cellStyle name="20% - Énfasis4 15 2 3 2" xfId="18218"/>
    <cellStyle name="20% - Énfasis4 15 2 4" xfId="13081"/>
    <cellStyle name="20% - Énfasis4 15 2 5" xfId="41150"/>
    <cellStyle name="20% - Énfasis4 15 2 6" xfId="45993"/>
    <cellStyle name="20% - Énfasis4 15 3" xfId="3512"/>
    <cellStyle name="20% - Énfasis4 15 3 2" xfId="8659"/>
    <cellStyle name="20% - Énfasis4 15 3 2 2" xfId="19442"/>
    <cellStyle name="20% - Énfasis4 15 3 3" xfId="14310"/>
    <cellStyle name="20% - Énfasis4 15 3 4" xfId="42369"/>
    <cellStyle name="20% - Énfasis4 15 3 5" xfId="47212"/>
    <cellStyle name="20% - Énfasis4 15 4" xfId="6378"/>
    <cellStyle name="20% - Énfasis4 15 4 2" xfId="17161"/>
    <cellStyle name="20% - Énfasis4 15 5" xfId="12005"/>
    <cellStyle name="20% - Énfasis4 15 6" xfId="39178"/>
    <cellStyle name="20% - Énfasis4 15 7" xfId="44025"/>
    <cellStyle name="20% - Énfasis4 16" xfId="1210"/>
    <cellStyle name="20% - Énfasis4 16 2" xfId="2294"/>
    <cellStyle name="20% - Énfasis4 16 2 2" xfId="4602"/>
    <cellStyle name="20% - Énfasis4 16 2 2 2" xfId="9749"/>
    <cellStyle name="20% - Énfasis4 16 2 2 2 2" xfId="20532"/>
    <cellStyle name="20% - Énfasis4 16 2 2 3" xfId="15400"/>
    <cellStyle name="20% - Énfasis4 16 2 2 4" xfId="43459"/>
    <cellStyle name="20% - Énfasis4 16 2 2 5" xfId="48302"/>
    <cellStyle name="20% - Énfasis4 16 2 3" xfId="7468"/>
    <cellStyle name="20% - Énfasis4 16 2 3 2" xfId="18251"/>
    <cellStyle name="20% - Énfasis4 16 2 4" xfId="13114"/>
    <cellStyle name="20% - Énfasis4 16 2 5" xfId="41183"/>
    <cellStyle name="20% - Énfasis4 16 2 6" xfId="46026"/>
    <cellStyle name="20% - Énfasis4 16 3" xfId="3545"/>
    <cellStyle name="20% - Énfasis4 16 3 2" xfId="8692"/>
    <cellStyle name="20% - Énfasis4 16 3 2 2" xfId="19475"/>
    <cellStyle name="20% - Énfasis4 16 3 3" xfId="14343"/>
    <cellStyle name="20% - Énfasis4 16 3 4" xfId="42402"/>
    <cellStyle name="20% - Énfasis4 16 3 5" xfId="47245"/>
    <cellStyle name="20% - Énfasis4 16 4" xfId="6411"/>
    <cellStyle name="20% - Énfasis4 16 4 2" xfId="17194"/>
    <cellStyle name="20% - Énfasis4 16 5" xfId="12038"/>
    <cellStyle name="20% - Énfasis4 16 6" xfId="40130"/>
    <cellStyle name="20% - Énfasis4 16 7" xfId="44973"/>
    <cellStyle name="20% - Énfasis4 17" xfId="1231"/>
    <cellStyle name="20% - Énfasis4 17 2" xfId="2315"/>
    <cellStyle name="20% - Énfasis4 17 2 2" xfId="4623"/>
    <cellStyle name="20% - Énfasis4 17 2 2 2" xfId="9770"/>
    <cellStyle name="20% - Énfasis4 17 2 2 2 2" xfId="20553"/>
    <cellStyle name="20% - Énfasis4 17 2 2 3" xfId="15421"/>
    <cellStyle name="20% - Énfasis4 17 2 2 4" xfId="43480"/>
    <cellStyle name="20% - Énfasis4 17 2 2 5" xfId="48323"/>
    <cellStyle name="20% - Énfasis4 17 2 3" xfId="7489"/>
    <cellStyle name="20% - Énfasis4 17 2 3 2" xfId="18272"/>
    <cellStyle name="20% - Énfasis4 17 2 4" xfId="13135"/>
    <cellStyle name="20% - Énfasis4 17 2 5" xfId="41204"/>
    <cellStyle name="20% - Énfasis4 17 2 6" xfId="46047"/>
    <cellStyle name="20% - Énfasis4 17 3" xfId="3566"/>
    <cellStyle name="20% - Énfasis4 17 3 2" xfId="8713"/>
    <cellStyle name="20% - Énfasis4 17 3 2 2" xfId="19496"/>
    <cellStyle name="20% - Énfasis4 17 3 3" xfId="14364"/>
    <cellStyle name="20% - Énfasis4 17 3 4" xfId="42423"/>
    <cellStyle name="20% - Énfasis4 17 3 5" xfId="47266"/>
    <cellStyle name="20% - Énfasis4 17 4" xfId="6432"/>
    <cellStyle name="20% - Énfasis4 17 4 2" xfId="17215"/>
    <cellStyle name="20% - Énfasis4 17 5" xfId="12059"/>
    <cellStyle name="20% - Énfasis4 17 6" xfId="40151"/>
    <cellStyle name="20% - Énfasis4 17 7" xfId="44994"/>
    <cellStyle name="20% - Énfasis4 18" xfId="1264"/>
    <cellStyle name="20% - Énfasis4 18 2" xfId="2348"/>
    <cellStyle name="20% - Énfasis4 18 2 2" xfId="4656"/>
    <cellStyle name="20% - Énfasis4 18 2 2 2" xfId="9803"/>
    <cellStyle name="20% - Énfasis4 18 2 2 2 2" xfId="20586"/>
    <cellStyle name="20% - Énfasis4 18 2 2 3" xfId="15454"/>
    <cellStyle name="20% - Énfasis4 18 2 2 4" xfId="43513"/>
    <cellStyle name="20% - Énfasis4 18 2 2 5" xfId="48356"/>
    <cellStyle name="20% - Énfasis4 18 2 3" xfId="7522"/>
    <cellStyle name="20% - Énfasis4 18 2 3 2" xfId="18305"/>
    <cellStyle name="20% - Énfasis4 18 2 4" xfId="13168"/>
    <cellStyle name="20% - Énfasis4 18 2 5" xfId="41237"/>
    <cellStyle name="20% - Énfasis4 18 2 6" xfId="46080"/>
    <cellStyle name="20% - Énfasis4 18 3" xfId="3599"/>
    <cellStyle name="20% - Énfasis4 18 3 2" xfId="8746"/>
    <cellStyle name="20% - Énfasis4 18 3 2 2" xfId="19529"/>
    <cellStyle name="20% - Énfasis4 18 3 3" xfId="14397"/>
    <cellStyle name="20% - Énfasis4 18 3 4" xfId="42456"/>
    <cellStyle name="20% - Énfasis4 18 3 5" xfId="47299"/>
    <cellStyle name="20% - Énfasis4 18 4" xfId="6465"/>
    <cellStyle name="20% - Énfasis4 18 4 2" xfId="17248"/>
    <cellStyle name="20% - Énfasis4 18 5" xfId="12092"/>
    <cellStyle name="20% - Énfasis4 18 6" xfId="40182"/>
    <cellStyle name="20% - Énfasis4 18 7" xfId="45025"/>
    <cellStyle name="20% - Énfasis4 19" xfId="1284"/>
    <cellStyle name="20% - Énfasis4 19 2" xfId="3619"/>
    <cellStyle name="20% - Énfasis4 19 2 2" xfId="8766"/>
    <cellStyle name="20% - Énfasis4 19 2 2 2" xfId="19549"/>
    <cellStyle name="20% - Énfasis4 19 2 3" xfId="14417"/>
    <cellStyle name="20% - Énfasis4 19 2 4" xfId="42476"/>
    <cellStyle name="20% - Énfasis4 19 2 5" xfId="47319"/>
    <cellStyle name="20% - Énfasis4 19 3" xfId="6485"/>
    <cellStyle name="20% - Énfasis4 19 3 2" xfId="17268"/>
    <cellStyle name="20% - Énfasis4 19 4" xfId="12112"/>
    <cellStyle name="20% - Énfasis4 19 5" xfId="40202"/>
    <cellStyle name="20% - Énfasis4 19 6" xfId="45045"/>
    <cellStyle name="20% - Énfasis4 2" xfId="138"/>
    <cellStyle name="20% - Énfasis4 2 10" xfId="44244"/>
    <cellStyle name="20% - Énfasis4 2 2" xfId="717"/>
    <cellStyle name="20% - Énfasis4 2 2 2" xfId="1801"/>
    <cellStyle name="20% - Énfasis4 2 2 2 2" xfId="4110"/>
    <cellStyle name="20% - Énfasis4 2 2 2 2 2" xfId="9257"/>
    <cellStyle name="20% - Énfasis4 2 2 2 2 2 2" xfId="20040"/>
    <cellStyle name="20% - Énfasis4 2 2 2 2 3" xfId="14908"/>
    <cellStyle name="20% - Énfasis4 2 2 2 2 4" xfId="42967"/>
    <cellStyle name="20% - Énfasis4 2 2 2 2 5" xfId="47810"/>
    <cellStyle name="20% - Énfasis4 2 2 2 3" xfId="6976"/>
    <cellStyle name="20% - Énfasis4 2 2 2 3 2" xfId="17759"/>
    <cellStyle name="20% - Énfasis4 2 2 2 4" xfId="12621"/>
    <cellStyle name="20% - Énfasis4 2 2 2 5" xfId="40691"/>
    <cellStyle name="20% - Énfasis4 2 2 2 6" xfId="45534"/>
    <cellStyle name="20% - Énfasis4 2 2 3" xfId="3055"/>
    <cellStyle name="20% - Énfasis4 2 2 3 2" xfId="8203"/>
    <cellStyle name="20% - Énfasis4 2 2 3 2 2" xfId="18986"/>
    <cellStyle name="20% - Énfasis4 2 2 3 3" xfId="13854"/>
    <cellStyle name="20% - Énfasis4 2 2 3 4" xfId="41913"/>
    <cellStyle name="20% - Énfasis4 2 2 3 5" xfId="46756"/>
    <cellStyle name="20% - Énfasis4 2 2 4" xfId="5920"/>
    <cellStyle name="20% - Énfasis4 2 2 4 2" xfId="16704"/>
    <cellStyle name="20% - Énfasis4 2 2 5" xfId="11546"/>
    <cellStyle name="20% - Énfasis4 2 2 6" xfId="39644"/>
    <cellStyle name="20% - Énfasis4 2 2 7" xfId="44490"/>
    <cellStyle name="20% - Énfasis4 2 3" xfId="1553"/>
    <cellStyle name="20% - Énfasis4 2 3 2" xfId="3862"/>
    <cellStyle name="20% - Énfasis4 2 3 2 2" xfId="9009"/>
    <cellStyle name="20% - Énfasis4 2 3 2 2 2" xfId="19792"/>
    <cellStyle name="20% - Énfasis4 2 3 2 3" xfId="14660"/>
    <cellStyle name="20% - Énfasis4 2 3 2 4" xfId="42719"/>
    <cellStyle name="20% - Énfasis4 2 3 2 5" xfId="47562"/>
    <cellStyle name="20% - Énfasis4 2 3 3" xfId="6728"/>
    <cellStyle name="20% - Énfasis4 2 3 3 2" xfId="17511"/>
    <cellStyle name="20% - Énfasis4 2 3 4" xfId="12373"/>
    <cellStyle name="20% - Énfasis4 2 3 5" xfId="40443"/>
    <cellStyle name="20% - Énfasis4 2 3 6" xfId="45286"/>
    <cellStyle name="20% - Énfasis4 2 4" xfId="2579"/>
    <cellStyle name="20% - Énfasis4 2 4 2" xfId="7747"/>
    <cellStyle name="20% - Énfasis4 2 4 2 2" xfId="18530"/>
    <cellStyle name="20% - Énfasis4 2 4 3" xfId="13394"/>
    <cellStyle name="20% - Énfasis4 2 4 4" xfId="41459"/>
    <cellStyle name="20% - Énfasis4 2 4 5" xfId="46302"/>
    <cellStyle name="20% - Énfasis4 2 5" xfId="4968"/>
    <cellStyle name="20% - Énfasis4 2 5 2" xfId="10116"/>
    <cellStyle name="20% - Énfasis4 2 5 2 2" xfId="20899"/>
    <cellStyle name="20% - Énfasis4 2 5 3" xfId="15766"/>
    <cellStyle name="20% - Énfasis4 2 5 4" xfId="43822"/>
    <cellStyle name="20% - Énfasis4 2 5 5" xfId="48665"/>
    <cellStyle name="20% - Énfasis4 2 6" xfId="5045"/>
    <cellStyle name="20% - Énfasis4 2 6 2" xfId="10193"/>
    <cellStyle name="20% - Énfasis4 2 6 2 2" xfId="20976"/>
    <cellStyle name="20% - Énfasis4 2 6 3" xfId="15842"/>
    <cellStyle name="20% - Énfasis4 2 7" xfId="5453"/>
    <cellStyle name="20% - Énfasis4 2 7 2" xfId="16245"/>
    <cellStyle name="20% - Énfasis4 2 8" xfId="10990"/>
    <cellStyle name="20% - Énfasis4 2 9" xfId="39398"/>
    <cellStyle name="20% - Énfasis4 20" xfId="1306"/>
    <cellStyle name="20% - Énfasis4 20 2" xfId="3640"/>
    <cellStyle name="20% - Énfasis4 20 2 2" xfId="8787"/>
    <cellStyle name="20% - Énfasis4 20 2 2 2" xfId="19570"/>
    <cellStyle name="20% - Énfasis4 20 2 3" xfId="14438"/>
    <cellStyle name="20% - Énfasis4 20 2 4" xfId="42497"/>
    <cellStyle name="20% - Énfasis4 20 2 5" xfId="47340"/>
    <cellStyle name="20% - Énfasis4 20 3" xfId="6506"/>
    <cellStyle name="20% - Énfasis4 20 3 2" xfId="17289"/>
    <cellStyle name="20% - Énfasis4 20 4" xfId="12133"/>
    <cellStyle name="20% - Énfasis4 20 5" xfId="40223"/>
    <cellStyle name="20% - Énfasis4 20 6" xfId="45066"/>
    <cellStyle name="20% - Énfasis4 21" xfId="2402"/>
    <cellStyle name="20% - Énfasis4 21 2" xfId="4704"/>
    <cellStyle name="20% - Énfasis4 21 2 2" xfId="9851"/>
    <cellStyle name="20% - Énfasis4 21 2 2 2" xfId="20634"/>
    <cellStyle name="20% - Énfasis4 21 2 3" xfId="15502"/>
    <cellStyle name="20% - Énfasis4 21 2 4" xfId="43561"/>
    <cellStyle name="20% - Énfasis4 21 2 5" xfId="48404"/>
    <cellStyle name="20% - Énfasis4 21 3" xfId="7570"/>
    <cellStyle name="20% - Énfasis4 21 3 2" xfId="18353"/>
    <cellStyle name="20% - Énfasis4 21 4" xfId="13216"/>
    <cellStyle name="20% - Énfasis4 21 5" xfId="41285"/>
    <cellStyle name="20% - Énfasis4 21 6" xfId="46128"/>
    <cellStyle name="20% - Énfasis4 22" xfId="2438"/>
    <cellStyle name="20% - Énfasis4 22 2" xfId="4740"/>
    <cellStyle name="20% - Énfasis4 22 2 2" xfId="9887"/>
    <cellStyle name="20% - Énfasis4 22 2 2 2" xfId="20670"/>
    <cellStyle name="20% - Énfasis4 22 2 3" xfId="15538"/>
    <cellStyle name="20% - Énfasis4 22 2 4" xfId="43597"/>
    <cellStyle name="20% - Énfasis4 22 2 5" xfId="48440"/>
    <cellStyle name="20% - Énfasis4 22 3" xfId="7606"/>
    <cellStyle name="20% - Énfasis4 22 3 2" xfId="18389"/>
    <cellStyle name="20% - Énfasis4 22 4" xfId="13252"/>
    <cellStyle name="20% - Énfasis4 22 5" xfId="41321"/>
    <cellStyle name="20% - Énfasis4 22 6" xfId="46164"/>
    <cellStyle name="20% - Énfasis4 23" xfId="2453"/>
    <cellStyle name="20% - Énfasis4 23 2" xfId="4755"/>
    <cellStyle name="20% - Énfasis4 23 2 2" xfId="9902"/>
    <cellStyle name="20% - Énfasis4 23 2 2 2" xfId="20685"/>
    <cellStyle name="20% - Énfasis4 23 2 3" xfId="15553"/>
    <cellStyle name="20% - Énfasis4 23 2 4" xfId="43612"/>
    <cellStyle name="20% - Énfasis4 23 2 5" xfId="48455"/>
    <cellStyle name="20% - Énfasis4 23 3" xfId="7621"/>
    <cellStyle name="20% - Énfasis4 23 3 2" xfId="18404"/>
    <cellStyle name="20% - Énfasis4 23 4" xfId="13267"/>
    <cellStyle name="20% - Énfasis4 23 5" xfId="41336"/>
    <cellStyle name="20% - Énfasis4 23 6" xfId="46179"/>
    <cellStyle name="20% - Énfasis4 24" xfId="2500"/>
    <cellStyle name="20% - Énfasis4 24 2" xfId="4802"/>
    <cellStyle name="20% - Énfasis4 24 2 2" xfId="9949"/>
    <cellStyle name="20% - Énfasis4 24 2 2 2" xfId="20732"/>
    <cellStyle name="20% - Énfasis4 24 2 3" xfId="15600"/>
    <cellStyle name="20% - Énfasis4 24 2 4" xfId="43659"/>
    <cellStyle name="20% - Énfasis4 24 2 5" xfId="48502"/>
    <cellStyle name="20% - Énfasis4 24 3" xfId="7668"/>
    <cellStyle name="20% - Énfasis4 24 3 2" xfId="18451"/>
    <cellStyle name="20% - Énfasis4 24 4" xfId="13314"/>
    <cellStyle name="20% - Énfasis4 24 5" xfId="41383"/>
    <cellStyle name="20% - Énfasis4 24 6" xfId="46226"/>
    <cellStyle name="20% - Énfasis4 25" xfId="2519"/>
    <cellStyle name="20% - Énfasis4 25 2" xfId="4821"/>
    <cellStyle name="20% - Énfasis4 25 2 2" xfId="9968"/>
    <cellStyle name="20% - Énfasis4 25 2 2 2" xfId="20751"/>
    <cellStyle name="20% - Énfasis4 25 2 3" xfId="15619"/>
    <cellStyle name="20% - Énfasis4 25 2 4" xfId="43678"/>
    <cellStyle name="20% - Énfasis4 25 2 5" xfId="48521"/>
    <cellStyle name="20% - Énfasis4 25 3" xfId="7687"/>
    <cellStyle name="20% - Énfasis4 25 3 2" xfId="18470"/>
    <cellStyle name="20% - Énfasis4 25 4" xfId="13333"/>
    <cellStyle name="20% - Énfasis4 25 5" xfId="41401"/>
    <cellStyle name="20% - Énfasis4 25 6" xfId="46244"/>
    <cellStyle name="20% - Énfasis4 26" xfId="2550"/>
    <cellStyle name="20% - Énfasis4 26 2" xfId="4852"/>
    <cellStyle name="20% - Énfasis4 26 2 2" xfId="9999"/>
    <cellStyle name="20% - Énfasis4 26 2 2 2" xfId="20782"/>
    <cellStyle name="20% - Énfasis4 26 2 3" xfId="15650"/>
    <cellStyle name="20% - Énfasis4 26 2 4" xfId="43709"/>
    <cellStyle name="20% - Énfasis4 26 2 5" xfId="48552"/>
    <cellStyle name="20% - Énfasis4 26 3" xfId="7718"/>
    <cellStyle name="20% - Énfasis4 26 3 2" xfId="18501"/>
    <cellStyle name="20% - Énfasis4 26 4" xfId="13365"/>
    <cellStyle name="20% - Énfasis4 26 5" xfId="41430"/>
    <cellStyle name="20% - Énfasis4 26 6" xfId="46273"/>
    <cellStyle name="20% - Énfasis4 27" xfId="4909"/>
    <cellStyle name="20% - Énfasis4 27 2" xfId="10056"/>
    <cellStyle name="20% - Énfasis4 27 2 2" xfId="20839"/>
    <cellStyle name="20% - Énfasis4 27 3" xfId="15706"/>
    <cellStyle name="20% - Énfasis4 27 4" xfId="43763"/>
    <cellStyle name="20% - Énfasis4 27 5" xfId="48606"/>
    <cellStyle name="20% - Énfasis4 28" xfId="4939"/>
    <cellStyle name="20% - Énfasis4 28 2" xfId="10087"/>
    <cellStyle name="20% - Énfasis4 28 2 2" xfId="20870"/>
    <cellStyle name="20% - Énfasis4 28 3" xfId="15737"/>
    <cellStyle name="20% - Énfasis4 28 4" xfId="43793"/>
    <cellStyle name="20% - Énfasis4 28 5" xfId="48636"/>
    <cellStyle name="20% - Énfasis4 29" xfId="5202"/>
    <cellStyle name="20% - Énfasis4 29 2" xfId="10340"/>
    <cellStyle name="20% - Énfasis4 29 2 2" xfId="21123"/>
    <cellStyle name="20% - Énfasis4 29 3" xfId="15995"/>
    <cellStyle name="20% - Énfasis4 3" xfId="498"/>
    <cellStyle name="20% - Énfasis4 3 2" xfId="1590"/>
    <cellStyle name="20% - Énfasis4 3 2 2" xfId="3899"/>
    <cellStyle name="20% - Énfasis4 3 2 2 2" xfId="9046"/>
    <cellStyle name="20% - Énfasis4 3 2 2 2 2" xfId="19829"/>
    <cellStyle name="20% - Énfasis4 3 2 2 3" xfId="14697"/>
    <cellStyle name="20% - Énfasis4 3 2 2 4" xfId="42756"/>
    <cellStyle name="20% - Énfasis4 3 2 2 5" xfId="47599"/>
    <cellStyle name="20% - Énfasis4 3 2 3" xfId="6765"/>
    <cellStyle name="20% - Énfasis4 3 2 3 2" xfId="17548"/>
    <cellStyle name="20% - Énfasis4 3 2 4" xfId="12410"/>
    <cellStyle name="20% - Énfasis4 3 2 5" xfId="40480"/>
    <cellStyle name="20% - Énfasis4 3 2 6" xfId="45323"/>
    <cellStyle name="20% - Énfasis4 3 3" xfId="2838"/>
    <cellStyle name="20% - Énfasis4 3 3 2" xfId="7992"/>
    <cellStyle name="20% - Énfasis4 3 3 2 2" xfId="18775"/>
    <cellStyle name="20% - Énfasis4 3 3 3" xfId="13643"/>
    <cellStyle name="20% - Énfasis4 3 3 4" xfId="41702"/>
    <cellStyle name="20% - Énfasis4 3 3 5" xfId="46545"/>
    <cellStyle name="20% - Énfasis4 3 4" xfId="5703"/>
    <cellStyle name="20% - Énfasis4 3 4 2" xfId="16492"/>
    <cellStyle name="20% - Énfasis4 3 5" xfId="11326"/>
    <cellStyle name="20% - Énfasis4 3 6" xfId="39435"/>
    <cellStyle name="20% - Énfasis4 3 7" xfId="44281"/>
    <cellStyle name="20% - Énfasis4 30" xfId="5218"/>
    <cellStyle name="20% - Énfasis4 30 2" xfId="10356"/>
    <cellStyle name="20% - Énfasis4 30 2 2" xfId="21139"/>
    <cellStyle name="20% - Énfasis4 30 3" xfId="16011"/>
    <cellStyle name="20% - Énfasis4 31" xfId="5247"/>
    <cellStyle name="20% - Énfasis4 31 2" xfId="10385"/>
    <cellStyle name="20% - Énfasis4 31 2 2" xfId="21168"/>
    <cellStyle name="20% - Énfasis4 31 3" xfId="16040"/>
    <cellStyle name="20% - Énfasis4 32" xfId="5264"/>
    <cellStyle name="20% - Énfasis4 32 2" xfId="10400"/>
    <cellStyle name="20% - Énfasis4 32 2 2" xfId="21183"/>
    <cellStyle name="20% - Énfasis4 32 3" xfId="16056"/>
    <cellStyle name="20% - Énfasis4 33" xfId="5280"/>
    <cellStyle name="20% - Énfasis4 33 2" xfId="10416"/>
    <cellStyle name="20% - Énfasis4 33 2 2" xfId="21199"/>
    <cellStyle name="20% - Énfasis4 33 3" xfId="16072"/>
    <cellStyle name="20% - Énfasis4 34" xfId="5300"/>
    <cellStyle name="20% - Énfasis4 34 2" xfId="10436"/>
    <cellStyle name="20% - Énfasis4 34 2 2" xfId="21219"/>
    <cellStyle name="20% - Énfasis4 34 3" xfId="16092"/>
    <cellStyle name="20% - Énfasis4 35" xfId="5316"/>
    <cellStyle name="20% - Énfasis4 35 2" xfId="10452"/>
    <cellStyle name="20% - Énfasis4 35 2 2" xfId="21235"/>
    <cellStyle name="20% - Énfasis4 35 3" xfId="16108"/>
    <cellStyle name="20% - Énfasis4 36" xfId="5333"/>
    <cellStyle name="20% - Énfasis4 36 2" xfId="10469"/>
    <cellStyle name="20% - Énfasis4 36 2 2" xfId="21252"/>
    <cellStyle name="20% - Énfasis4 36 3" xfId="16125"/>
    <cellStyle name="20% - Énfasis4 37" xfId="5381"/>
    <cellStyle name="20% - Énfasis4 37 2" xfId="10517"/>
    <cellStyle name="20% - Énfasis4 37 2 2" xfId="21300"/>
    <cellStyle name="20% - Énfasis4 37 3" xfId="16173"/>
    <cellStyle name="20% - Énfasis4 38" xfId="5401"/>
    <cellStyle name="20% - Énfasis4 38 2" xfId="10537"/>
    <cellStyle name="20% - Énfasis4 38 2 2" xfId="21320"/>
    <cellStyle name="20% - Énfasis4 38 3" xfId="16193"/>
    <cellStyle name="20% - Énfasis4 39" xfId="5430"/>
    <cellStyle name="20% - Énfasis4 39 2" xfId="16222"/>
    <cellStyle name="20% - Énfasis4 4" xfId="516"/>
    <cellStyle name="20% - Énfasis4 4 2" xfId="1609"/>
    <cellStyle name="20% - Énfasis4 4 2 2" xfId="3918"/>
    <cellStyle name="20% - Énfasis4 4 2 2 2" xfId="9065"/>
    <cellStyle name="20% - Énfasis4 4 2 2 2 2" xfId="19848"/>
    <cellStyle name="20% - Énfasis4 4 2 2 3" xfId="14716"/>
    <cellStyle name="20% - Énfasis4 4 2 2 4" xfId="42775"/>
    <cellStyle name="20% - Énfasis4 4 2 2 5" xfId="47618"/>
    <cellStyle name="20% - Énfasis4 4 2 3" xfId="6784"/>
    <cellStyle name="20% - Énfasis4 4 2 3 2" xfId="17567"/>
    <cellStyle name="20% - Énfasis4 4 2 4" xfId="12429"/>
    <cellStyle name="20% - Énfasis4 4 2 5" xfId="40499"/>
    <cellStyle name="20% - Énfasis4 4 2 6" xfId="45342"/>
    <cellStyle name="20% - Énfasis4 4 3" xfId="2857"/>
    <cellStyle name="20% - Énfasis4 4 3 2" xfId="8011"/>
    <cellStyle name="20% - Énfasis4 4 3 2 2" xfId="18794"/>
    <cellStyle name="20% - Énfasis4 4 3 3" xfId="13662"/>
    <cellStyle name="20% - Énfasis4 4 3 4" xfId="41721"/>
    <cellStyle name="20% - Énfasis4 4 3 5" xfId="46564"/>
    <cellStyle name="20% - Énfasis4 4 4" xfId="5722"/>
    <cellStyle name="20% - Énfasis4 4 4 2" xfId="16511"/>
    <cellStyle name="20% - Énfasis4 4 5" xfId="11345"/>
    <cellStyle name="20% - Énfasis4 4 6" xfId="39454"/>
    <cellStyle name="20% - Énfasis4 4 7" xfId="44300"/>
    <cellStyle name="20% - Énfasis4 40" xfId="10862"/>
    <cellStyle name="20% - Énfasis4 40 2" xfId="21645"/>
    <cellStyle name="20% - Énfasis4 41" xfId="10914"/>
    <cellStyle name="20% - Énfasis4 41 2" xfId="21697"/>
    <cellStyle name="20% - Énfasis4 42" xfId="10929"/>
    <cellStyle name="20% - Énfasis4 42 2" xfId="21712"/>
    <cellStyle name="20% - Énfasis4 43" xfId="10950"/>
    <cellStyle name="20% - Énfasis4 43 2" xfId="21733"/>
    <cellStyle name="20% - Énfasis4 44" xfId="10974"/>
    <cellStyle name="20% - Énfasis4 45" xfId="38844"/>
    <cellStyle name="20% - Énfasis4 46" xfId="38858"/>
    <cellStyle name="20% - Énfasis4 47" xfId="38874"/>
    <cellStyle name="20% - Énfasis4 48" xfId="38965"/>
    <cellStyle name="20% - Énfasis4 49" xfId="38981"/>
    <cellStyle name="20% - Énfasis4 5" xfId="532"/>
    <cellStyle name="20% - Énfasis4 5 2" xfId="1623"/>
    <cellStyle name="20% - Énfasis4 5 2 2" xfId="3932"/>
    <cellStyle name="20% - Énfasis4 5 2 2 2" xfId="9079"/>
    <cellStyle name="20% - Énfasis4 5 2 2 2 2" xfId="19862"/>
    <cellStyle name="20% - Énfasis4 5 2 2 3" xfId="14730"/>
    <cellStyle name="20% - Énfasis4 5 2 2 4" xfId="42789"/>
    <cellStyle name="20% - Énfasis4 5 2 2 5" xfId="47632"/>
    <cellStyle name="20% - Énfasis4 5 2 3" xfId="6798"/>
    <cellStyle name="20% - Énfasis4 5 2 3 2" xfId="17581"/>
    <cellStyle name="20% - Énfasis4 5 2 4" xfId="12443"/>
    <cellStyle name="20% - Énfasis4 5 2 5" xfId="40513"/>
    <cellStyle name="20% - Énfasis4 5 2 6" xfId="45356"/>
    <cellStyle name="20% - Énfasis4 5 3" xfId="2871"/>
    <cellStyle name="20% - Énfasis4 5 3 2" xfId="8025"/>
    <cellStyle name="20% - Énfasis4 5 3 2 2" xfId="18808"/>
    <cellStyle name="20% - Énfasis4 5 3 3" xfId="13676"/>
    <cellStyle name="20% - Énfasis4 5 3 4" xfId="41735"/>
    <cellStyle name="20% - Énfasis4 5 3 5" xfId="46578"/>
    <cellStyle name="20% - Énfasis4 5 4" xfId="5736"/>
    <cellStyle name="20% - Énfasis4 5 4 2" xfId="16525"/>
    <cellStyle name="20% - Énfasis4 5 5" xfId="11360"/>
    <cellStyle name="20% - Énfasis4 5 6" xfId="39468"/>
    <cellStyle name="20% - Énfasis4 5 7" xfId="44314"/>
    <cellStyle name="20% - Énfasis4 50" xfId="38997"/>
    <cellStyle name="20% - Énfasis4 51" xfId="39028"/>
    <cellStyle name="20% - Énfasis4 52" xfId="39042"/>
    <cellStyle name="20% - Énfasis4 53" xfId="39061"/>
    <cellStyle name="20% - Énfasis4 54" xfId="39081"/>
    <cellStyle name="20% - Énfasis4 55" xfId="39099"/>
    <cellStyle name="20% - Énfasis4 56" xfId="43899"/>
    <cellStyle name="20% - Énfasis4 57" xfId="43925"/>
    <cellStyle name="20% - Énfasis4 58" xfId="43943"/>
    <cellStyle name="20% - Énfasis4 59" xfId="43969"/>
    <cellStyle name="20% - Énfasis4 6" xfId="549"/>
    <cellStyle name="20% - Énfasis4 6 2" xfId="1640"/>
    <cellStyle name="20% - Énfasis4 6 2 2" xfId="3949"/>
    <cellStyle name="20% - Énfasis4 6 2 2 2" xfId="9096"/>
    <cellStyle name="20% - Énfasis4 6 2 2 2 2" xfId="19879"/>
    <cellStyle name="20% - Énfasis4 6 2 2 3" xfId="14747"/>
    <cellStyle name="20% - Énfasis4 6 2 2 4" xfId="42806"/>
    <cellStyle name="20% - Énfasis4 6 2 2 5" xfId="47649"/>
    <cellStyle name="20% - Énfasis4 6 2 3" xfId="6815"/>
    <cellStyle name="20% - Énfasis4 6 2 3 2" xfId="17598"/>
    <cellStyle name="20% - Énfasis4 6 2 4" xfId="12460"/>
    <cellStyle name="20% - Énfasis4 6 2 5" xfId="40530"/>
    <cellStyle name="20% - Énfasis4 6 2 6" xfId="45373"/>
    <cellStyle name="20% - Énfasis4 6 3" xfId="2888"/>
    <cellStyle name="20% - Énfasis4 6 3 2" xfId="8042"/>
    <cellStyle name="20% - Énfasis4 6 3 2 2" xfId="18825"/>
    <cellStyle name="20% - Énfasis4 6 3 3" xfId="13693"/>
    <cellStyle name="20% - Énfasis4 6 3 4" xfId="41752"/>
    <cellStyle name="20% - Énfasis4 6 3 5" xfId="46595"/>
    <cellStyle name="20% - Énfasis4 6 4" xfId="5753"/>
    <cellStyle name="20% - Énfasis4 6 4 2" xfId="16542"/>
    <cellStyle name="20% - Énfasis4 6 5" xfId="11377"/>
    <cellStyle name="20% - Énfasis4 6 6" xfId="39485"/>
    <cellStyle name="20% - Énfasis4 6 7" xfId="44331"/>
    <cellStyle name="20% - Énfasis4 7" xfId="569"/>
    <cellStyle name="20% - Énfasis4 7 2" xfId="1660"/>
    <cellStyle name="20% - Énfasis4 7 2 2" xfId="3969"/>
    <cellStyle name="20% - Énfasis4 7 2 2 2" xfId="9116"/>
    <cellStyle name="20% - Énfasis4 7 2 2 2 2" xfId="19899"/>
    <cellStyle name="20% - Énfasis4 7 2 2 3" xfId="14767"/>
    <cellStyle name="20% - Énfasis4 7 2 2 4" xfId="42826"/>
    <cellStyle name="20% - Énfasis4 7 2 2 5" xfId="47669"/>
    <cellStyle name="20% - Énfasis4 7 2 3" xfId="6835"/>
    <cellStyle name="20% - Énfasis4 7 2 3 2" xfId="17618"/>
    <cellStyle name="20% - Énfasis4 7 2 4" xfId="12480"/>
    <cellStyle name="20% - Énfasis4 7 2 5" xfId="40550"/>
    <cellStyle name="20% - Énfasis4 7 2 6" xfId="45393"/>
    <cellStyle name="20% - Énfasis4 7 3" xfId="2908"/>
    <cellStyle name="20% - Énfasis4 7 3 2" xfId="8062"/>
    <cellStyle name="20% - Énfasis4 7 3 2 2" xfId="18845"/>
    <cellStyle name="20% - Énfasis4 7 3 3" xfId="13713"/>
    <cellStyle name="20% - Énfasis4 7 3 4" xfId="41772"/>
    <cellStyle name="20% - Énfasis4 7 3 5" xfId="46615"/>
    <cellStyle name="20% - Énfasis4 7 4" xfId="5773"/>
    <cellStyle name="20% - Énfasis4 7 4 2" xfId="16562"/>
    <cellStyle name="20% - Énfasis4 7 5" xfId="11397"/>
    <cellStyle name="20% - Énfasis4 7 6" xfId="39504"/>
    <cellStyle name="20% - Énfasis4 7 7" xfId="44350"/>
    <cellStyle name="20% - Énfasis4 8" xfId="584"/>
    <cellStyle name="20% - Énfasis4 8 2" xfId="1675"/>
    <cellStyle name="20% - Énfasis4 8 2 2" xfId="3984"/>
    <cellStyle name="20% - Énfasis4 8 2 2 2" xfId="9131"/>
    <cellStyle name="20% - Énfasis4 8 2 2 2 2" xfId="19914"/>
    <cellStyle name="20% - Énfasis4 8 2 2 3" xfId="14782"/>
    <cellStyle name="20% - Énfasis4 8 2 2 4" xfId="42841"/>
    <cellStyle name="20% - Énfasis4 8 2 2 5" xfId="47684"/>
    <cellStyle name="20% - Énfasis4 8 2 3" xfId="6850"/>
    <cellStyle name="20% - Énfasis4 8 2 3 2" xfId="17633"/>
    <cellStyle name="20% - Énfasis4 8 2 4" xfId="12495"/>
    <cellStyle name="20% - Énfasis4 8 2 5" xfId="40565"/>
    <cellStyle name="20% - Énfasis4 8 2 6" xfId="45408"/>
    <cellStyle name="20% - Énfasis4 8 3" xfId="2923"/>
    <cellStyle name="20% - Énfasis4 8 3 2" xfId="8077"/>
    <cellStyle name="20% - Énfasis4 8 3 2 2" xfId="18860"/>
    <cellStyle name="20% - Énfasis4 8 3 3" xfId="13728"/>
    <cellStyle name="20% - Énfasis4 8 3 4" xfId="41787"/>
    <cellStyle name="20% - Énfasis4 8 3 5" xfId="46630"/>
    <cellStyle name="20% - Énfasis4 8 4" xfId="5788"/>
    <cellStyle name="20% - Énfasis4 8 4 2" xfId="16577"/>
    <cellStyle name="20% - Énfasis4 8 5" xfId="11412"/>
    <cellStyle name="20% - Énfasis4 8 6" xfId="39518"/>
    <cellStyle name="20% - Énfasis4 8 7" xfId="44364"/>
    <cellStyle name="20% - Énfasis4 9" xfId="662"/>
    <cellStyle name="20% - Énfasis4 9 2" xfId="1753"/>
    <cellStyle name="20% - Énfasis4 9 2 2" xfId="4062"/>
    <cellStyle name="20% - Énfasis4 9 2 2 2" xfId="9209"/>
    <cellStyle name="20% - Énfasis4 9 2 2 2 2" xfId="19992"/>
    <cellStyle name="20% - Énfasis4 9 2 2 3" xfId="14860"/>
    <cellStyle name="20% - Énfasis4 9 2 2 4" xfId="42919"/>
    <cellStyle name="20% - Énfasis4 9 2 2 5" xfId="47762"/>
    <cellStyle name="20% - Énfasis4 9 2 3" xfId="6928"/>
    <cellStyle name="20% - Énfasis4 9 2 3 2" xfId="17711"/>
    <cellStyle name="20% - Énfasis4 9 2 4" xfId="12573"/>
    <cellStyle name="20% - Énfasis4 9 2 5" xfId="40643"/>
    <cellStyle name="20% - Énfasis4 9 2 6" xfId="45486"/>
    <cellStyle name="20% - Énfasis4 9 3" xfId="3001"/>
    <cellStyle name="20% - Énfasis4 9 3 2" xfId="8155"/>
    <cellStyle name="20% - Énfasis4 9 3 2 2" xfId="18938"/>
    <cellStyle name="20% - Énfasis4 9 3 3" xfId="13806"/>
    <cellStyle name="20% - Énfasis4 9 3 4" xfId="41865"/>
    <cellStyle name="20% - Énfasis4 9 3 5" xfId="46708"/>
    <cellStyle name="20% - Énfasis4 9 4" xfId="5866"/>
    <cellStyle name="20% - Énfasis4 9 4 2" xfId="16655"/>
    <cellStyle name="20% - Énfasis4 9 5" xfId="11491"/>
    <cellStyle name="20% - Énfasis4 9 6" xfId="39596"/>
    <cellStyle name="20% - Énfasis4 9 7" xfId="44442"/>
    <cellStyle name="20% - Énfasis5 10" xfId="805"/>
    <cellStyle name="20% - Énfasis5 10 2" xfId="1888"/>
    <cellStyle name="20% - Énfasis5 10 2 2" xfId="4197"/>
    <cellStyle name="20% - Énfasis5 10 2 2 2" xfId="9344"/>
    <cellStyle name="20% - Énfasis5 10 2 2 2 2" xfId="20127"/>
    <cellStyle name="20% - Énfasis5 10 2 2 3" xfId="14995"/>
    <cellStyle name="20% - Énfasis5 10 2 2 4" xfId="43054"/>
    <cellStyle name="20% - Énfasis5 10 2 2 5" xfId="47897"/>
    <cellStyle name="20% - Énfasis5 10 2 3" xfId="7063"/>
    <cellStyle name="20% - Énfasis5 10 2 3 2" xfId="17846"/>
    <cellStyle name="20% - Énfasis5 10 2 4" xfId="12708"/>
    <cellStyle name="20% - Énfasis5 10 2 5" xfId="40778"/>
    <cellStyle name="20% - Énfasis5 10 2 6" xfId="45621"/>
    <cellStyle name="20% - Énfasis5 10 3" xfId="3142"/>
    <cellStyle name="20% - Énfasis5 10 3 2" xfId="8289"/>
    <cellStyle name="20% - Énfasis5 10 3 2 2" xfId="19072"/>
    <cellStyle name="20% - Énfasis5 10 3 3" xfId="13940"/>
    <cellStyle name="20% - Énfasis5 10 3 4" xfId="41999"/>
    <cellStyle name="20% - Énfasis5 10 3 5" xfId="46842"/>
    <cellStyle name="20% - Énfasis5 10 4" xfId="6006"/>
    <cellStyle name="20% - Énfasis5 10 4 2" xfId="16789"/>
    <cellStyle name="20% - Énfasis5 10 5" xfId="11633"/>
    <cellStyle name="20% - Énfasis5 10 6" xfId="39729"/>
    <cellStyle name="20% - Énfasis5 10 7" xfId="44576"/>
    <cellStyle name="20% - Énfasis5 11" xfId="914"/>
    <cellStyle name="20% - Énfasis5 11 2" xfId="1997"/>
    <cellStyle name="20% - Énfasis5 11 2 2" xfId="4306"/>
    <cellStyle name="20% - Énfasis5 11 2 2 2" xfId="9453"/>
    <cellStyle name="20% - Énfasis5 11 2 2 2 2" xfId="20236"/>
    <cellStyle name="20% - Énfasis5 11 2 2 3" xfId="15104"/>
    <cellStyle name="20% - Énfasis5 11 2 2 4" xfId="43163"/>
    <cellStyle name="20% - Énfasis5 11 2 2 5" xfId="48006"/>
    <cellStyle name="20% - Énfasis5 11 2 3" xfId="7172"/>
    <cellStyle name="20% - Énfasis5 11 2 3 2" xfId="17955"/>
    <cellStyle name="20% - Énfasis5 11 2 4" xfId="12817"/>
    <cellStyle name="20% - Énfasis5 11 2 5" xfId="40887"/>
    <cellStyle name="20% - Énfasis5 11 2 6" xfId="45730"/>
    <cellStyle name="20% - Énfasis5 11 3" xfId="3251"/>
    <cellStyle name="20% - Énfasis5 11 3 2" xfId="8398"/>
    <cellStyle name="20% - Énfasis5 11 3 2 2" xfId="19181"/>
    <cellStyle name="20% - Énfasis5 11 3 3" xfId="14049"/>
    <cellStyle name="20% - Énfasis5 11 3 4" xfId="42108"/>
    <cellStyle name="20% - Énfasis5 11 3 5" xfId="46951"/>
    <cellStyle name="20% - Énfasis5 11 4" xfId="6115"/>
    <cellStyle name="20% - Énfasis5 11 4 2" xfId="16898"/>
    <cellStyle name="20% - Énfasis5 11 5" xfId="11742"/>
    <cellStyle name="20% - Énfasis5 11 6" xfId="39838"/>
    <cellStyle name="20% - Énfasis5 11 7" xfId="44685"/>
    <cellStyle name="20% - Énfasis5 12" xfId="989"/>
    <cellStyle name="20% - Énfasis5 12 2" xfId="2072"/>
    <cellStyle name="20% - Énfasis5 12 2 2" xfId="4381"/>
    <cellStyle name="20% - Énfasis5 12 2 2 2" xfId="9528"/>
    <cellStyle name="20% - Énfasis5 12 2 2 2 2" xfId="20311"/>
    <cellStyle name="20% - Énfasis5 12 2 2 3" xfId="15179"/>
    <cellStyle name="20% - Énfasis5 12 2 2 4" xfId="43238"/>
    <cellStyle name="20% - Énfasis5 12 2 2 5" xfId="48081"/>
    <cellStyle name="20% - Énfasis5 12 2 3" xfId="7247"/>
    <cellStyle name="20% - Énfasis5 12 2 3 2" xfId="18030"/>
    <cellStyle name="20% - Énfasis5 12 2 4" xfId="12892"/>
    <cellStyle name="20% - Énfasis5 12 2 5" xfId="40962"/>
    <cellStyle name="20% - Énfasis5 12 2 6" xfId="45805"/>
    <cellStyle name="20% - Énfasis5 12 3" xfId="3326"/>
    <cellStyle name="20% - Énfasis5 12 3 2" xfId="8473"/>
    <cellStyle name="20% - Énfasis5 12 3 2 2" xfId="19256"/>
    <cellStyle name="20% - Énfasis5 12 3 3" xfId="14124"/>
    <cellStyle name="20% - Énfasis5 12 3 4" xfId="42183"/>
    <cellStyle name="20% - Énfasis5 12 3 5" xfId="47026"/>
    <cellStyle name="20% - Énfasis5 12 4" xfId="6190"/>
    <cellStyle name="20% - Énfasis5 12 4 2" xfId="16973"/>
    <cellStyle name="20% - Énfasis5 12 5" xfId="11817"/>
    <cellStyle name="20% - Énfasis5 12 6" xfId="39913"/>
    <cellStyle name="20% - Énfasis5 12 7" xfId="44760"/>
    <cellStyle name="20% - Énfasis5 13" xfId="1037"/>
    <cellStyle name="20% - Énfasis5 13 2" xfId="2121"/>
    <cellStyle name="20% - Énfasis5 13 2 2" xfId="4429"/>
    <cellStyle name="20% - Énfasis5 13 2 2 2" xfId="9576"/>
    <cellStyle name="20% - Énfasis5 13 2 2 2 2" xfId="20359"/>
    <cellStyle name="20% - Énfasis5 13 2 2 3" xfId="15227"/>
    <cellStyle name="20% - Énfasis5 13 2 2 4" xfId="43286"/>
    <cellStyle name="20% - Énfasis5 13 2 2 5" xfId="48129"/>
    <cellStyle name="20% - Énfasis5 13 2 3" xfId="7295"/>
    <cellStyle name="20% - Énfasis5 13 2 3 2" xfId="18078"/>
    <cellStyle name="20% - Énfasis5 13 2 4" xfId="12941"/>
    <cellStyle name="20% - Énfasis5 13 2 5" xfId="41010"/>
    <cellStyle name="20% - Énfasis5 13 2 6" xfId="45853"/>
    <cellStyle name="20% - Énfasis5 13 3" xfId="3374"/>
    <cellStyle name="20% - Énfasis5 13 3 2" xfId="8521"/>
    <cellStyle name="20% - Énfasis5 13 3 2 2" xfId="19304"/>
    <cellStyle name="20% - Énfasis5 13 3 3" xfId="14172"/>
    <cellStyle name="20% - Énfasis5 13 3 4" xfId="42231"/>
    <cellStyle name="20% - Énfasis5 13 3 5" xfId="47074"/>
    <cellStyle name="20% - Énfasis5 13 4" xfId="6238"/>
    <cellStyle name="20% - Énfasis5 13 4 2" xfId="17021"/>
    <cellStyle name="20% - Énfasis5 13 5" xfId="11865"/>
    <cellStyle name="20% - Énfasis5 13 6" xfId="39962"/>
    <cellStyle name="20% - Énfasis5 13 7" xfId="44808"/>
    <cellStyle name="20% - Énfasis5 14" xfId="1111"/>
    <cellStyle name="20% - Énfasis5 14 2" xfId="2195"/>
    <cellStyle name="20% - Énfasis5 14 2 2" xfId="4503"/>
    <cellStyle name="20% - Énfasis5 14 2 2 2" xfId="9650"/>
    <cellStyle name="20% - Énfasis5 14 2 2 2 2" xfId="20433"/>
    <cellStyle name="20% - Énfasis5 14 2 2 3" xfId="15301"/>
    <cellStyle name="20% - Énfasis5 14 2 2 4" xfId="43360"/>
    <cellStyle name="20% - Énfasis5 14 2 2 5" xfId="48203"/>
    <cellStyle name="20% - Énfasis5 14 2 3" xfId="7369"/>
    <cellStyle name="20% - Énfasis5 14 2 3 2" xfId="18152"/>
    <cellStyle name="20% - Énfasis5 14 2 4" xfId="13015"/>
    <cellStyle name="20% - Énfasis5 14 2 5" xfId="41084"/>
    <cellStyle name="20% - Énfasis5 14 2 6" xfId="45927"/>
    <cellStyle name="20% - Énfasis5 14 3" xfId="3448"/>
    <cellStyle name="20% - Énfasis5 14 3 2" xfId="8595"/>
    <cellStyle name="20% - Énfasis5 14 3 2 2" xfId="19378"/>
    <cellStyle name="20% - Énfasis5 14 3 3" xfId="14246"/>
    <cellStyle name="20% - Énfasis5 14 3 4" xfId="42305"/>
    <cellStyle name="20% - Énfasis5 14 3 5" xfId="47148"/>
    <cellStyle name="20% - Énfasis5 14 4" xfId="6312"/>
    <cellStyle name="20% - Énfasis5 14 4 2" xfId="17095"/>
    <cellStyle name="20% - Énfasis5 14 5" xfId="11939"/>
    <cellStyle name="20% - Énfasis5 14 6" xfId="40036"/>
    <cellStyle name="20% - Énfasis5 14 7" xfId="44882"/>
    <cellStyle name="20% - Énfasis5 15" xfId="1178"/>
    <cellStyle name="20% - Énfasis5 15 2" xfId="2262"/>
    <cellStyle name="20% - Énfasis5 15 2 2" xfId="4570"/>
    <cellStyle name="20% - Énfasis5 15 2 2 2" xfId="9717"/>
    <cellStyle name="20% - Énfasis5 15 2 2 2 2" xfId="20500"/>
    <cellStyle name="20% - Énfasis5 15 2 2 3" xfId="15368"/>
    <cellStyle name="20% - Énfasis5 15 2 2 4" xfId="43427"/>
    <cellStyle name="20% - Énfasis5 15 2 2 5" xfId="48270"/>
    <cellStyle name="20% - Énfasis5 15 2 3" xfId="7436"/>
    <cellStyle name="20% - Énfasis5 15 2 3 2" xfId="18219"/>
    <cellStyle name="20% - Énfasis5 15 2 4" xfId="13082"/>
    <cellStyle name="20% - Énfasis5 15 2 5" xfId="41151"/>
    <cellStyle name="20% - Énfasis5 15 2 6" xfId="45994"/>
    <cellStyle name="20% - Énfasis5 15 3" xfId="3513"/>
    <cellStyle name="20% - Énfasis5 15 3 2" xfId="8660"/>
    <cellStyle name="20% - Énfasis5 15 3 2 2" xfId="19443"/>
    <cellStyle name="20% - Énfasis5 15 3 3" xfId="14311"/>
    <cellStyle name="20% - Énfasis5 15 3 4" xfId="42370"/>
    <cellStyle name="20% - Énfasis5 15 3 5" xfId="47213"/>
    <cellStyle name="20% - Énfasis5 15 4" xfId="6379"/>
    <cellStyle name="20% - Énfasis5 15 4 2" xfId="17162"/>
    <cellStyle name="20% - Énfasis5 15 5" xfId="12006"/>
    <cellStyle name="20% - Énfasis5 15 6" xfId="39179"/>
    <cellStyle name="20% - Énfasis5 15 7" xfId="44026"/>
    <cellStyle name="20% - Énfasis5 16" xfId="1211"/>
    <cellStyle name="20% - Énfasis5 16 2" xfId="2295"/>
    <cellStyle name="20% - Énfasis5 16 2 2" xfId="4603"/>
    <cellStyle name="20% - Énfasis5 16 2 2 2" xfId="9750"/>
    <cellStyle name="20% - Énfasis5 16 2 2 2 2" xfId="20533"/>
    <cellStyle name="20% - Énfasis5 16 2 2 3" xfId="15401"/>
    <cellStyle name="20% - Énfasis5 16 2 2 4" xfId="43460"/>
    <cellStyle name="20% - Énfasis5 16 2 2 5" xfId="48303"/>
    <cellStyle name="20% - Énfasis5 16 2 3" xfId="7469"/>
    <cellStyle name="20% - Énfasis5 16 2 3 2" xfId="18252"/>
    <cellStyle name="20% - Énfasis5 16 2 4" xfId="13115"/>
    <cellStyle name="20% - Énfasis5 16 2 5" xfId="41184"/>
    <cellStyle name="20% - Énfasis5 16 2 6" xfId="46027"/>
    <cellStyle name="20% - Énfasis5 16 3" xfId="3546"/>
    <cellStyle name="20% - Énfasis5 16 3 2" xfId="8693"/>
    <cellStyle name="20% - Énfasis5 16 3 2 2" xfId="19476"/>
    <cellStyle name="20% - Énfasis5 16 3 3" xfId="14344"/>
    <cellStyle name="20% - Énfasis5 16 3 4" xfId="42403"/>
    <cellStyle name="20% - Énfasis5 16 3 5" xfId="47246"/>
    <cellStyle name="20% - Énfasis5 16 4" xfId="6412"/>
    <cellStyle name="20% - Énfasis5 16 4 2" xfId="17195"/>
    <cellStyle name="20% - Énfasis5 16 5" xfId="12039"/>
    <cellStyle name="20% - Énfasis5 16 6" xfId="40131"/>
    <cellStyle name="20% - Énfasis5 16 7" xfId="44974"/>
    <cellStyle name="20% - Énfasis5 17" xfId="1232"/>
    <cellStyle name="20% - Énfasis5 17 2" xfId="2316"/>
    <cellStyle name="20% - Énfasis5 17 2 2" xfId="4624"/>
    <cellStyle name="20% - Énfasis5 17 2 2 2" xfId="9771"/>
    <cellStyle name="20% - Énfasis5 17 2 2 2 2" xfId="20554"/>
    <cellStyle name="20% - Énfasis5 17 2 2 3" xfId="15422"/>
    <cellStyle name="20% - Énfasis5 17 2 2 4" xfId="43481"/>
    <cellStyle name="20% - Énfasis5 17 2 2 5" xfId="48324"/>
    <cellStyle name="20% - Énfasis5 17 2 3" xfId="7490"/>
    <cellStyle name="20% - Énfasis5 17 2 3 2" xfId="18273"/>
    <cellStyle name="20% - Énfasis5 17 2 4" xfId="13136"/>
    <cellStyle name="20% - Énfasis5 17 2 5" xfId="41205"/>
    <cellStyle name="20% - Énfasis5 17 2 6" xfId="46048"/>
    <cellStyle name="20% - Énfasis5 17 3" xfId="3567"/>
    <cellStyle name="20% - Énfasis5 17 3 2" xfId="8714"/>
    <cellStyle name="20% - Énfasis5 17 3 2 2" xfId="19497"/>
    <cellStyle name="20% - Énfasis5 17 3 3" xfId="14365"/>
    <cellStyle name="20% - Énfasis5 17 3 4" xfId="42424"/>
    <cellStyle name="20% - Énfasis5 17 3 5" xfId="47267"/>
    <cellStyle name="20% - Énfasis5 17 4" xfId="6433"/>
    <cellStyle name="20% - Énfasis5 17 4 2" xfId="17216"/>
    <cellStyle name="20% - Énfasis5 17 5" xfId="12060"/>
    <cellStyle name="20% - Énfasis5 17 6" xfId="40152"/>
    <cellStyle name="20% - Énfasis5 17 7" xfId="44995"/>
    <cellStyle name="20% - Énfasis5 18" xfId="1265"/>
    <cellStyle name="20% - Énfasis5 18 2" xfId="2349"/>
    <cellStyle name="20% - Énfasis5 18 2 2" xfId="4657"/>
    <cellStyle name="20% - Énfasis5 18 2 2 2" xfId="9804"/>
    <cellStyle name="20% - Énfasis5 18 2 2 2 2" xfId="20587"/>
    <cellStyle name="20% - Énfasis5 18 2 2 3" xfId="15455"/>
    <cellStyle name="20% - Énfasis5 18 2 2 4" xfId="43514"/>
    <cellStyle name="20% - Énfasis5 18 2 2 5" xfId="48357"/>
    <cellStyle name="20% - Énfasis5 18 2 3" xfId="7523"/>
    <cellStyle name="20% - Énfasis5 18 2 3 2" xfId="18306"/>
    <cellStyle name="20% - Énfasis5 18 2 4" xfId="13169"/>
    <cellStyle name="20% - Énfasis5 18 2 5" xfId="41238"/>
    <cellStyle name="20% - Énfasis5 18 2 6" xfId="46081"/>
    <cellStyle name="20% - Énfasis5 18 3" xfId="3600"/>
    <cellStyle name="20% - Énfasis5 18 3 2" xfId="8747"/>
    <cellStyle name="20% - Énfasis5 18 3 2 2" xfId="19530"/>
    <cellStyle name="20% - Énfasis5 18 3 3" xfId="14398"/>
    <cellStyle name="20% - Énfasis5 18 3 4" xfId="42457"/>
    <cellStyle name="20% - Énfasis5 18 3 5" xfId="47300"/>
    <cellStyle name="20% - Énfasis5 18 4" xfId="6466"/>
    <cellStyle name="20% - Énfasis5 18 4 2" xfId="17249"/>
    <cellStyle name="20% - Énfasis5 18 5" xfId="12093"/>
    <cellStyle name="20% - Énfasis5 18 6" xfId="40183"/>
    <cellStyle name="20% - Énfasis5 18 7" xfId="45026"/>
    <cellStyle name="20% - Énfasis5 19" xfId="1285"/>
    <cellStyle name="20% - Énfasis5 19 2" xfId="3620"/>
    <cellStyle name="20% - Énfasis5 19 2 2" xfId="8767"/>
    <cellStyle name="20% - Énfasis5 19 2 2 2" xfId="19550"/>
    <cellStyle name="20% - Énfasis5 19 2 3" xfId="14418"/>
    <cellStyle name="20% - Énfasis5 19 2 4" xfId="42477"/>
    <cellStyle name="20% - Énfasis5 19 2 5" xfId="47320"/>
    <cellStyle name="20% - Énfasis5 19 3" xfId="6486"/>
    <cellStyle name="20% - Énfasis5 19 3 2" xfId="17269"/>
    <cellStyle name="20% - Énfasis5 19 4" xfId="12113"/>
    <cellStyle name="20% - Énfasis5 19 5" xfId="40203"/>
    <cellStyle name="20% - Énfasis5 19 6" xfId="45046"/>
    <cellStyle name="20% - Énfasis5 2" xfId="139"/>
    <cellStyle name="20% - Énfasis5 2 10" xfId="44245"/>
    <cellStyle name="20% - Énfasis5 2 2" xfId="681"/>
    <cellStyle name="20% - Énfasis5 2 2 2" xfId="1772"/>
    <cellStyle name="20% - Énfasis5 2 2 2 2" xfId="4081"/>
    <cellStyle name="20% - Énfasis5 2 2 2 2 2" xfId="9228"/>
    <cellStyle name="20% - Énfasis5 2 2 2 2 2 2" xfId="20011"/>
    <cellStyle name="20% - Énfasis5 2 2 2 2 3" xfId="14879"/>
    <cellStyle name="20% - Énfasis5 2 2 2 2 4" xfId="42938"/>
    <cellStyle name="20% - Énfasis5 2 2 2 2 5" xfId="47781"/>
    <cellStyle name="20% - Énfasis5 2 2 2 3" xfId="6947"/>
    <cellStyle name="20% - Énfasis5 2 2 2 3 2" xfId="17730"/>
    <cellStyle name="20% - Énfasis5 2 2 2 4" xfId="12592"/>
    <cellStyle name="20% - Énfasis5 2 2 2 5" xfId="40662"/>
    <cellStyle name="20% - Énfasis5 2 2 2 6" xfId="45505"/>
    <cellStyle name="20% - Énfasis5 2 2 3" xfId="3020"/>
    <cellStyle name="20% - Énfasis5 2 2 3 2" xfId="8174"/>
    <cellStyle name="20% - Énfasis5 2 2 3 2 2" xfId="18957"/>
    <cellStyle name="20% - Énfasis5 2 2 3 3" xfId="13825"/>
    <cellStyle name="20% - Énfasis5 2 2 3 4" xfId="41884"/>
    <cellStyle name="20% - Énfasis5 2 2 3 5" xfId="46727"/>
    <cellStyle name="20% - Énfasis5 2 2 4" xfId="5885"/>
    <cellStyle name="20% - Énfasis5 2 2 4 2" xfId="16674"/>
    <cellStyle name="20% - Énfasis5 2 2 5" xfId="11510"/>
    <cellStyle name="20% - Énfasis5 2 2 6" xfId="39615"/>
    <cellStyle name="20% - Énfasis5 2 2 7" xfId="44461"/>
    <cellStyle name="20% - Énfasis5 2 3" xfId="1554"/>
    <cellStyle name="20% - Énfasis5 2 3 2" xfId="3863"/>
    <cellStyle name="20% - Énfasis5 2 3 2 2" xfId="9010"/>
    <cellStyle name="20% - Énfasis5 2 3 2 2 2" xfId="19793"/>
    <cellStyle name="20% - Énfasis5 2 3 2 3" xfId="14661"/>
    <cellStyle name="20% - Énfasis5 2 3 2 4" xfId="42720"/>
    <cellStyle name="20% - Énfasis5 2 3 2 5" xfId="47563"/>
    <cellStyle name="20% - Énfasis5 2 3 3" xfId="6729"/>
    <cellStyle name="20% - Énfasis5 2 3 3 2" xfId="17512"/>
    <cellStyle name="20% - Énfasis5 2 3 4" xfId="12374"/>
    <cellStyle name="20% - Énfasis5 2 3 5" xfId="40444"/>
    <cellStyle name="20% - Énfasis5 2 3 6" xfId="45287"/>
    <cellStyle name="20% - Énfasis5 2 4" xfId="2580"/>
    <cellStyle name="20% - Énfasis5 2 4 2" xfId="7748"/>
    <cellStyle name="20% - Énfasis5 2 4 2 2" xfId="18531"/>
    <cellStyle name="20% - Énfasis5 2 4 3" xfId="13395"/>
    <cellStyle name="20% - Énfasis5 2 4 4" xfId="41460"/>
    <cellStyle name="20% - Énfasis5 2 4 5" xfId="46303"/>
    <cellStyle name="20% - Énfasis5 2 5" xfId="4969"/>
    <cellStyle name="20% - Énfasis5 2 5 2" xfId="10117"/>
    <cellStyle name="20% - Énfasis5 2 5 2 2" xfId="20900"/>
    <cellStyle name="20% - Énfasis5 2 5 3" xfId="15767"/>
    <cellStyle name="20% - Énfasis5 2 5 4" xfId="43823"/>
    <cellStyle name="20% - Énfasis5 2 5 5" xfId="48666"/>
    <cellStyle name="20% - Énfasis5 2 6" xfId="5046"/>
    <cellStyle name="20% - Énfasis5 2 6 2" xfId="10194"/>
    <cellStyle name="20% - Énfasis5 2 6 2 2" xfId="20977"/>
    <cellStyle name="20% - Énfasis5 2 6 3" xfId="15843"/>
    <cellStyle name="20% - Énfasis5 2 7" xfId="5454"/>
    <cellStyle name="20% - Énfasis5 2 7 2" xfId="16246"/>
    <cellStyle name="20% - Énfasis5 2 8" xfId="10991"/>
    <cellStyle name="20% - Énfasis5 2 9" xfId="39399"/>
    <cellStyle name="20% - Énfasis5 20" xfId="1307"/>
    <cellStyle name="20% - Énfasis5 20 2" xfId="3641"/>
    <cellStyle name="20% - Énfasis5 20 2 2" xfId="8788"/>
    <cellStyle name="20% - Énfasis5 20 2 2 2" xfId="19571"/>
    <cellStyle name="20% - Énfasis5 20 2 3" xfId="14439"/>
    <cellStyle name="20% - Énfasis5 20 2 4" xfId="42498"/>
    <cellStyle name="20% - Énfasis5 20 2 5" xfId="47341"/>
    <cellStyle name="20% - Énfasis5 20 3" xfId="6507"/>
    <cellStyle name="20% - Énfasis5 20 3 2" xfId="17290"/>
    <cellStyle name="20% - Énfasis5 20 4" xfId="12134"/>
    <cellStyle name="20% - Énfasis5 20 5" xfId="40224"/>
    <cellStyle name="20% - Énfasis5 20 6" xfId="45067"/>
    <cellStyle name="20% - Énfasis5 21" xfId="2403"/>
    <cellStyle name="20% - Énfasis5 21 2" xfId="4705"/>
    <cellStyle name="20% - Énfasis5 21 2 2" xfId="9852"/>
    <cellStyle name="20% - Énfasis5 21 2 2 2" xfId="20635"/>
    <cellStyle name="20% - Énfasis5 21 2 3" xfId="15503"/>
    <cellStyle name="20% - Énfasis5 21 2 4" xfId="43562"/>
    <cellStyle name="20% - Énfasis5 21 2 5" xfId="48405"/>
    <cellStyle name="20% - Énfasis5 21 3" xfId="7571"/>
    <cellStyle name="20% - Énfasis5 21 3 2" xfId="18354"/>
    <cellStyle name="20% - Énfasis5 21 4" xfId="13217"/>
    <cellStyle name="20% - Énfasis5 21 5" xfId="41286"/>
    <cellStyle name="20% - Énfasis5 21 6" xfId="46129"/>
    <cellStyle name="20% - Énfasis5 22" xfId="2439"/>
    <cellStyle name="20% - Énfasis5 22 2" xfId="4741"/>
    <cellStyle name="20% - Énfasis5 22 2 2" xfId="9888"/>
    <cellStyle name="20% - Énfasis5 22 2 2 2" xfId="20671"/>
    <cellStyle name="20% - Énfasis5 22 2 3" xfId="15539"/>
    <cellStyle name="20% - Énfasis5 22 2 4" xfId="43598"/>
    <cellStyle name="20% - Énfasis5 22 2 5" xfId="48441"/>
    <cellStyle name="20% - Énfasis5 22 3" xfId="7607"/>
    <cellStyle name="20% - Énfasis5 22 3 2" xfId="18390"/>
    <cellStyle name="20% - Énfasis5 22 4" xfId="13253"/>
    <cellStyle name="20% - Énfasis5 22 5" xfId="41322"/>
    <cellStyle name="20% - Énfasis5 22 6" xfId="46165"/>
    <cellStyle name="20% - Énfasis5 23" xfId="2454"/>
    <cellStyle name="20% - Énfasis5 23 2" xfId="4756"/>
    <cellStyle name="20% - Énfasis5 23 2 2" xfId="9903"/>
    <cellStyle name="20% - Énfasis5 23 2 2 2" xfId="20686"/>
    <cellStyle name="20% - Énfasis5 23 2 3" xfId="15554"/>
    <cellStyle name="20% - Énfasis5 23 2 4" xfId="43613"/>
    <cellStyle name="20% - Énfasis5 23 2 5" xfId="48456"/>
    <cellStyle name="20% - Énfasis5 23 3" xfId="7622"/>
    <cellStyle name="20% - Énfasis5 23 3 2" xfId="18405"/>
    <cellStyle name="20% - Énfasis5 23 4" xfId="13268"/>
    <cellStyle name="20% - Énfasis5 23 5" xfId="41337"/>
    <cellStyle name="20% - Énfasis5 23 6" xfId="46180"/>
    <cellStyle name="20% - Énfasis5 24" xfId="2501"/>
    <cellStyle name="20% - Énfasis5 24 2" xfId="4803"/>
    <cellStyle name="20% - Énfasis5 24 2 2" xfId="9950"/>
    <cellStyle name="20% - Énfasis5 24 2 2 2" xfId="20733"/>
    <cellStyle name="20% - Énfasis5 24 2 3" xfId="15601"/>
    <cellStyle name="20% - Énfasis5 24 2 4" xfId="43660"/>
    <cellStyle name="20% - Énfasis5 24 2 5" xfId="48503"/>
    <cellStyle name="20% - Énfasis5 24 3" xfId="7669"/>
    <cellStyle name="20% - Énfasis5 24 3 2" xfId="18452"/>
    <cellStyle name="20% - Énfasis5 24 4" xfId="13315"/>
    <cellStyle name="20% - Énfasis5 24 5" xfId="41384"/>
    <cellStyle name="20% - Énfasis5 24 6" xfId="46227"/>
    <cellStyle name="20% - Énfasis5 25" xfId="2520"/>
    <cellStyle name="20% - Énfasis5 25 2" xfId="4822"/>
    <cellStyle name="20% - Énfasis5 25 2 2" xfId="9969"/>
    <cellStyle name="20% - Énfasis5 25 2 2 2" xfId="20752"/>
    <cellStyle name="20% - Énfasis5 25 2 3" xfId="15620"/>
    <cellStyle name="20% - Énfasis5 25 2 4" xfId="43679"/>
    <cellStyle name="20% - Énfasis5 25 2 5" xfId="48522"/>
    <cellStyle name="20% - Énfasis5 25 3" xfId="7688"/>
    <cellStyle name="20% - Énfasis5 25 3 2" xfId="18471"/>
    <cellStyle name="20% - Énfasis5 25 4" xfId="13334"/>
    <cellStyle name="20% - Énfasis5 25 5" xfId="41402"/>
    <cellStyle name="20% - Énfasis5 25 6" xfId="46245"/>
    <cellStyle name="20% - Énfasis5 26" xfId="2551"/>
    <cellStyle name="20% - Énfasis5 26 2" xfId="4853"/>
    <cellStyle name="20% - Énfasis5 26 2 2" xfId="10000"/>
    <cellStyle name="20% - Énfasis5 26 2 2 2" xfId="20783"/>
    <cellStyle name="20% - Énfasis5 26 2 3" xfId="15651"/>
    <cellStyle name="20% - Énfasis5 26 2 4" xfId="43710"/>
    <cellStyle name="20% - Énfasis5 26 2 5" xfId="48553"/>
    <cellStyle name="20% - Énfasis5 26 3" xfId="7719"/>
    <cellStyle name="20% - Énfasis5 26 3 2" xfId="18502"/>
    <cellStyle name="20% - Énfasis5 26 4" xfId="13366"/>
    <cellStyle name="20% - Énfasis5 26 5" xfId="41431"/>
    <cellStyle name="20% - Énfasis5 26 6" xfId="46274"/>
    <cellStyle name="20% - Énfasis5 27" xfId="4910"/>
    <cellStyle name="20% - Énfasis5 27 2" xfId="10057"/>
    <cellStyle name="20% - Énfasis5 27 2 2" xfId="20840"/>
    <cellStyle name="20% - Énfasis5 27 3" xfId="15707"/>
    <cellStyle name="20% - Énfasis5 27 4" xfId="43764"/>
    <cellStyle name="20% - Énfasis5 27 5" xfId="48607"/>
    <cellStyle name="20% - Énfasis5 28" xfId="4940"/>
    <cellStyle name="20% - Énfasis5 28 2" xfId="10088"/>
    <cellStyle name="20% - Énfasis5 28 2 2" xfId="20871"/>
    <cellStyle name="20% - Énfasis5 28 3" xfId="15738"/>
    <cellStyle name="20% - Énfasis5 28 4" xfId="43794"/>
    <cellStyle name="20% - Énfasis5 28 5" xfId="48637"/>
    <cellStyle name="20% - Énfasis5 29" xfId="5203"/>
    <cellStyle name="20% - Énfasis5 29 2" xfId="10341"/>
    <cellStyle name="20% - Énfasis5 29 2 2" xfId="21124"/>
    <cellStyle name="20% - Énfasis5 29 3" xfId="15996"/>
    <cellStyle name="20% - Énfasis5 3" xfId="499"/>
    <cellStyle name="20% - Énfasis5 3 2" xfId="1591"/>
    <cellStyle name="20% - Énfasis5 3 2 2" xfId="3900"/>
    <cellStyle name="20% - Énfasis5 3 2 2 2" xfId="9047"/>
    <cellStyle name="20% - Énfasis5 3 2 2 2 2" xfId="19830"/>
    <cellStyle name="20% - Énfasis5 3 2 2 3" xfId="14698"/>
    <cellStyle name="20% - Énfasis5 3 2 2 4" xfId="42757"/>
    <cellStyle name="20% - Énfasis5 3 2 2 5" xfId="47600"/>
    <cellStyle name="20% - Énfasis5 3 2 3" xfId="6766"/>
    <cellStyle name="20% - Énfasis5 3 2 3 2" xfId="17549"/>
    <cellStyle name="20% - Énfasis5 3 2 4" xfId="12411"/>
    <cellStyle name="20% - Énfasis5 3 2 5" xfId="40481"/>
    <cellStyle name="20% - Énfasis5 3 2 6" xfId="45324"/>
    <cellStyle name="20% - Énfasis5 3 3" xfId="2839"/>
    <cellStyle name="20% - Énfasis5 3 3 2" xfId="7993"/>
    <cellStyle name="20% - Énfasis5 3 3 2 2" xfId="18776"/>
    <cellStyle name="20% - Énfasis5 3 3 3" xfId="13644"/>
    <cellStyle name="20% - Énfasis5 3 3 4" xfId="41703"/>
    <cellStyle name="20% - Énfasis5 3 3 5" xfId="46546"/>
    <cellStyle name="20% - Énfasis5 3 4" xfId="5704"/>
    <cellStyle name="20% - Énfasis5 3 4 2" xfId="16493"/>
    <cellStyle name="20% - Énfasis5 3 5" xfId="11327"/>
    <cellStyle name="20% - Énfasis5 3 6" xfId="39436"/>
    <cellStyle name="20% - Énfasis5 3 7" xfId="44282"/>
    <cellStyle name="20% - Énfasis5 30" xfId="5219"/>
    <cellStyle name="20% - Énfasis5 30 2" xfId="10357"/>
    <cellStyle name="20% - Énfasis5 30 2 2" xfId="21140"/>
    <cellStyle name="20% - Énfasis5 30 3" xfId="16012"/>
    <cellStyle name="20% - Énfasis5 31" xfId="5248"/>
    <cellStyle name="20% - Énfasis5 31 2" xfId="10386"/>
    <cellStyle name="20% - Énfasis5 31 2 2" xfId="21169"/>
    <cellStyle name="20% - Énfasis5 31 3" xfId="16041"/>
    <cellStyle name="20% - Énfasis5 32" xfId="5265"/>
    <cellStyle name="20% - Énfasis5 32 2" xfId="10401"/>
    <cellStyle name="20% - Énfasis5 32 2 2" xfId="21184"/>
    <cellStyle name="20% - Énfasis5 32 3" xfId="16057"/>
    <cellStyle name="20% - Énfasis5 33" xfId="5281"/>
    <cellStyle name="20% - Énfasis5 33 2" xfId="10417"/>
    <cellStyle name="20% - Énfasis5 33 2 2" xfId="21200"/>
    <cellStyle name="20% - Énfasis5 33 3" xfId="16073"/>
    <cellStyle name="20% - Énfasis5 34" xfId="5301"/>
    <cellStyle name="20% - Énfasis5 34 2" xfId="10437"/>
    <cellStyle name="20% - Énfasis5 34 2 2" xfId="21220"/>
    <cellStyle name="20% - Énfasis5 34 3" xfId="16093"/>
    <cellStyle name="20% - Énfasis5 35" xfId="5317"/>
    <cellStyle name="20% - Énfasis5 35 2" xfId="10453"/>
    <cellStyle name="20% - Énfasis5 35 2 2" xfId="21236"/>
    <cellStyle name="20% - Énfasis5 35 3" xfId="16109"/>
    <cellStyle name="20% - Énfasis5 36" xfId="5334"/>
    <cellStyle name="20% - Énfasis5 36 2" xfId="10470"/>
    <cellStyle name="20% - Énfasis5 36 2 2" xfId="21253"/>
    <cellStyle name="20% - Énfasis5 36 3" xfId="16126"/>
    <cellStyle name="20% - Énfasis5 37" xfId="5382"/>
    <cellStyle name="20% - Énfasis5 37 2" xfId="10518"/>
    <cellStyle name="20% - Énfasis5 37 2 2" xfId="21301"/>
    <cellStyle name="20% - Énfasis5 37 3" xfId="16174"/>
    <cellStyle name="20% - Énfasis5 38" xfId="5402"/>
    <cellStyle name="20% - Énfasis5 38 2" xfId="10538"/>
    <cellStyle name="20% - Énfasis5 38 2 2" xfId="21321"/>
    <cellStyle name="20% - Énfasis5 38 3" xfId="16194"/>
    <cellStyle name="20% - Énfasis5 39" xfId="5431"/>
    <cellStyle name="20% - Énfasis5 39 2" xfId="16223"/>
    <cellStyle name="20% - Énfasis5 4" xfId="517"/>
    <cellStyle name="20% - Énfasis5 4 2" xfId="1610"/>
    <cellStyle name="20% - Énfasis5 4 2 2" xfId="3919"/>
    <cellStyle name="20% - Énfasis5 4 2 2 2" xfId="9066"/>
    <cellStyle name="20% - Énfasis5 4 2 2 2 2" xfId="19849"/>
    <cellStyle name="20% - Énfasis5 4 2 2 3" xfId="14717"/>
    <cellStyle name="20% - Énfasis5 4 2 2 4" xfId="42776"/>
    <cellStyle name="20% - Énfasis5 4 2 2 5" xfId="47619"/>
    <cellStyle name="20% - Énfasis5 4 2 3" xfId="6785"/>
    <cellStyle name="20% - Énfasis5 4 2 3 2" xfId="17568"/>
    <cellStyle name="20% - Énfasis5 4 2 4" xfId="12430"/>
    <cellStyle name="20% - Énfasis5 4 2 5" xfId="40500"/>
    <cellStyle name="20% - Énfasis5 4 2 6" xfId="45343"/>
    <cellStyle name="20% - Énfasis5 4 3" xfId="2858"/>
    <cellStyle name="20% - Énfasis5 4 3 2" xfId="8012"/>
    <cellStyle name="20% - Énfasis5 4 3 2 2" xfId="18795"/>
    <cellStyle name="20% - Énfasis5 4 3 3" xfId="13663"/>
    <cellStyle name="20% - Énfasis5 4 3 4" xfId="41722"/>
    <cellStyle name="20% - Énfasis5 4 3 5" xfId="46565"/>
    <cellStyle name="20% - Énfasis5 4 4" xfId="5723"/>
    <cellStyle name="20% - Énfasis5 4 4 2" xfId="16512"/>
    <cellStyle name="20% - Énfasis5 4 5" xfId="11346"/>
    <cellStyle name="20% - Énfasis5 4 6" xfId="39455"/>
    <cellStyle name="20% - Énfasis5 4 7" xfId="44301"/>
    <cellStyle name="20% - Énfasis5 40" xfId="10863"/>
    <cellStyle name="20% - Énfasis5 40 2" xfId="21646"/>
    <cellStyle name="20% - Énfasis5 41" xfId="10915"/>
    <cellStyle name="20% - Énfasis5 41 2" xfId="21698"/>
    <cellStyle name="20% - Énfasis5 42" xfId="10930"/>
    <cellStyle name="20% - Énfasis5 42 2" xfId="21713"/>
    <cellStyle name="20% - Énfasis5 43" xfId="10951"/>
    <cellStyle name="20% - Énfasis5 43 2" xfId="21734"/>
    <cellStyle name="20% - Énfasis5 44" xfId="10975"/>
    <cellStyle name="20% - Énfasis5 45" xfId="38845"/>
    <cellStyle name="20% - Énfasis5 46" xfId="38859"/>
    <cellStyle name="20% - Énfasis5 47" xfId="38875"/>
    <cellStyle name="20% - Énfasis5 48" xfId="38966"/>
    <cellStyle name="20% - Énfasis5 49" xfId="38982"/>
    <cellStyle name="20% - Énfasis5 5" xfId="533"/>
    <cellStyle name="20% - Énfasis5 5 2" xfId="1624"/>
    <cellStyle name="20% - Énfasis5 5 2 2" xfId="3933"/>
    <cellStyle name="20% - Énfasis5 5 2 2 2" xfId="9080"/>
    <cellStyle name="20% - Énfasis5 5 2 2 2 2" xfId="19863"/>
    <cellStyle name="20% - Énfasis5 5 2 2 3" xfId="14731"/>
    <cellStyle name="20% - Énfasis5 5 2 2 4" xfId="42790"/>
    <cellStyle name="20% - Énfasis5 5 2 2 5" xfId="47633"/>
    <cellStyle name="20% - Énfasis5 5 2 3" xfId="6799"/>
    <cellStyle name="20% - Énfasis5 5 2 3 2" xfId="17582"/>
    <cellStyle name="20% - Énfasis5 5 2 4" xfId="12444"/>
    <cellStyle name="20% - Énfasis5 5 2 5" xfId="40514"/>
    <cellStyle name="20% - Énfasis5 5 2 6" xfId="45357"/>
    <cellStyle name="20% - Énfasis5 5 3" xfId="2872"/>
    <cellStyle name="20% - Énfasis5 5 3 2" xfId="8026"/>
    <cellStyle name="20% - Énfasis5 5 3 2 2" xfId="18809"/>
    <cellStyle name="20% - Énfasis5 5 3 3" xfId="13677"/>
    <cellStyle name="20% - Énfasis5 5 3 4" xfId="41736"/>
    <cellStyle name="20% - Énfasis5 5 3 5" xfId="46579"/>
    <cellStyle name="20% - Énfasis5 5 4" xfId="5737"/>
    <cellStyle name="20% - Énfasis5 5 4 2" xfId="16526"/>
    <cellStyle name="20% - Énfasis5 5 5" xfId="11361"/>
    <cellStyle name="20% - Énfasis5 5 6" xfId="39469"/>
    <cellStyle name="20% - Énfasis5 5 7" xfId="44315"/>
    <cellStyle name="20% - Énfasis5 50" xfId="38998"/>
    <cellStyle name="20% - Énfasis5 51" xfId="39029"/>
    <cellStyle name="20% - Énfasis5 52" xfId="39043"/>
    <cellStyle name="20% - Énfasis5 53" xfId="39062"/>
    <cellStyle name="20% - Énfasis5 54" xfId="39082"/>
    <cellStyle name="20% - Énfasis5 55" xfId="39100"/>
    <cellStyle name="20% - Énfasis5 56" xfId="43900"/>
    <cellStyle name="20% - Énfasis5 57" xfId="43926"/>
    <cellStyle name="20% - Énfasis5 58" xfId="43944"/>
    <cellStyle name="20% - Énfasis5 59" xfId="43970"/>
    <cellStyle name="20% - Énfasis5 6" xfId="550"/>
    <cellStyle name="20% - Énfasis5 6 2" xfId="1641"/>
    <cellStyle name="20% - Énfasis5 6 2 2" xfId="3950"/>
    <cellStyle name="20% - Énfasis5 6 2 2 2" xfId="9097"/>
    <cellStyle name="20% - Énfasis5 6 2 2 2 2" xfId="19880"/>
    <cellStyle name="20% - Énfasis5 6 2 2 3" xfId="14748"/>
    <cellStyle name="20% - Énfasis5 6 2 2 4" xfId="42807"/>
    <cellStyle name="20% - Énfasis5 6 2 2 5" xfId="47650"/>
    <cellStyle name="20% - Énfasis5 6 2 3" xfId="6816"/>
    <cellStyle name="20% - Énfasis5 6 2 3 2" xfId="17599"/>
    <cellStyle name="20% - Énfasis5 6 2 4" xfId="12461"/>
    <cellStyle name="20% - Énfasis5 6 2 5" xfId="40531"/>
    <cellStyle name="20% - Énfasis5 6 2 6" xfId="45374"/>
    <cellStyle name="20% - Énfasis5 6 3" xfId="2889"/>
    <cellStyle name="20% - Énfasis5 6 3 2" xfId="8043"/>
    <cellStyle name="20% - Énfasis5 6 3 2 2" xfId="18826"/>
    <cellStyle name="20% - Énfasis5 6 3 3" xfId="13694"/>
    <cellStyle name="20% - Énfasis5 6 3 4" xfId="41753"/>
    <cellStyle name="20% - Énfasis5 6 3 5" xfId="46596"/>
    <cellStyle name="20% - Énfasis5 6 4" xfId="5754"/>
    <cellStyle name="20% - Énfasis5 6 4 2" xfId="16543"/>
    <cellStyle name="20% - Énfasis5 6 5" xfId="11378"/>
    <cellStyle name="20% - Énfasis5 6 6" xfId="39486"/>
    <cellStyle name="20% - Énfasis5 6 7" xfId="44332"/>
    <cellStyle name="20% - Énfasis5 7" xfId="570"/>
    <cellStyle name="20% - Énfasis5 7 2" xfId="1661"/>
    <cellStyle name="20% - Énfasis5 7 2 2" xfId="3970"/>
    <cellStyle name="20% - Énfasis5 7 2 2 2" xfId="9117"/>
    <cellStyle name="20% - Énfasis5 7 2 2 2 2" xfId="19900"/>
    <cellStyle name="20% - Énfasis5 7 2 2 3" xfId="14768"/>
    <cellStyle name="20% - Énfasis5 7 2 2 4" xfId="42827"/>
    <cellStyle name="20% - Énfasis5 7 2 2 5" xfId="47670"/>
    <cellStyle name="20% - Énfasis5 7 2 3" xfId="6836"/>
    <cellStyle name="20% - Énfasis5 7 2 3 2" xfId="17619"/>
    <cellStyle name="20% - Énfasis5 7 2 4" xfId="12481"/>
    <cellStyle name="20% - Énfasis5 7 2 5" xfId="40551"/>
    <cellStyle name="20% - Énfasis5 7 2 6" xfId="45394"/>
    <cellStyle name="20% - Énfasis5 7 3" xfId="2909"/>
    <cellStyle name="20% - Énfasis5 7 3 2" xfId="8063"/>
    <cellStyle name="20% - Énfasis5 7 3 2 2" xfId="18846"/>
    <cellStyle name="20% - Énfasis5 7 3 3" xfId="13714"/>
    <cellStyle name="20% - Énfasis5 7 3 4" xfId="41773"/>
    <cellStyle name="20% - Énfasis5 7 3 5" xfId="46616"/>
    <cellStyle name="20% - Énfasis5 7 4" xfId="5774"/>
    <cellStyle name="20% - Énfasis5 7 4 2" xfId="16563"/>
    <cellStyle name="20% - Énfasis5 7 5" xfId="11398"/>
    <cellStyle name="20% - Énfasis5 7 6" xfId="39505"/>
    <cellStyle name="20% - Énfasis5 7 7" xfId="44351"/>
    <cellStyle name="20% - Énfasis5 8" xfId="585"/>
    <cellStyle name="20% - Énfasis5 8 2" xfId="1676"/>
    <cellStyle name="20% - Énfasis5 8 2 2" xfId="3985"/>
    <cellStyle name="20% - Énfasis5 8 2 2 2" xfId="9132"/>
    <cellStyle name="20% - Énfasis5 8 2 2 2 2" xfId="19915"/>
    <cellStyle name="20% - Énfasis5 8 2 2 3" xfId="14783"/>
    <cellStyle name="20% - Énfasis5 8 2 2 4" xfId="42842"/>
    <cellStyle name="20% - Énfasis5 8 2 2 5" xfId="47685"/>
    <cellStyle name="20% - Énfasis5 8 2 3" xfId="6851"/>
    <cellStyle name="20% - Énfasis5 8 2 3 2" xfId="17634"/>
    <cellStyle name="20% - Énfasis5 8 2 4" xfId="12496"/>
    <cellStyle name="20% - Énfasis5 8 2 5" xfId="40566"/>
    <cellStyle name="20% - Énfasis5 8 2 6" xfId="45409"/>
    <cellStyle name="20% - Énfasis5 8 3" xfId="2924"/>
    <cellStyle name="20% - Énfasis5 8 3 2" xfId="8078"/>
    <cellStyle name="20% - Énfasis5 8 3 2 2" xfId="18861"/>
    <cellStyle name="20% - Énfasis5 8 3 3" xfId="13729"/>
    <cellStyle name="20% - Énfasis5 8 3 4" xfId="41788"/>
    <cellStyle name="20% - Énfasis5 8 3 5" xfId="46631"/>
    <cellStyle name="20% - Énfasis5 8 4" xfId="5789"/>
    <cellStyle name="20% - Énfasis5 8 4 2" xfId="16578"/>
    <cellStyle name="20% - Énfasis5 8 5" xfId="11413"/>
    <cellStyle name="20% - Énfasis5 8 6" xfId="39519"/>
    <cellStyle name="20% - Énfasis5 8 7" xfId="44365"/>
    <cellStyle name="20% - Énfasis5 9" xfId="663"/>
    <cellStyle name="20% - Énfasis5 9 2" xfId="1754"/>
    <cellStyle name="20% - Énfasis5 9 2 2" xfId="4063"/>
    <cellStyle name="20% - Énfasis5 9 2 2 2" xfId="9210"/>
    <cellStyle name="20% - Énfasis5 9 2 2 2 2" xfId="19993"/>
    <cellStyle name="20% - Énfasis5 9 2 2 3" xfId="14861"/>
    <cellStyle name="20% - Énfasis5 9 2 2 4" xfId="42920"/>
    <cellStyle name="20% - Énfasis5 9 2 2 5" xfId="47763"/>
    <cellStyle name="20% - Énfasis5 9 2 3" xfId="6929"/>
    <cellStyle name="20% - Énfasis5 9 2 3 2" xfId="17712"/>
    <cellStyle name="20% - Énfasis5 9 2 4" xfId="12574"/>
    <cellStyle name="20% - Énfasis5 9 2 5" xfId="40644"/>
    <cellStyle name="20% - Énfasis5 9 2 6" xfId="45487"/>
    <cellStyle name="20% - Énfasis5 9 3" xfId="3002"/>
    <cellStyle name="20% - Énfasis5 9 3 2" xfId="8156"/>
    <cellStyle name="20% - Énfasis5 9 3 2 2" xfId="18939"/>
    <cellStyle name="20% - Énfasis5 9 3 3" xfId="13807"/>
    <cellStyle name="20% - Énfasis5 9 3 4" xfId="41866"/>
    <cellStyle name="20% - Énfasis5 9 3 5" xfId="46709"/>
    <cellStyle name="20% - Énfasis5 9 4" xfId="5867"/>
    <cellStyle name="20% - Énfasis5 9 4 2" xfId="16656"/>
    <cellStyle name="20% - Énfasis5 9 5" xfId="11492"/>
    <cellStyle name="20% - Énfasis5 9 6" xfId="39597"/>
    <cellStyle name="20% - Énfasis5 9 7" xfId="44443"/>
    <cellStyle name="20% - Énfasis6 10" xfId="806"/>
    <cellStyle name="20% - Énfasis6 10 2" xfId="1889"/>
    <cellStyle name="20% - Énfasis6 10 2 2" xfId="4198"/>
    <cellStyle name="20% - Énfasis6 10 2 2 2" xfId="9345"/>
    <cellStyle name="20% - Énfasis6 10 2 2 2 2" xfId="20128"/>
    <cellStyle name="20% - Énfasis6 10 2 2 3" xfId="14996"/>
    <cellStyle name="20% - Énfasis6 10 2 2 4" xfId="43055"/>
    <cellStyle name="20% - Énfasis6 10 2 2 5" xfId="47898"/>
    <cellStyle name="20% - Énfasis6 10 2 3" xfId="7064"/>
    <cellStyle name="20% - Énfasis6 10 2 3 2" xfId="17847"/>
    <cellStyle name="20% - Énfasis6 10 2 4" xfId="12709"/>
    <cellStyle name="20% - Énfasis6 10 2 5" xfId="40779"/>
    <cellStyle name="20% - Énfasis6 10 2 6" xfId="45622"/>
    <cellStyle name="20% - Énfasis6 10 3" xfId="3143"/>
    <cellStyle name="20% - Énfasis6 10 3 2" xfId="8290"/>
    <cellStyle name="20% - Énfasis6 10 3 2 2" xfId="19073"/>
    <cellStyle name="20% - Énfasis6 10 3 3" xfId="13941"/>
    <cellStyle name="20% - Énfasis6 10 3 4" xfId="42000"/>
    <cellStyle name="20% - Énfasis6 10 3 5" xfId="46843"/>
    <cellStyle name="20% - Énfasis6 10 4" xfId="6007"/>
    <cellStyle name="20% - Énfasis6 10 4 2" xfId="16790"/>
    <cellStyle name="20% - Énfasis6 10 5" xfId="11634"/>
    <cellStyle name="20% - Énfasis6 10 6" xfId="39730"/>
    <cellStyle name="20% - Énfasis6 10 7" xfId="44577"/>
    <cellStyle name="20% - Énfasis6 11" xfId="915"/>
    <cellStyle name="20% - Énfasis6 11 2" xfId="1998"/>
    <cellStyle name="20% - Énfasis6 11 2 2" xfId="4307"/>
    <cellStyle name="20% - Énfasis6 11 2 2 2" xfId="9454"/>
    <cellStyle name="20% - Énfasis6 11 2 2 2 2" xfId="20237"/>
    <cellStyle name="20% - Énfasis6 11 2 2 3" xfId="15105"/>
    <cellStyle name="20% - Énfasis6 11 2 2 4" xfId="43164"/>
    <cellStyle name="20% - Énfasis6 11 2 2 5" xfId="48007"/>
    <cellStyle name="20% - Énfasis6 11 2 3" xfId="7173"/>
    <cellStyle name="20% - Énfasis6 11 2 3 2" xfId="17956"/>
    <cellStyle name="20% - Énfasis6 11 2 4" xfId="12818"/>
    <cellStyle name="20% - Énfasis6 11 2 5" xfId="40888"/>
    <cellStyle name="20% - Énfasis6 11 2 6" xfId="45731"/>
    <cellStyle name="20% - Énfasis6 11 3" xfId="3252"/>
    <cellStyle name="20% - Énfasis6 11 3 2" xfId="8399"/>
    <cellStyle name="20% - Énfasis6 11 3 2 2" xfId="19182"/>
    <cellStyle name="20% - Énfasis6 11 3 3" xfId="14050"/>
    <cellStyle name="20% - Énfasis6 11 3 4" xfId="42109"/>
    <cellStyle name="20% - Énfasis6 11 3 5" xfId="46952"/>
    <cellStyle name="20% - Énfasis6 11 4" xfId="6116"/>
    <cellStyle name="20% - Énfasis6 11 4 2" xfId="16899"/>
    <cellStyle name="20% - Énfasis6 11 5" xfId="11743"/>
    <cellStyle name="20% - Énfasis6 11 6" xfId="39839"/>
    <cellStyle name="20% - Énfasis6 11 7" xfId="44686"/>
    <cellStyle name="20% - Énfasis6 12" xfId="990"/>
    <cellStyle name="20% - Énfasis6 12 2" xfId="2073"/>
    <cellStyle name="20% - Énfasis6 12 2 2" xfId="4382"/>
    <cellStyle name="20% - Énfasis6 12 2 2 2" xfId="9529"/>
    <cellStyle name="20% - Énfasis6 12 2 2 2 2" xfId="20312"/>
    <cellStyle name="20% - Énfasis6 12 2 2 3" xfId="15180"/>
    <cellStyle name="20% - Énfasis6 12 2 2 4" xfId="43239"/>
    <cellStyle name="20% - Énfasis6 12 2 2 5" xfId="48082"/>
    <cellStyle name="20% - Énfasis6 12 2 3" xfId="7248"/>
    <cellStyle name="20% - Énfasis6 12 2 3 2" xfId="18031"/>
    <cellStyle name="20% - Énfasis6 12 2 4" xfId="12893"/>
    <cellStyle name="20% - Énfasis6 12 2 5" xfId="40963"/>
    <cellStyle name="20% - Énfasis6 12 2 6" xfId="45806"/>
    <cellStyle name="20% - Énfasis6 12 3" xfId="3327"/>
    <cellStyle name="20% - Énfasis6 12 3 2" xfId="8474"/>
    <cellStyle name="20% - Énfasis6 12 3 2 2" xfId="19257"/>
    <cellStyle name="20% - Énfasis6 12 3 3" xfId="14125"/>
    <cellStyle name="20% - Énfasis6 12 3 4" xfId="42184"/>
    <cellStyle name="20% - Énfasis6 12 3 5" xfId="47027"/>
    <cellStyle name="20% - Énfasis6 12 4" xfId="6191"/>
    <cellStyle name="20% - Énfasis6 12 4 2" xfId="16974"/>
    <cellStyle name="20% - Énfasis6 12 5" xfId="11818"/>
    <cellStyle name="20% - Énfasis6 12 6" xfId="39914"/>
    <cellStyle name="20% - Énfasis6 12 7" xfId="44761"/>
    <cellStyle name="20% - Énfasis6 13" xfId="1038"/>
    <cellStyle name="20% - Énfasis6 13 2" xfId="2122"/>
    <cellStyle name="20% - Énfasis6 13 2 2" xfId="4430"/>
    <cellStyle name="20% - Énfasis6 13 2 2 2" xfId="9577"/>
    <cellStyle name="20% - Énfasis6 13 2 2 2 2" xfId="20360"/>
    <cellStyle name="20% - Énfasis6 13 2 2 3" xfId="15228"/>
    <cellStyle name="20% - Énfasis6 13 2 2 4" xfId="43287"/>
    <cellStyle name="20% - Énfasis6 13 2 2 5" xfId="48130"/>
    <cellStyle name="20% - Énfasis6 13 2 3" xfId="7296"/>
    <cellStyle name="20% - Énfasis6 13 2 3 2" xfId="18079"/>
    <cellStyle name="20% - Énfasis6 13 2 4" xfId="12942"/>
    <cellStyle name="20% - Énfasis6 13 2 5" xfId="41011"/>
    <cellStyle name="20% - Énfasis6 13 2 6" xfId="45854"/>
    <cellStyle name="20% - Énfasis6 13 3" xfId="3375"/>
    <cellStyle name="20% - Énfasis6 13 3 2" xfId="8522"/>
    <cellStyle name="20% - Énfasis6 13 3 2 2" xfId="19305"/>
    <cellStyle name="20% - Énfasis6 13 3 3" xfId="14173"/>
    <cellStyle name="20% - Énfasis6 13 3 4" xfId="42232"/>
    <cellStyle name="20% - Énfasis6 13 3 5" xfId="47075"/>
    <cellStyle name="20% - Énfasis6 13 4" xfId="6239"/>
    <cellStyle name="20% - Énfasis6 13 4 2" xfId="17022"/>
    <cellStyle name="20% - Énfasis6 13 5" xfId="11866"/>
    <cellStyle name="20% - Énfasis6 13 6" xfId="39963"/>
    <cellStyle name="20% - Énfasis6 13 7" xfId="44809"/>
    <cellStyle name="20% - Énfasis6 14" xfId="1112"/>
    <cellStyle name="20% - Énfasis6 14 2" xfId="2196"/>
    <cellStyle name="20% - Énfasis6 14 2 2" xfId="4504"/>
    <cellStyle name="20% - Énfasis6 14 2 2 2" xfId="9651"/>
    <cellStyle name="20% - Énfasis6 14 2 2 2 2" xfId="20434"/>
    <cellStyle name="20% - Énfasis6 14 2 2 3" xfId="15302"/>
    <cellStyle name="20% - Énfasis6 14 2 2 4" xfId="43361"/>
    <cellStyle name="20% - Énfasis6 14 2 2 5" xfId="48204"/>
    <cellStyle name="20% - Énfasis6 14 2 3" xfId="7370"/>
    <cellStyle name="20% - Énfasis6 14 2 3 2" xfId="18153"/>
    <cellStyle name="20% - Énfasis6 14 2 4" xfId="13016"/>
    <cellStyle name="20% - Énfasis6 14 2 5" xfId="41085"/>
    <cellStyle name="20% - Énfasis6 14 2 6" xfId="45928"/>
    <cellStyle name="20% - Énfasis6 14 3" xfId="3449"/>
    <cellStyle name="20% - Énfasis6 14 3 2" xfId="8596"/>
    <cellStyle name="20% - Énfasis6 14 3 2 2" xfId="19379"/>
    <cellStyle name="20% - Énfasis6 14 3 3" xfId="14247"/>
    <cellStyle name="20% - Énfasis6 14 3 4" xfId="42306"/>
    <cellStyle name="20% - Énfasis6 14 3 5" xfId="47149"/>
    <cellStyle name="20% - Énfasis6 14 4" xfId="6313"/>
    <cellStyle name="20% - Énfasis6 14 4 2" xfId="17096"/>
    <cellStyle name="20% - Énfasis6 14 5" xfId="11940"/>
    <cellStyle name="20% - Énfasis6 14 6" xfId="40037"/>
    <cellStyle name="20% - Énfasis6 14 7" xfId="44883"/>
    <cellStyle name="20% - Énfasis6 15" xfId="1179"/>
    <cellStyle name="20% - Énfasis6 15 2" xfId="2263"/>
    <cellStyle name="20% - Énfasis6 15 2 2" xfId="4571"/>
    <cellStyle name="20% - Énfasis6 15 2 2 2" xfId="9718"/>
    <cellStyle name="20% - Énfasis6 15 2 2 2 2" xfId="20501"/>
    <cellStyle name="20% - Énfasis6 15 2 2 3" xfId="15369"/>
    <cellStyle name="20% - Énfasis6 15 2 2 4" xfId="43428"/>
    <cellStyle name="20% - Énfasis6 15 2 2 5" xfId="48271"/>
    <cellStyle name="20% - Énfasis6 15 2 3" xfId="7437"/>
    <cellStyle name="20% - Énfasis6 15 2 3 2" xfId="18220"/>
    <cellStyle name="20% - Énfasis6 15 2 4" xfId="13083"/>
    <cellStyle name="20% - Énfasis6 15 2 5" xfId="41152"/>
    <cellStyle name="20% - Énfasis6 15 2 6" xfId="45995"/>
    <cellStyle name="20% - Énfasis6 15 3" xfId="3514"/>
    <cellStyle name="20% - Énfasis6 15 3 2" xfId="8661"/>
    <cellStyle name="20% - Énfasis6 15 3 2 2" xfId="19444"/>
    <cellStyle name="20% - Énfasis6 15 3 3" xfId="14312"/>
    <cellStyle name="20% - Énfasis6 15 3 4" xfId="42371"/>
    <cellStyle name="20% - Énfasis6 15 3 5" xfId="47214"/>
    <cellStyle name="20% - Énfasis6 15 4" xfId="6380"/>
    <cellStyle name="20% - Énfasis6 15 4 2" xfId="17163"/>
    <cellStyle name="20% - Énfasis6 15 5" xfId="12007"/>
    <cellStyle name="20% - Énfasis6 15 6" xfId="39180"/>
    <cellStyle name="20% - Énfasis6 15 7" xfId="44027"/>
    <cellStyle name="20% - Énfasis6 16" xfId="1212"/>
    <cellStyle name="20% - Énfasis6 16 2" xfId="2296"/>
    <cellStyle name="20% - Énfasis6 16 2 2" xfId="4604"/>
    <cellStyle name="20% - Énfasis6 16 2 2 2" xfId="9751"/>
    <cellStyle name="20% - Énfasis6 16 2 2 2 2" xfId="20534"/>
    <cellStyle name="20% - Énfasis6 16 2 2 3" xfId="15402"/>
    <cellStyle name="20% - Énfasis6 16 2 2 4" xfId="43461"/>
    <cellStyle name="20% - Énfasis6 16 2 2 5" xfId="48304"/>
    <cellStyle name="20% - Énfasis6 16 2 3" xfId="7470"/>
    <cellStyle name="20% - Énfasis6 16 2 3 2" xfId="18253"/>
    <cellStyle name="20% - Énfasis6 16 2 4" xfId="13116"/>
    <cellStyle name="20% - Énfasis6 16 2 5" xfId="41185"/>
    <cellStyle name="20% - Énfasis6 16 2 6" xfId="46028"/>
    <cellStyle name="20% - Énfasis6 16 3" xfId="3547"/>
    <cellStyle name="20% - Énfasis6 16 3 2" xfId="8694"/>
    <cellStyle name="20% - Énfasis6 16 3 2 2" xfId="19477"/>
    <cellStyle name="20% - Énfasis6 16 3 3" xfId="14345"/>
    <cellStyle name="20% - Énfasis6 16 3 4" xfId="42404"/>
    <cellStyle name="20% - Énfasis6 16 3 5" xfId="47247"/>
    <cellStyle name="20% - Énfasis6 16 4" xfId="6413"/>
    <cellStyle name="20% - Énfasis6 16 4 2" xfId="17196"/>
    <cellStyle name="20% - Énfasis6 16 5" xfId="12040"/>
    <cellStyle name="20% - Énfasis6 16 6" xfId="40132"/>
    <cellStyle name="20% - Énfasis6 16 7" xfId="44975"/>
    <cellStyle name="20% - Énfasis6 17" xfId="1233"/>
    <cellStyle name="20% - Énfasis6 17 2" xfId="2317"/>
    <cellStyle name="20% - Énfasis6 17 2 2" xfId="4625"/>
    <cellStyle name="20% - Énfasis6 17 2 2 2" xfId="9772"/>
    <cellStyle name="20% - Énfasis6 17 2 2 2 2" xfId="20555"/>
    <cellStyle name="20% - Énfasis6 17 2 2 3" xfId="15423"/>
    <cellStyle name="20% - Énfasis6 17 2 2 4" xfId="43482"/>
    <cellStyle name="20% - Énfasis6 17 2 2 5" xfId="48325"/>
    <cellStyle name="20% - Énfasis6 17 2 3" xfId="7491"/>
    <cellStyle name="20% - Énfasis6 17 2 3 2" xfId="18274"/>
    <cellStyle name="20% - Énfasis6 17 2 4" xfId="13137"/>
    <cellStyle name="20% - Énfasis6 17 2 5" xfId="41206"/>
    <cellStyle name="20% - Énfasis6 17 2 6" xfId="46049"/>
    <cellStyle name="20% - Énfasis6 17 3" xfId="3568"/>
    <cellStyle name="20% - Énfasis6 17 3 2" xfId="8715"/>
    <cellStyle name="20% - Énfasis6 17 3 2 2" xfId="19498"/>
    <cellStyle name="20% - Énfasis6 17 3 3" xfId="14366"/>
    <cellStyle name="20% - Énfasis6 17 3 4" xfId="42425"/>
    <cellStyle name="20% - Énfasis6 17 3 5" xfId="47268"/>
    <cellStyle name="20% - Énfasis6 17 4" xfId="6434"/>
    <cellStyle name="20% - Énfasis6 17 4 2" xfId="17217"/>
    <cellStyle name="20% - Énfasis6 17 5" xfId="12061"/>
    <cellStyle name="20% - Énfasis6 17 6" xfId="40153"/>
    <cellStyle name="20% - Énfasis6 17 7" xfId="44996"/>
    <cellStyle name="20% - Énfasis6 18" xfId="1266"/>
    <cellStyle name="20% - Énfasis6 18 2" xfId="2350"/>
    <cellStyle name="20% - Énfasis6 18 2 2" xfId="4658"/>
    <cellStyle name="20% - Énfasis6 18 2 2 2" xfId="9805"/>
    <cellStyle name="20% - Énfasis6 18 2 2 2 2" xfId="20588"/>
    <cellStyle name="20% - Énfasis6 18 2 2 3" xfId="15456"/>
    <cellStyle name="20% - Énfasis6 18 2 2 4" xfId="43515"/>
    <cellStyle name="20% - Énfasis6 18 2 2 5" xfId="48358"/>
    <cellStyle name="20% - Énfasis6 18 2 3" xfId="7524"/>
    <cellStyle name="20% - Énfasis6 18 2 3 2" xfId="18307"/>
    <cellStyle name="20% - Énfasis6 18 2 4" xfId="13170"/>
    <cellStyle name="20% - Énfasis6 18 2 5" xfId="41239"/>
    <cellStyle name="20% - Énfasis6 18 2 6" xfId="46082"/>
    <cellStyle name="20% - Énfasis6 18 3" xfId="3601"/>
    <cellStyle name="20% - Énfasis6 18 3 2" xfId="8748"/>
    <cellStyle name="20% - Énfasis6 18 3 2 2" xfId="19531"/>
    <cellStyle name="20% - Énfasis6 18 3 3" xfId="14399"/>
    <cellStyle name="20% - Énfasis6 18 3 4" xfId="42458"/>
    <cellStyle name="20% - Énfasis6 18 3 5" xfId="47301"/>
    <cellStyle name="20% - Énfasis6 18 4" xfId="6467"/>
    <cellStyle name="20% - Énfasis6 18 4 2" xfId="17250"/>
    <cellStyle name="20% - Énfasis6 18 5" xfId="12094"/>
    <cellStyle name="20% - Énfasis6 18 6" xfId="40184"/>
    <cellStyle name="20% - Énfasis6 18 7" xfId="45027"/>
    <cellStyle name="20% - Énfasis6 19" xfId="1286"/>
    <cellStyle name="20% - Énfasis6 19 2" xfId="3621"/>
    <cellStyle name="20% - Énfasis6 19 2 2" xfId="8768"/>
    <cellStyle name="20% - Énfasis6 19 2 2 2" xfId="19551"/>
    <cellStyle name="20% - Énfasis6 19 2 3" xfId="14419"/>
    <cellStyle name="20% - Énfasis6 19 2 4" xfId="42478"/>
    <cellStyle name="20% - Énfasis6 19 2 5" xfId="47321"/>
    <cellStyle name="20% - Énfasis6 19 3" xfId="6487"/>
    <cellStyle name="20% - Énfasis6 19 3 2" xfId="17270"/>
    <cellStyle name="20% - Énfasis6 19 4" xfId="12114"/>
    <cellStyle name="20% - Énfasis6 19 5" xfId="40204"/>
    <cellStyle name="20% - Énfasis6 19 6" xfId="45047"/>
    <cellStyle name="20% - Énfasis6 2" xfId="140"/>
    <cellStyle name="20% - Énfasis6 2 10" xfId="44246"/>
    <cellStyle name="20% - Énfasis6 2 2" xfId="682"/>
    <cellStyle name="20% - Énfasis6 2 2 2" xfId="1773"/>
    <cellStyle name="20% - Énfasis6 2 2 2 2" xfId="4082"/>
    <cellStyle name="20% - Énfasis6 2 2 2 2 2" xfId="9229"/>
    <cellStyle name="20% - Énfasis6 2 2 2 2 2 2" xfId="20012"/>
    <cellStyle name="20% - Énfasis6 2 2 2 2 3" xfId="14880"/>
    <cellStyle name="20% - Énfasis6 2 2 2 2 4" xfId="42939"/>
    <cellStyle name="20% - Énfasis6 2 2 2 2 5" xfId="47782"/>
    <cellStyle name="20% - Énfasis6 2 2 2 3" xfId="6948"/>
    <cellStyle name="20% - Énfasis6 2 2 2 3 2" xfId="17731"/>
    <cellStyle name="20% - Énfasis6 2 2 2 4" xfId="12593"/>
    <cellStyle name="20% - Énfasis6 2 2 2 5" xfId="40663"/>
    <cellStyle name="20% - Énfasis6 2 2 2 6" xfId="45506"/>
    <cellStyle name="20% - Énfasis6 2 2 3" xfId="3021"/>
    <cellStyle name="20% - Énfasis6 2 2 3 2" xfId="8175"/>
    <cellStyle name="20% - Énfasis6 2 2 3 2 2" xfId="18958"/>
    <cellStyle name="20% - Énfasis6 2 2 3 3" xfId="13826"/>
    <cellStyle name="20% - Énfasis6 2 2 3 4" xfId="41885"/>
    <cellStyle name="20% - Énfasis6 2 2 3 5" xfId="46728"/>
    <cellStyle name="20% - Énfasis6 2 2 4" xfId="5886"/>
    <cellStyle name="20% - Énfasis6 2 2 4 2" xfId="16675"/>
    <cellStyle name="20% - Énfasis6 2 2 5" xfId="11511"/>
    <cellStyle name="20% - Énfasis6 2 2 6" xfId="39616"/>
    <cellStyle name="20% - Énfasis6 2 2 7" xfId="44462"/>
    <cellStyle name="20% - Énfasis6 2 3" xfId="1555"/>
    <cellStyle name="20% - Énfasis6 2 3 2" xfId="3864"/>
    <cellStyle name="20% - Énfasis6 2 3 2 2" xfId="9011"/>
    <cellStyle name="20% - Énfasis6 2 3 2 2 2" xfId="19794"/>
    <cellStyle name="20% - Énfasis6 2 3 2 3" xfId="14662"/>
    <cellStyle name="20% - Énfasis6 2 3 2 4" xfId="42721"/>
    <cellStyle name="20% - Énfasis6 2 3 2 5" xfId="47564"/>
    <cellStyle name="20% - Énfasis6 2 3 3" xfId="6730"/>
    <cellStyle name="20% - Énfasis6 2 3 3 2" xfId="17513"/>
    <cellStyle name="20% - Énfasis6 2 3 4" xfId="12375"/>
    <cellStyle name="20% - Énfasis6 2 3 5" xfId="40445"/>
    <cellStyle name="20% - Énfasis6 2 3 6" xfId="45288"/>
    <cellStyle name="20% - Énfasis6 2 4" xfId="2581"/>
    <cellStyle name="20% - Énfasis6 2 4 2" xfId="7749"/>
    <cellStyle name="20% - Énfasis6 2 4 2 2" xfId="18532"/>
    <cellStyle name="20% - Énfasis6 2 4 3" xfId="13396"/>
    <cellStyle name="20% - Énfasis6 2 4 4" xfId="41461"/>
    <cellStyle name="20% - Énfasis6 2 4 5" xfId="46304"/>
    <cellStyle name="20% - Énfasis6 2 5" xfId="4970"/>
    <cellStyle name="20% - Énfasis6 2 5 2" xfId="10118"/>
    <cellStyle name="20% - Énfasis6 2 5 2 2" xfId="20901"/>
    <cellStyle name="20% - Énfasis6 2 5 3" xfId="15768"/>
    <cellStyle name="20% - Énfasis6 2 5 4" xfId="43824"/>
    <cellStyle name="20% - Énfasis6 2 5 5" xfId="48667"/>
    <cellStyle name="20% - Énfasis6 2 6" xfId="5047"/>
    <cellStyle name="20% - Énfasis6 2 6 2" xfId="10195"/>
    <cellStyle name="20% - Énfasis6 2 6 2 2" xfId="20978"/>
    <cellStyle name="20% - Énfasis6 2 6 3" xfId="15844"/>
    <cellStyle name="20% - Énfasis6 2 7" xfId="5455"/>
    <cellStyle name="20% - Énfasis6 2 7 2" xfId="16247"/>
    <cellStyle name="20% - Énfasis6 2 8" xfId="10992"/>
    <cellStyle name="20% - Énfasis6 2 9" xfId="39400"/>
    <cellStyle name="20% - Énfasis6 20" xfId="1308"/>
    <cellStyle name="20% - Énfasis6 20 2" xfId="3642"/>
    <cellStyle name="20% - Énfasis6 20 2 2" xfId="8789"/>
    <cellStyle name="20% - Énfasis6 20 2 2 2" xfId="19572"/>
    <cellStyle name="20% - Énfasis6 20 2 3" xfId="14440"/>
    <cellStyle name="20% - Énfasis6 20 2 4" xfId="42499"/>
    <cellStyle name="20% - Énfasis6 20 2 5" xfId="47342"/>
    <cellStyle name="20% - Énfasis6 20 3" xfId="6508"/>
    <cellStyle name="20% - Énfasis6 20 3 2" xfId="17291"/>
    <cellStyle name="20% - Énfasis6 20 4" xfId="12135"/>
    <cellStyle name="20% - Énfasis6 20 5" xfId="40225"/>
    <cellStyle name="20% - Énfasis6 20 6" xfId="45068"/>
    <cellStyle name="20% - Énfasis6 21" xfId="2404"/>
    <cellStyle name="20% - Énfasis6 21 2" xfId="4706"/>
    <cellStyle name="20% - Énfasis6 21 2 2" xfId="9853"/>
    <cellStyle name="20% - Énfasis6 21 2 2 2" xfId="20636"/>
    <cellStyle name="20% - Énfasis6 21 2 3" xfId="15504"/>
    <cellStyle name="20% - Énfasis6 21 2 4" xfId="43563"/>
    <cellStyle name="20% - Énfasis6 21 2 5" xfId="48406"/>
    <cellStyle name="20% - Énfasis6 21 3" xfId="7572"/>
    <cellStyle name="20% - Énfasis6 21 3 2" xfId="18355"/>
    <cellStyle name="20% - Énfasis6 21 4" xfId="13218"/>
    <cellStyle name="20% - Énfasis6 21 5" xfId="41287"/>
    <cellStyle name="20% - Énfasis6 21 6" xfId="46130"/>
    <cellStyle name="20% - Énfasis6 22" xfId="2440"/>
    <cellStyle name="20% - Énfasis6 22 2" xfId="4742"/>
    <cellStyle name="20% - Énfasis6 22 2 2" xfId="9889"/>
    <cellStyle name="20% - Énfasis6 22 2 2 2" xfId="20672"/>
    <cellStyle name="20% - Énfasis6 22 2 3" xfId="15540"/>
    <cellStyle name="20% - Énfasis6 22 2 4" xfId="43599"/>
    <cellStyle name="20% - Énfasis6 22 2 5" xfId="48442"/>
    <cellStyle name="20% - Énfasis6 22 3" xfId="7608"/>
    <cellStyle name="20% - Énfasis6 22 3 2" xfId="18391"/>
    <cellStyle name="20% - Énfasis6 22 4" xfId="13254"/>
    <cellStyle name="20% - Énfasis6 22 5" xfId="41323"/>
    <cellStyle name="20% - Énfasis6 22 6" xfId="46166"/>
    <cellStyle name="20% - Énfasis6 23" xfId="2455"/>
    <cellStyle name="20% - Énfasis6 23 2" xfId="4757"/>
    <cellStyle name="20% - Énfasis6 23 2 2" xfId="9904"/>
    <cellStyle name="20% - Énfasis6 23 2 2 2" xfId="20687"/>
    <cellStyle name="20% - Énfasis6 23 2 3" xfId="15555"/>
    <cellStyle name="20% - Énfasis6 23 2 4" xfId="43614"/>
    <cellStyle name="20% - Énfasis6 23 2 5" xfId="48457"/>
    <cellStyle name="20% - Énfasis6 23 3" xfId="7623"/>
    <cellStyle name="20% - Énfasis6 23 3 2" xfId="18406"/>
    <cellStyle name="20% - Énfasis6 23 4" xfId="13269"/>
    <cellStyle name="20% - Énfasis6 23 5" xfId="41338"/>
    <cellStyle name="20% - Énfasis6 23 6" xfId="46181"/>
    <cellStyle name="20% - Énfasis6 24" xfId="2502"/>
    <cellStyle name="20% - Énfasis6 24 2" xfId="4804"/>
    <cellStyle name="20% - Énfasis6 24 2 2" xfId="9951"/>
    <cellStyle name="20% - Énfasis6 24 2 2 2" xfId="20734"/>
    <cellStyle name="20% - Énfasis6 24 2 3" xfId="15602"/>
    <cellStyle name="20% - Énfasis6 24 2 4" xfId="43661"/>
    <cellStyle name="20% - Énfasis6 24 2 5" xfId="48504"/>
    <cellStyle name="20% - Énfasis6 24 3" xfId="7670"/>
    <cellStyle name="20% - Énfasis6 24 3 2" xfId="18453"/>
    <cellStyle name="20% - Énfasis6 24 4" xfId="13316"/>
    <cellStyle name="20% - Énfasis6 24 5" xfId="41385"/>
    <cellStyle name="20% - Énfasis6 24 6" xfId="46228"/>
    <cellStyle name="20% - Énfasis6 25" xfId="2521"/>
    <cellStyle name="20% - Énfasis6 25 2" xfId="4823"/>
    <cellStyle name="20% - Énfasis6 25 2 2" xfId="9970"/>
    <cellStyle name="20% - Énfasis6 25 2 2 2" xfId="20753"/>
    <cellStyle name="20% - Énfasis6 25 2 3" xfId="15621"/>
    <cellStyle name="20% - Énfasis6 25 2 4" xfId="43680"/>
    <cellStyle name="20% - Énfasis6 25 2 5" xfId="48523"/>
    <cellStyle name="20% - Énfasis6 25 3" xfId="7689"/>
    <cellStyle name="20% - Énfasis6 25 3 2" xfId="18472"/>
    <cellStyle name="20% - Énfasis6 25 4" xfId="13335"/>
    <cellStyle name="20% - Énfasis6 25 5" xfId="41403"/>
    <cellStyle name="20% - Énfasis6 25 6" xfId="46246"/>
    <cellStyle name="20% - Énfasis6 26" xfId="2552"/>
    <cellStyle name="20% - Énfasis6 26 2" xfId="4854"/>
    <cellStyle name="20% - Énfasis6 26 2 2" xfId="10001"/>
    <cellStyle name="20% - Énfasis6 26 2 2 2" xfId="20784"/>
    <cellStyle name="20% - Énfasis6 26 2 3" xfId="15652"/>
    <cellStyle name="20% - Énfasis6 26 2 4" xfId="43711"/>
    <cellStyle name="20% - Énfasis6 26 2 5" xfId="48554"/>
    <cellStyle name="20% - Énfasis6 26 3" xfId="7720"/>
    <cellStyle name="20% - Énfasis6 26 3 2" xfId="18503"/>
    <cellStyle name="20% - Énfasis6 26 4" xfId="13367"/>
    <cellStyle name="20% - Énfasis6 26 5" xfId="41432"/>
    <cellStyle name="20% - Énfasis6 26 6" xfId="46275"/>
    <cellStyle name="20% - Énfasis6 27" xfId="4911"/>
    <cellStyle name="20% - Énfasis6 27 2" xfId="10058"/>
    <cellStyle name="20% - Énfasis6 27 2 2" xfId="20841"/>
    <cellStyle name="20% - Énfasis6 27 3" xfId="15708"/>
    <cellStyle name="20% - Énfasis6 27 4" xfId="43765"/>
    <cellStyle name="20% - Énfasis6 27 5" xfId="48608"/>
    <cellStyle name="20% - Énfasis6 28" xfId="4941"/>
    <cellStyle name="20% - Énfasis6 28 2" xfId="10089"/>
    <cellStyle name="20% - Énfasis6 28 2 2" xfId="20872"/>
    <cellStyle name="20% - Énfasis6 28 3" xfId="15739"/>
    <cellStyle name="20% - Énfasis6 28 4" xfId="43795"/>
    <cellStyle name="20% - Énfasis6 28 5" xfId="48638"/>
    <cellStyle name="20% - Énfasis6 29" xfId="5204"/>
    <cellStyle name="20% - Énfasis6 29 2" xfId="10342"/>
    <cellStyle name="20% - Énfasis6 29 2 2" xfId="21125"/>
    <cellStyle name="20% - Énfasis6 29 3" xfId="15997"/>
    <cellStyle name="20% - Énfasis6 3" xfId="500"/>
    <cellStyle name="20% - Énfasis6 3 2" xfId="1592"/>
    <cellStyle name="20% - Énfasis6 3 2 2" xfId="3901"/>
    <cellStyle name="20% - Énfasis6 3 2 2 2" xfId="9048"/>
    <cellStyle name="20% - Énfasis6 3 2 2 2 2" xfId="19831"/>
    <cellStyle name="20% - Énfasis6 3 2 2 3" xfId="14699"/>
    <cellStyle name="20% - Énfasis6 3 2 2 4" xfId="42758"/>
    <cellStyle name="20% - Énfasis6 3 2 2 5" xfId="47601"/>
    <cellStyle name="20% - Énfasis6 3 2 3" xfId="6767"/>
    <cellStyle name="20% - Énfasis6 3 2 3 2" xfId="17550"/>
    <cellStyle name="20% - Énfasis6 3 2 4" xfId="12412"/>
    <cellStyle name="20% - Énfasis6 3 2 5" xfId="40482"/>
    <cellStyle name="20% - Énfasis6 3 2 6" xfId="45325"/>
    <cellStyle name="20% - Énfasis6 3 3" xfId="2840"/>
    <cellStyle name="20% - Énfasis6 3 3 2" xfId="7994"/>
    <cellStyle name="20% - Énfasis6 3 3 2 2" xfId="18777"/>
    <cellStyle name="20% - Énfasis6 3 3 3" xfId="13645"/>
    <cellStyle name="20% - Énfasis6 3 3 4" xfId="41704"/>
    <cellStyle name="20% - Énfasis6 3 3 5" xfId="46547"/>
    <cellStyle name="20% - Énfasis6 3 4" xfId="5705"/>
    <cellStyle name="20% - Énfasis6 3 4 2" xfId="16494"/>
    <cellStyle name="20% - Énfasis6 3 5" xfId="11328"/>
    <cellStyle name="20% - Énfasis6 3 6" xfId="39437"/>
    <cellStyle name="20% - Énfasis6 3 7" xfId="44283"/>
    <cellStyle name="20% - Énfasis6 30" xfId="5220"/>
    <cellStyle name="20% - Énfasis6 30 2" xfId="10358"/>
    <cellStyle name="20% - Énfasis6 30 2 2" xfId="21141"/>
    <cellStyle name="20% - Énfasis6 30 3" xfId="16013"/>
    <cellStyle name="20% - Énfasis6 31" xfId="5249"/>
    <cellStyle name="20% - Énfasis6 31 2" xfId="10387"/>
    <cellStyle name="20% - Énfasis6 31 2 2" xfId="21170"/>
    <cellStyle name="20% - Énfasis6 31 3" xfId="16042"/>
    <cellStyle name="20% - Énfasis6 32" xfId="5266"/>
    <cellStyle name="20% - Énfasis6 32 2" xfId="10402"/>
    <cellStyle name="20% - Énfasis6 32 2 2" xfId="21185"/>
    <cellStyle name="20% - Énfasis6 32 3" xfId="16058"/>
    <cellStyle name="20% - Énfasis6 33" xfId="5282"/>
    <cellStyle name="20% - Énfasis6 33 2" xfId="10418"/>
    <cellStyle name="20% - Énfasis6 33 2 2" xfId="21201"/>
    <cellStyle name="20% - Énfasis6 33 3" xfId="16074"/>
    <cellStyle name="20% - Énfasis6 34" xfId="5302"/>
    <cellStyle name="20% - Énfasis6 34 2" xfId="10438"/>
    <cellStyle name="20% - Énfasis6 34 2 2" xfId="21221"/>
    <cellStyle name="20% - Énfasis6 34 3" xfId="16094"/>
    <cellStyle name="20% - Énfasis6 35" xfId="5318"/>
    <cellStyle name="20% - Énfasis6 35 2" xfId="10454"/>
    <cellStyle name="20% - Énfasis6 35 2 2" xfId="21237"/>
    <cellStyle name="20% - Énfasis6 35 3" xfId="16110"/>
    <cellStyle name="20% - Énfasis6 36" xfId="5335"/>
    <cellStyle name="20% - Énfasis6 36 2" xfId="10471"/>
    <cellStyle name="20% - Énfasis6 36 2 2" xfId="21254"/>
    <cellStyle name="20% - Énfasis6 36 3" xfId="16127"/>
    <cellStyle name="20% - Énfasis6 37" xfId="5383"/>
    <cellStyle name="20% - Énfasis6 37 2" xfId="10519"/>
    <cellStyle name="20% - Énfasis6 37 2 2" xfId="21302"/>
    <cellStyle name="20% - Énfasis6 37 3" xfId="16175"/>
    <cellStyle name="20% - Énfasis6 38" xfId="5403"/>
    <cellStyle name="20% - Énfasis6 38 2" xfId="10539"/>
    <cellStyle name="20% - Énfasis6 38 2 2" xfId="21322"/>
    <cellStyle name="20% - Énfasis6 38 3" xfId="16195"/>
    <cellStyle name="20% - Énfasis6 39" xfId="5432"/>
    <cellStyle name="20% - Énfasis6 39 2" xfId="16224"/>
    <cellStyle name="20% - Énfasis6 4" xfId="518"/>
    <cellStyle name="20% - Énfasis6 4 2" xfId="1611"/>
    <cellStyle name="20% - Énfasis6 4 2 2" xfId="3920"/>
    <cellStyle name="20% - Énfasis6 4 2 2 2" xfId="9067"/>
    <cellStyle name="20% - Énfasis6 4 2 2 2 2" xfId="19850"/>
    <cellStyle name="20% - Énfasis6 4 2 2 3" xfId="14718"/>
    <cellStyle name="20% - Énfasis6 4 2 2 4" xfId="42777"/>
    <cellStyle name="20% - Énfasis6 4 2 2 5" xfId="47620"/>
    <cellStyle name="20% - Énfasis6 4 2 3" xfId="6786"/>
    <cellStyle name="20% - Énfasis6 4 2 3 2" xfId="17569"/>
    <cellStyle name="20% - Énfasis6 4 2 4" xfId="12431"/>
    <cellStyle name="20% - Énfasis6 4 2 5" xfId="40501"/>
    <cellStyle name="20% - Énfasis6 4 2 6" xfId="45344"/>
    <cellStyle name="20% - Énfasis6 4 3" xfId="2859"/>
    <cellStyle name="20% - Énfasis6 4 3 2" xfId="8013"/>
    <cellStyle name="20% - Énfasis6 4 3 2 2" xfId="18796"/>
    <cellStyle name="20% - Énfasis6 4 3 3" xfId="13664"/>
    <cellStyle name="20% - Énfasis6 4 3 4" xfId="41723"/>
    <cellStyle name="20% - Énfasis6 4 3 5" xfId="46566"/>
    <cellStyle name="20% - Énfasis6 4 4" xfId="5724"/>
    <cellStyle name="20% - Énfasis6 4 4 2" xfId="16513"/>
    <cellStyle name="20% - Énfasis6 4 5" xfId="11347"/>
    <cellStyle name="20% - Énfasis6 4 6" xfId="39456"/>
    <cellStyle name="20% - Énfasis6 4 7" xfId="44302"/>
    <cellStyle name="20% - Énfasis6 40" xfId="10864"/>
    <cellStyle name="20% - Énfasis6 40 2" xfId="21647"/>
    <cellStyle name="20% - Énfasis6 41" xfId="10916"/>
    <cellStyle name="20% - Énfasis6 41 2" xfId="21699"/>
    <cellStyle name="20% - Énfasis6 42" xfId="10931"/>
    <cellStyle name="20% - Énfasis6 42 2" xfId="21714"/>
    <cellStyle name="20% - Énfasis6 43" xfId="10952"/>
    <cellStyle name="20% - Énfasis6 43 2" xfId="21735"/>
    <cellStyle name="20% - Énfasis6 44" xfId="10976"/>
    <cellStyle name="20% - Énfasis6 45" xfId="38846"/>
    <cellStyle name="20% - Énfasis6 46" xfId="38860"/>
    <cellStyle name="20% - Énfasis6 47" xfId="38876"/>
    <cellStyle name="20% - Énfasis6 48" xfId="38967"/>
    <cellStyle name="20% - Énfasis6 49" xfId="38983"/>
    <cellStyle name="20% - Énfasis6 5" xfId="534"/>
    <cellStyle name="20% - Énfasis6 5 2" xfId="1625"/>
    <cellStyle name="20% - Énfasis6 5 2 2" xfId="3934"/>
    <cellStyle name="20% - Énfasis6 5 2 2 2" xfId="9081"/>
    <cellStyle name="20% - Énfasis6 5 2 2 2 2" xfId="19864"/>
    <cellStyle name="20% - Énfasis6 5 2 2 3" xfId="14732"/>
    <cellStyle name="20% - Énfasis6 5 2 2 4" xfId="42791"/>
    <cellStyle name="20% - Énfasis6 5 2 2 5" xfId="47634"/>
    <cellStyle name="20% - Énfasis6 5 2 3" xfId="6800"/>
    <cellStyle name="20% - Énfasis6 5 2 3 2" xfId="17583"/>
    <cellStyle name="20% - Énfasis6 5 2 4" xfId="12445"/>
    <cellStyle name="20% - Énfasis6 5 2 5" xfId="40515"/>
    <cellStyle name="20% - Énfasis6 5 2 6" xfId="45358"/>
    <cellStyle name="20% - Énfasis6 5 3" xfId="2873"/>
    <cellStyle name="20% - Énfasis6 5 3 2" xfId="8027"/>
    <cellStyle name="20% - Énfasis6 5 3 2 2" xfId="18810"/>
    <cellStyle name="20% - Énfasis6 5 3 3" xfId="13678"/>
    <cellStyle name="20% - Énfasis6 5 3 4" xfId="41737"/>
    <cellStyle name="20% - Énfasis6 5 3 5" xfId="46580"/>
    <cellStyle name="20% - Énfasis6 5 4" xfId="5738"/>
    <cellStyle name="20% - Énfasis6 5 4 2" xfId="16527"/>
    <cellStyle name="20% - Énfasis6 5 5" xfId="11362"/>
    <cellStyle name="20% - Énfasis6 5 6" xfId="39470"/>
    <cellStyle name="20% - Énfasis6 5 7" xfId="44316"/>
    <cellStyle name="20% - Énfasis6 50" xfId="38999"/>
    <cellStyle name="20% - Énfasis6 51" xfId="39030"/>
    <cellStyle name="20% - Énfasis6 52" xfId="39044"/>
    <cellStyle name="20% - Énfasis6 53" xfId="39063"/>
    <cellStyle name="20% - Énfasis6 54" xfId="39083"/>
    <cellStyle name="20% - Énfasis6 55" xfId="39101"/>
    <cellStyle name="20% - Énfasis6 56" xfId="43901"/>
    <cellStyle name="20% - Énfasis6 57" xfId="43927"/>
    <cellStyle name="20% - Énfasis6 58" xfId="43945"/>
    <cellStyle name="20% - Énfasis6 59" xfId="43971"/>
    <cellStyle name="20% - Énfasis6 6" xfId="551"/>
    <cellStyle name="20% - Énfasis6 6 2" xfId="1642"/>
    <cellStyle name="20% - Énfasis6 6 2 2" xfId="3951"/>
    <cellStyle name="20% - Énfasis6 6 2 2 2" xfId="9098"/>
    <cellStyle name="20% - Énfasis6 6 2 2 2 2" xfId="19881"/>
    <cellStyle name="20% - Énfasis6 6 2 2 3" xfId="14749"/>
    <cellStyle name="20% - Énfasis6 6 2 2 4" xfId="42808"/>
    <cellStyle name="20% - Énfasis6 6 2 2 5" xfId="47651"/>
    <cellStyle name="20% - Énfasis6 6 2 3" xfId="6817"/>
    <cellStyle name="20% - Énfasis6 6 2 3 2" xfId="17600"/>
    <cellStyle name="20% - Énfasis6 6 2 4" xfId="12462"/>
    <cellStyle name="20% - Énfasis6 6 2 5" xfId="40532"/>
    <cellStyle name="20% - Énfasis6 6 2 6" xfId="45375"/>
    <cellStyle name="20% - Énfasis6 6 3" xfId="2890"/>
    <cellStyle name="20% - Énfasis6 6 3 2" xfId="8044"/>
    <cellStyle name="20% - Énfasis6 6 3 2 2" xfId="18827"/>
    <cellStyle name="20% - Énfasis6 6 3 3" xfId="13695"/>
    <cellStyle name="20% - Énfasis6 6 3 4" xfId="41754"/>
    <cellStyle name="20% - Énfasis6 6 3 5" xfId="46597"/>
    <cellStyle name="20% - Énfasis6 6 4" xfId="5755"/>
    <cellStyle name="20% - Énfasis6 6 4 2" xfId="16544"/>
    <cellStyle name="20% - Énfasis6 6 5" xfId="11379"/>
    <cellStyle name="20% - Énfasis6 6 6" xfId="39487"/>
    <cellStyle name="20% - Énfasis6 6 7" xfId="44333"/>
    <cellStyle name="20% - Énfasis6 7" xfId="571"/>
    <cellStyle name="20% - Énfasis6 7 2" xfId="1662"/>
    <cellStyle name="20% - Énfasis6 7 2 2" xfId="3971"/>
    <cellStyle name="20% - Énfasis6 7 2 2 2" xfId="9118"/>
    <cellStyle name="20% - Énfasis6 7 2 2 2 2" xfId="19901"/>
    <cellStyle name="20% - Énfasis6 7 2 2 3" xfId="14769"/>
    <cellStyle name="20% - Énfasis6 7 2 2 4" xfId="42828"/>
    <cellStyle name="20% - Énfasis6 7 2 2 5" xfId="47671"/>
    <cellStyle name="20% - Énfasis6 7 2 3" xfId="6837"/>
    <cellStyle name="20% - Énfasis6 7 2 3 2" xfId="17620"/>
    <cellStyle name="20% - Énfasis6 7 2 4" xfId="12482"/>
    <cellStyle name="20% - Énfasis6 7 2 5" xfId="40552"/>
    <cellStyle name="20% - Énfasis6 7 2 6" xfId="45395"/>
    <cellStyle name="20% - Énfasis6 7 3" xfId="2910"/>
    <cellStyle name="20% - Énfasis6 7 3 2" xfId="8064"/>
    <cellStyle name="20% - Énfasis6 7 3 2 2" xfId="18847"/>
    <cellStyle name="20% - Énfasis6 7 3 3" xfId="13715"/>
    <cellStyle name="20% - Énfasis6 7 3 4" xfId="41774"/>
    <cellStyle name="20% - Énfasis6 7 3 5" xfId="46617"/>
    <cellStyle name="20% - Énfasis6 7 4" xfId="5775"/>
    <cellStyle name="20% - Énfasis6 7 4 2" xfId="16564"/>
    <cellStyle name="20% - Énfasis6 7 5" xfId="11399"/>
    <cellStyle name="20% - Énfasis6 7 6" xfId="39506"/>
    <cellStyle name="20% - Énfasis6 7 7" xfId="44352"/>
    <cellStyle name="20% - Énfasis6 8" xfId="586"/>
    <cellStyle name="20% - Énfasis6 8 2" xfId="1677"/>
    <cellStyle name="20% - Énfasis6 8 2 2" xfId="3986"/>
    <cellStyle name="20% - Énfasis6 8 2 2 2" xfId="9133"/>
    <cellStyle name="20% - Énfasis6 8 2 2 2 2" xfId="19916"/>
    <cellStyle name="20% - Énfasis6 8 2 2 3" xfId="14784"/>
    <cellStyle name="20% - Énfasis6 8 2 2 4" xfId="42843"/>
    <cellStyle name="20% - Énfasis6 8 2 2 5" xfId="47686"/>
    <cellStyle name="20% - Énfasis6 8 2 3" xfId="6852"/>
    <cellStyle name="20% - Énfasis6 8 2 3 2" xfId="17635"/>
    <cellStyle name="20% - Énfasis6 8 2 4" xfId="12497"/>
    <cellStyle name="20% - Énfasis6 8 2 5" xfId="40567"/>
    <cellStyle name="20% - Énfasis6 8 2 6" xfId="45410"/>
    <cellStyle name="20% - Énfasis6 8 3" xfId="2925"/>
    <cellStyle name="20% - Énfasis6 8 3 2" xfId="8079"/>
    <cellStyle name="20% - Énfasis6 8 3 2 2" xfId="18862"/>
    <cellStyle name="20% - Énfasis6 8 3 3" xfId="13730"/>
    <cellStyle name="20% - Énfasis6 8 3 4" xfId="41789"/>
    <cellStyle name="20% - Énfasis6 8 3 5" xfId="46632"/>
    <cellStyle name="20% - Énfasis6 8 4" xfId="5790"/>
    <cellStyle name="20% - Énfasis6 8 4 2" xfId="16579"/>
    <cellStyle name="20% - Énfasis6 8 5" xfId="11414"/>
    <cellStyle name="20% - Énfasis6 8 6" xfId="39520"/>
    <cellStyle name="20% - Énfasis6 8 7" xfId="44366"/>
    <cellStyle name="20% - Énfasis6 9" xfId="664"/>
    <cellStyle name="20% - Énfasis6 9 2" xfId="1755"/>
    <cellStyle name="20% - Énfasis6 9 2 2" xfId="4064"/>
    <cellStyle name="20% - Énfasis6 9 2 2 2" xfId="9211"/>
    <cellStyle name="20% - Énfasis6 9 2 2 2 2" xfId="19994"/>
    <cellStyle name="20% - Énfasis6 9 2 2 3" xfId="14862"/>
    <cellStyle name="20% - Énfasis6 9 2 2 4" xfId="42921"/>
    <cellStyle name="20% - Énfasis6 9 2 2 5" xfId="47764"/>
    <cellStyle name="20% - Énfasis6 9 2 3" xfId="6930"/>
    <cellStyle name="20% - Énfasis6 9 2 3 2" xfId="17713"/>
    <cellStyle name="20% - Énfasis6 9 2 4" xfId="12575"/>
    <cellStyle name="20% - Énfasis6 9 2 5" xfId="40645"/>
    <cellStyle name="20% - Énfasis6 9 2 6" xfId="45488"/>
    <cellStyle name="20% - Énfasis6 9 3" xfId="3003"/>
    <cellStyle name="20% - Énfasis6 9 3 2" xfId="8157"/>
    <cellStyle name="20% - Énfasis6 9 3 2 2" xfId="18940"/>
    <cellStyle name="20% - Énfasis6 9 3 3" xfId="13808"/>
    <cellStyle name="20% - Énfasis6 9 3 4" xfId="41867"/>
    <cellStyle name="20% - Énfasis6 9 3 5" xfId="46710"/>
    <cellStyle name="20% - Énfasis6 9 4" xfId="5868"/>
    <cellStyle name="20% - Énfasis6 9 4 2" xfId="16657"/>
    <cellStyle name="20% - Énfasis6 9 5" xfId="11493"/>
    <cellStyle name="20% - Énfasis6 9 6" xfId="39598"/>
    <cellStyle name="20% - Énfasis6 9 7" xfId="44444"/>
    <cellStyle name="40% - Énfasis1 10" xfId="807"/>
    <cellStyle name="40% - Énfasis1 10 2" xfId="1890"/>
    <cellStyle name="40% - Énfasis1 10 2 2" xfId="4199"/>
    <cellStyle name="40% - Énfasis1 10 2 2 2" xfId="9346"/>
    <cellStyle name="40% - Énfasis1 10 2 2 2 2" xfId="20129"/>
    <cellStyle name="40% - Énfasis1 10 2 2 3" xfId="14997"/>
    <cellStyle name="40% - Énfasis1 10 2 2 4" xfId="43056"/>
    <cellStyle name="40% - Énfasis1 10 2 2 5" xfId="47899"/>
    <cellStyle name="40% - Énfasis1 10 2 3" xfId="7065"/>
    <cellStyle name="40% - Énfasis1 10 2 3 2" xfId="17848"/>
    <cellStyle name="40% - Énfasis1 10 2 4" xfId="12710"/>
    <cellStyle name="40% - Énfasis1 10 2 5" xfId="40780"/>
    <cellStyle name="40% - Énfasis1 10 2 6" xfId="45623"/>
    <cellStyle name="40% - Énfasis1 10 3" xfId="3144"/>
    <cellStyle name="40% - Énfasis1 10 3 2" xfId="8291"/>
    <cellStyle name="40% - Énfasis1 10 3 2 2" xfId="19074"/>
    <cellStyle name="40% - Énfasis1 10 3 3" xfId="13942"/>
    <cellStyle name="40% - Énfasis1 10 3 4" xfId="42001"/>
    <cellStyle name="40% - Énfasis1 10 3 5" xfId="46844"/>
    <cellStyle name="40% - Énfasis1 10 4" xfId="6008"/>
    <cellStyle name="40% - Énfasis1 10 4 2" xfId="16791"/>
    <cellStyle name="40% - Énfasis1 10 5" xfId="11635"/>
    <cellStyle name="40% - Énfasis1 10 6" xfId="39731"/>
    <cellStyle name="40% - Énfasis1 10 7" xfId="44578"/>
    <cellStyle name="40% - Énfasis1 11" xfId="916"/>
    <cellStyle name="40% - Énfasis1 11 2" xfId="1999"/>
    <cellStyle name="40% - Énfasis1 11 2 2" xfId="4308"/>
    <cellStyle name="40% - Énfasis1 11 2 2 2" xfId="9455"/>
    <cellStyle name="40% - Énfasis1 11 2 2 2 2" xfId="20238"/>
    <cellStyle name="40% - Énfasis1 11 2 2 3" xfId="15106"/>
    <cellStyle name="40% - Énfasis1 11 2 2 4" xfId="43165"/>
    <cellStyle name="40% - Énfasis1 11 2 2 5" xfId="48008"/>
    <cellStyle name="40% - Énfasis1 11 2 3" xfId="7174"/>
    <cellStyle name="40% - Énfasis1 11 2 3 2" xfId="17957"/>
    <cellStyle name="40% - Énfasis1 11 2 4" xfId="12819"/>
    <cellStyle name="40% - Énfasis1 11 2 5" xfId="40889"/>
    <cellStyle name="40% - Énfasis1 11 2 6" xfId="45732"/>
    <cellStyle name="40% - Énfasis1 11 3" xfId="3253"/>
    <cellStyle name="40% - Énfasis1 11 3 2" xfId="8400"/>
    <cellStyle name="40% - Énfasis1 11 3 2 2" xfId="19183"/>
    <cellStyle name="40% - Énfasis1 11 3 3" xfId="14051"/>
    <cellStyle name="40% - Énfasis1 11 3 4" xfId="42110"/>
    <cellStyle name="40% - Énfasis1 11 3 5" xfId="46953"/>
    <cellStyle name="40% - Énfasis1 11 4" xfId="6117"/>
    <cellStyle name="40% - Énfasis1 11 4 2" xfId="16900"/>
    <cellStyle name="40% - Énfasis1 11 5" xfId="11744"/>
    <cellStyle name="40% - Énfasis1 11 6" xfId="39840"/>
    <cellStyle name="40% - Énfasis1 11 7" xfId="44687"/>
    <cellStyle name="40% - Énfasis1 12" xfId="991"/>
    <cellStyle name="40% - Énfasis1 12 2" xfId="2074"/>
    <cellStyle name="40% - Énfasis1 12 2 2" xfId="4383"/>
    <cellStyle name="40% - Énfasis1 12 2 2 2" xfId="9530"/>
    <cellStyle name="40% - Énfasis1 12 2 2 2 2" xfId="20313"/>
    <cellStyle name="40% - Énfasis1 12 2 2 3" xfId="15181"/>
    <cellStyle name="40% - Énfasis1 12 2 2 4" xfId="43240"/>
    <cellStyle name="40% - Énfasis1 12 2 2 5" xfId="48083"/>
    <cellStyle name="40% - Énfasis1 12 2 3" xfId="7249"/>
    <cellStyle name="40% - Énfasis1 12 2 3 2" xfId="18032"/>
    <cellStyle name="40% - Énfasis1 12 2 4" xfId="12894"/>
    <cellStyle name="40% - Énfasis1 12 2 5" xfId="40964"/>
    <cellStyle name="40% - Énfasis1 12 2 6" xfId="45807"/>
    <cellStyle name="40% - Énfasis1 12 3" xfId="3328"/>
    <cellStyle name="40% - Énfasis1 12 3 2" xfId="8475"/>
    <cellStyle name="40% - Énfasis1 12 3 2 2" xfId="19258"/>
    <cellStyle name="40% - Énfasis1 12 3 3" xfId="14126"/>
    <cellStyle name="40% - Énfasis1 12 3 4" xfId="42185"/>
    <cellStyle name="40% - Énfasis1 12 3 5" xfId="47028"/>
    <cellStyle name="40% - Énfasis1 12 4" xfId="6192"/>
    <cellStyle name="40% - Énfasis1 12 4 2" xfId="16975"/>
    <cellStyle name="40% - Énfasis1 12 5" xfId="11819"/>
    <cellStyle name="40% - Énfasis1 12 6" xfId="39915"/>
    <cellStyle name="40% - Énfasis1 12 7" xfId="44762"/>
    <cellStyle name="40% - Énfasis1 13" xfId="1039"/>
    <cellStyle name="40% - Énfasis1 13 2" xfId="2123"/>
    <cellStyle name="40% - Énfasis1 13 2 2" xfId="4431"/>
    <cellStyle name="40% - Énfasis1 13 2 2 2" xfId="9578"/>
    <cellStyle name="40% - Énfasis1 13 2 2 2 2" xfId="20361"/>
    <cellStyle name="40% - Énfasis1 13 2 2 3" xfId="15229"/>
    <cellStyle name="40% - Énfasis1 13 2 2 4" xfId="43288"/>
    <cellStyle name="40% - Énfasis1 13 2 2 5" xfId="48131"/>
    <cellStyle name="40% - Énfasis1 13 2 3" xfId="7297"/>
    <cellStyle name="40% - Énfasis1 13 2 3 2" xfId="18080"/>
    <cellStyle name="40% - Énfasis1 13 2 4" xfId="12943"/>
    <cellStyle name="40% - Énfasis1 13 2 5" xfId="41012"/>
    <cellStyle name="40% - Énfasis1 13 2 6" xfId="45855"/>
    <cellStyle name="40% - Énfasis1 13 3" xfId="3376"/>
    <cellStyle name="40% - Énfasis1 13 3 2" xfId="8523"/>
    <cellStyle name="40% - Énfasis1 13 3 2 2" xfId="19306"/>
    <cellStyle name="40% - Énfasis1 13 3 3" xfId="14174"/>
    <cellStyle name="40% - Énfasis1 13 3 4" xfId="42233"/>
    <cellStyle name="40% - Énfasis1 13 3 5" xfId="47076"/>
    <cellStyle name="40% - Énfasis1 13 4" xfId="6240"/>
    <cellStyle name="40% - Énfasis1 13 4 2" xfId="17023"/>
    <cellStyle name="40% - Énfasis1 13 5" xfId="11867"/>
    <cellStyle name="40% - Énfasis1 13 6" xfId="39964"/>
    <cellStyle name="40% - Énfasis1 13 7" xfId="44810"/>
    <cellStyle name="40% - Énfasis1 14" xfId="1113"/>
    <cellStyle name="40% - Énfasis1 14 2" xfId="2197"/>
    <cellStyle name="40% - Énfasis1 14 2 2" xfId="4505"/>
    <cellStyle name="40% - Énfasis1 14 2 2 2" xfId="9652"/>
    <cellStyle name="40% - Énfasis1 14 2 2 2 2" xfId="20435"/>
    <cellStyle name="40% - Énfasis1 14 2 2 3" xfId="15303"/>
    <cellStyle name="40% - Énfasis1 14 2 2 4" xfId="43362"/>
    <cellStyle name="40% - Énfasis1 14 2 2 5" xfId="48205"/>
    <cellStyle name="40% - Énfasis1 14 2 3" xfId="7371"/>
    <cellStyle name="40% - Énfasis1 14 2 3 2" xfId="18154"/>
    <cellStyle name="40% - Énfasis1 14 2 4" xfId="13017"/>
    <cellStyle name="40% - Énfasis1 14 2 5" xfId="41086"/>
    <cellStyle name="40% - Énfasis1 14 2 6" xfId="45929"/>
    <cellStyle name="40% - Énfasis1 14 3" xfId="3450"/>
    <cellStyle name="40% - Énfasis1 14 3 2" xfId="8597"/>
    <cellStyle name="40% - Énfasis1 14 3 2 2" xfId="19380"/>
    <cellStyle name="40% - Énfasis1 14 3 3" xfId="14248"/>
    <cellStyle name="40% - Énfasis1 14 3 4" xfId="42307"/>
    <cellStyle name="40% - Énfasis1 14 3 5" xfId="47150"/>
    <cellStyle name="40% - Énfasis1 14 4" xfId="6314"/>
    <cellStyle name="40% - Énfasis1 14 4 2" xfId="17097"/>
    <cellStyle name="40% - Énfasis1 14 5" xfId="11941"/>
    <cellStyle name="40% - Énfasis1 14 6" xfId="40038"/>
    <cellStyle name="40% - Énfasis1 14 7" xfId="44884"/>
    <cellStyle name="40% - Énfasis1 15" xfId="1180"/>
    <cellStyle name="40% - Énfasis1 15 2" xfId="2264"/>
    <cellStyle name="40% - Énfasis1 15 2 2" xfId="4572"/>
    <cellStyle name="40% - Énfasis1 15 2 2 2" xfId="9719"/>
    <cellStyle name="40% - Énfasis1 15 2 2 2 2" xfId="20502"/>
    <cellStyle name="40% - Énfasis1 15 2 2 3" xfId="15370"/>
    <cellStyle name="40% - Énfasis1 15 2 2 4" xfId="43429"/>
    <cellStyle name="40% - Énfasis1 15 2 2 5" xfId="48272"/>
    <cellStyle name="40% - Énfasis1 15 2 3" xfId="7438"/>
    <cellStyle name="40% - Énfasis1 15 2 3 2" xfId="18221"/>
    <cellStyle name="40% - Énfasis1 15 2 4" xfId="13084"/>
    <cellStyle name="40% - Énfasis1 15 2 5" xfId="41153"/>
    <cellStyle name="40% - Énfasis1 15 2 6" xfId="45996"/>
    <cellStyle name="40% - Énfasis1 15 3" xfId="3515"/>
    <cellStyle name="40% - Énfasis1 15 3 2" xfId="8662"/>
    <cellStyle name="40% - Énfasis1 15 3 2 2" xfId="19445"/>
    <cellStyle name="40% - Énfasis1 15 3 3" xfId="14313"/>
    <cellStyle name="40% - Énfasis1 15 3 4" xfId="42372"/>
    <cellStyle name="40% - Énfasis1 15 3 5" xfId="47215"/>
    <cellStyle name="40% - Énfasis1 15 4" xfId="6381"/>
    <cellStyle name="40% - Énfasis1 15 4 2" xfId="17164"/>
    <cellStyle name="40% - Énfasis1 15 5" xfId="12008"/>
    <cellStyle name="40% - Énfasis1 15 6" xfId="39181"/>
    <cellStyle name="40% - Énfasis1 15 7" xfId="44028"/>
    <cellStyle name="40% - Énfasis1 16" xfId="1213"/>
    <cellStyle name="40% - Énfasis1 16 2" xfId="2297"/>
    <cellStyle name="40% - Énfasis1 16 2 2" xfId="4605"/>
    <cellStyle name="40% - Énfasis1 16 2 2 2" xfId="9752"/>
    <cellStyle name="40% - Énfasis1 16 2 2 2 2" xfId="20535"/>
    <cellStyle name="40% - Énfasis1 16 2 2 3" xfId="15403"/>
    <cellStyle name="40% - Énfasis1 16 2 2 4" xfId="43462"/>
    <cellStyle name="40% - Énfasis1 16 2 2 5" xfId="48305"/>
    <cellStyle name="40% - Énfasis1 16 2 3" xfId="7471"/>
    <cellStyle name="40% - Énfasis1 16 2 3 2" xfId="18254"/>
    <cellStyle name="40% - Énfasis1 16 2 4" xfId="13117"/>
    <cellStyle name="40% - Énfasis1 16 2 5" xfId="41186"/>
    <cellStyle name="40% - Énfasis1 16 2 6" xfId="46029"/>
    <cellStyle name="40% - Énfasis1 16 3" xfId="3548"/>
    <cellStyle name="40% - Énfasis1 16 3 2" xfId="8695"/>
    <cellStyle name="40% - Énfasis1 16 3 2 2" xfId="19478"/>
    <cellStyle name="40% - Énfasis1 16 3 3" xfId="14346"/>
    <cellStyle name="40% - Énfasis1 16 3 4" xfId="42405"/>
    <cellStyle name="40% - Énfasis1 16 3 5" xfId="47248"/>
    <cellStyle name="40% - Énfasis1 16 4" xfId="6414"/>
    <cellStyle name="40% - Énfasis1 16 4 2" xfId="17197"/>
    <cellStyle name="40% - Énfasis1 16 5" xfId="12041"/>
    <cellStyle name="40% - Énfasis1 16 6" xfId="40133"/>
    <cellStyle name="40% - Énfasis1 16 7" xfId="44976"/>
    <cellStyle name="40% - Énfasis1 17" xfId="1234"/>
    <cellStyle name="40% - Énfasis1 17 2" xfId="2318"/>
    <cellStyle name="40% - Énfasis1 17 2 2" xfId="4626"/>
    <cellStyle name="40% - Énfasis1 17 2 2 2" xfId="9773"/>
    <cellStyle name="40% - Énfasis1 17 2 2 2 2" xfId="20556"/>
    <cellStyle name="40% - Énfasis1 17 2 2 3" xfId="15424"/>
    <cellStyle name="40% - Énfasis1 17 2 2 4" xfId="43483"/>
    <cellStyle name="40% - Énfasis1 17 2 2 5" xfId="48326"/>
    <cellStyle name="40% - Énfasis1 17 2 3" xfId="7492"/>
    <cellStyle name="40% - Énfasis1 17 2 3 2" xfId="18275"/>
    <cellStyle name="40% - Énfasis1 17 2 4" xfId="13138"/>
    <cellStyle name="40% - Énfasis1 17 2 5" xfId="41207"/>
    <cellStyle name="40% - Énfasis1 17 2 6" xfId="46050"/>
    <cellStyle name="40% - Énfasis1 17 3" xfId="3569"/>
    <cellStyle name="40% - Énfasis1 17 3 2" xfId="8716"/>
    <cellStyle name="40% - Énfasis1 17 3 2 2" xfId="19499"/>
    <cellStyle name="40% - Énfasis1 17 3 3" xfId="14367"/>
    <cellStyle name="40% - Énfasis1 17 3 4" xfId="42426"/>
    <cellStyle name="40% - Énfasis1 17 3 5" xfId="47269"/>
    <cellStyle name="40% - Énfasis1 17 4" xfId="6435"/>
    <cellStyle name="40% - Énfasis1 17 4 2" xfId="17218"/>
    <cellStyle name="40% - Énfasis1 17 5" xfId="12062"/>
    <cellStyle name="40% - Énfasis1 17 6" xfId="40154"/>
    <cellStyle name="40% - Énfasis1 17 7" xfId="44997"/>
    <cellStyle name="40% - Énfasis1 18" xfId="1267"/>
    <cellStyle name="40% - Énfasis1 18 2" xfId="2351"/>
    <cellStyle name="40% - Énfasis1 18 2 2" xfId="4659"/>
    <cellStyle name="40% - Énfasis1 18 2 2 2" xfId="9806"/>
    <cellStyle name="40% - Énfasis1 18 2 2 2 2" xfId="20589"/>
    <cellStyle name="40% - Énfasis1 18 2 2 3" xfId="15457"/>
    <cellStyle name="40% - Énfasis1 18 2 2 4" xfId="43516"/>
    <cellStyle name="40% - Énfasis1 18 2 2 5" xfId="48359"/>
    <cellStyle name="40% - Énfasis1 18 2 3" xfId="7525"/>
    <cellStyle name="40% - Énfasis1 18 2 3 2" xfId="18308"/>
    <cellStyle name="40% - Énfasis1 18 2 4" xfId="13171"/>
    <cellStyle name="40% - Énfasis1 18 2 5" xfId="41240"/>
    <cellStyle name="40% - Énfasis1 18 2 6" xfId="46083"/>
    <cellStyle name="40% - Énfasis1 18 3" xfId="3602"/>
    <cellStyle name="40% - Énfasis1 18 3 2" xfId="8749"/>
    <cellStyle name="40% - Énfasis1 18 3 2 2" xfId="19532"/>
    <cellStyle name="40% - Énfasis1 18 3 3" xfId="14400"/>
    <cellStyle name="40% - Énfasis1 18 3 4" xfId="42459"/>
    <cellStyle name="40% - Énfasis1 18 3 5" xfId="47302"/>
    <cellStyle name="40% - Énfasis1 18 4" xfId="6468"/>
    <cellStyle name="40% - Énfasis1 18 4 2" xfId="17251"/>
    <cellStyle name="40% - Énfasis1 18 5" xfId="12095"/>
    <cellStyle name="40% - Énfasis1 18 6" xfId="40185"/>
    <cellStyle name="40% - Énfasis1 18 7" xfId="45028"/>
    <cellStyle name="40% - Énfasis1 19" xfId="1287"/>
    <cellStyle name="40% - Énfasis1 19 2" xfId="3622"/>
    <cellStyle name="40% - Énfasis1 19 2 2" xfId="8769"/>
    <cellStyle name="40% - Énfasis1 19 2 2 2" xfId="19552"/>
    <cellStyle name="40% - Énfasis1 19 2 3" xfId="14420"/>
    <cellStyle name="40% - Énfasis1 19 2 4" xfId="42479"/>
    <cellStyle name="40% - Énfasis1 19 2 5" xfId="47322"/>
    <cellStyle name="40% - Énfasis1 19 3" xfId="6488"/>
    <cellStyle name="40% - Énfasis1 19 3 2" xfId="17271"/>
    <cellStyle name="40% - Énfasis1 19 4" xfId="12115"/>
    <cellStyle name="40% - Énfasis1 19 5" xfId="40205"/>
    <cellStyle name="40% - Énfasis1 19 6" xfId="45048"/>
    <cellStyle name="40% - Énfasis1 2" xfId="141"/>
    <cellStyle name="40% - Énfasis1 2 10" xfId="44247"/>
    <cellStyle name="40% - Énfasis1 2 2" xfId="683"/>
    <cellStyle name="40% - Énfasis1 2 2 2" xfId="1774"/>
    <cellStyle name="40% - Énfasis1 2 2 2 2" xfId="4083"/>
    <cellStyle name="40% - Énfasis1 2 2 2 2 2" xfId="9230"/>
    <cellStyle name="40% - Énfasis1 2 2 2 2 2 2" xfId="20013"/>
    <cellStyle name="40% - Énfasis1 2 2 2 2 3" xfId="14881"/>
    <cellStyle name="40% - Énfasis1 2 2 2 2 4" xfId="42940"/>
    <cellStyle name="40% - Énfasis1 2 2 2 2 5" xfId="47783"/>
    <cellStyle name="40% - Énfasis1 2 2 2 3" xfId="6949"/>
    <cellStyle name="40% - Énfasis1 2 2 2 3 2" xfId="17732"/>
    <cellStyle name="40% - Énfasis1 2 2 2 4" xfId="12594"/>
    <cellStyle name="40% - Énfasis1 2 2 2 5" xfId="40664"/>
    <cellStyle name="40% - Énfasis1 2 2 2 6" xfId="45507"/>
    <cellStyle name="40% - Énfasis1 2 2 3" xfId="3022"/>
    <cellStyle name="40% - Énfasis1 2 2 3 2" xfId="8176"/>
    <cellStyle name="40% - Énfasis1 2 2 3 2 2" xfId="18959"/>
    <cellStyle name="40% - Énfasis1 2 2 3 3" xfId="13827"/>
    <cellStyle name="40% - Énfasis1 2 2 3 4" xfId="41886"/>
    <cellStyle name="40% - Énfasis1 2 2 3 5" xfId="46729"/>
    <cellStyle name="40% - Énfasis1 2 2 4" xfId="5887"/>
    <cellStyle name="40% - Énfasis1 2 2 4 2" xfId="16676"/>
    <cellStyle name="40% - Énfasis1 2 2 5" xfId="11512"/>
    <cellStyle name="40% - Énfasis1 2 2 6" xfId="39617"/>
    <cellStyle name="40% - Énfasis1 2 2 7" xfId="44463"/>
    <cellStyle name="40% - Énfasis1 2 3" xfId="1556"/>
    <cellStyle name="40% - Énfasis1 2 3 2" xfId="3865"/>
    <cellStyle name="40% - Énfasis1 2 3 2 2" xfId="9012"/>
    <cellStyle name="40% - Énfasis1 2 3 2 2 2" xfId="19795"/>
    <cellStyle name="40% - Énfasis1 2 3 2 3" xfId="14663"/>
    <cellStyle name="40% - Énfasis1 2 3 2 4" xfId="42722"/>
    <cellStyle name="40% - Énfasis1 2 3 2 5" xfId="47565"/>
    <cellStyle name="40% - Énfasis1 2 3 3" xfId="6731"/>
    <cellStyle name="40% - Énfasis1 2 3 3 2" xfId="17514"/>
    <cellStyle name="40% - Énfasis1 2 3 4" xfId="12376"/>
    <cellStyle name="40% - Énfasis1 2 3 5" xfId="40446"/>
    <cellStyle name="40% - Énfasis1 2 3 6" xfId="45289"/>
    <cellStyle name="40% - Énfasis1 2 4" xfId="2582"/>
    <cellStyle name="40% - Énfasis1 2 4 2" xfId="7750"/>
    <cellStyle name="40% - Énfasis1 2 4 2 2" xfId="18533"/>
    <cellStyle name="40% - Énfasis1 2 4 3" xfId="13397"/>
    <cellStyle name="40% - Énfasis1 2 4 4" xfId="41462"/>
    <cellStyle name="40% - Énfasis1 2 4 5" xfId="46305"/>
    <cellStyle name="40% - Énfasis1 2 5" xfId="4971"/>
    <cellStyle name="40% - Énfasis1 2 5 2" xfId="10119"/>
    <cellStyle name="40% - Énfasis1 2 5 2 2" xfId="20902"/>
    <cellStyle name="40% - Énfasis1 2 5 3" xfId="15769"/>
    <cellStyle name="40% - Énfasis1 2 5 4" xfId="43825"/>
    <cellStyle name="40% - Énfasis1 2 5 5" xfId="48668"/>
    <cellStyle name="40% - Énfasis1 2 6" xfId="5048"/>
    <cellStyle name="40% - Énfasis1 2 6 2" xfId="10196"/>
    <cellStyle name="40% - Énfasis1 2 6 2 2" xfId="20979"/>
    <cellStyle name="40% - Énfasis1 2 6 3" xfId="15845"/>
    <cellStyle name="40% - Énfasis1 2 7" xfId="5456"/>
    <cellStyle name="40% - Énfasis1 2 7 2" xfId="16248"/>
    <cellStyle name="40% - Énfasis1 2 8" xfId="10993"/>
    <cellStyle name="40% - Énfasis1 2 9" xfId="39401"/>
    <cellStyle name="40% - Énfasis1 20" xfId="1309"/>
    <cellStyle name="40% - Énfasis1 20 2" xfId="3643"/>
    <cellStyle name="40% - Énfasis1 20 2 2" xfId="8790"/>
    <cellStyle name="40% - Énfasis1 20 2 2 2" xfId="19573"/>
    <cellStyle name="40% - Énfasis1 20 2 3" xfId="14441"/>
    <cellStyle name="40% - Énfasis1 20 2 4" xfId="42500"/>
    <cellStyle name="40% - Énfasis1 20 2 5" xfId="47343"/>
    <cellStyle name="40% - Énfasis1 20 3" xfId="6509"/>
    <cellStyle name="40% - Énfasis1 20 3 2" xfId="17292"/>
    <cellStyle name="40% - Énfasis1 20 4" xfId="12136"/>
    <cellStyle name="40% - Énfasis1 20 5" xfId="40226"/>
    <cellStyle name="40% - Énfasis1 20 6" xfId="45069"/>
    <cellStyle name="40% - Énfasis1 21" xfId="2405"/>
    <cellStyle name="40% - Énfasis1 21 2" xfId="4707"/>
    <cellStyle name="40% - Énfasis1 21 2 2" xfId="9854"/>
    <cellStyle name="40% - Énfasis1 21 2 2 2" xfId="20637"/>
    <cellStyle name="40% - Énfasis1 21 2 3" xfId="15505"/>
    <cellStyle name="40% - Énfasis1 21 2 4" xfId="43564"/>
    <cellStyle name="40% - Énfasis1 21 2 5" xfId="48407"/>
    <cellStyle name="40% - Énfasis1 21 3" xfId="7573"/>
    <cellStyle name="40% - Énfasis1 21 3 2" xfId="18356"/>
    <cellStyle name="40% - Énfasis1 21 4" xfId="13219"/>
    <cellStyle name="40% - Énfasis1 21 5" xfId="41288"/>
    <cellStyle name="40% - Énfasis1 21 6" xfId="46131"/>
    <cellStyle name="40% - Énfasis1 22" xfId="2441"/>
    <cellStyle name="40% - Énfasis1 22 2" xfId="4743"/>
    <cellStyle name="40% - Énfasis1 22 2 2" xfId="9890"/>
    <cellStyle name="40% - Énfasis1 22 2 2 2" xfId="20673"/>
    <cellStyle name="40% - Énfasis1 22 2 3" xfId="15541"/>
    <cellStyle name="40% - Énfasis1 22 2 4" xfId="43600"/>
    <cellStyle name="40% - Énfasis1 22 2 5" xfId="48443"/>
    <cellStyle name="40% - Énfasis1 22 3" xfId="7609"/>
    <cellStyle name="40% - Énfasis1 22 3 2" xfId="18392"/>
    <cellStyle name="40% - Énfasis1 22 4" xfId="13255"/>
    <cellStyle name="40% - Énfasis1 22 5" xfId="41324"/>
    <cellStyle name="40% - Énfasis1 22 6" xfId="46167"/>
    <cellStyle name="40% - Énfasis1 23" xfId="2456"/>
    <cellStyle name="40% - Énfasis1 23 2" xfId="4758"/>
    <cellStyle name="40% - Énfasis1 23 2 2" xfId="9905"/>
    <cellStyle name="40% - Énfasis1 23 2 2 2" xfId="20688"/>
    <cellStyle name="40% - Énfasis1 23 2 3" xfId="15556"/>
    <cellStyle name="40% - Énfasis1 23 2 4" xfId="43615"/>
    <cellStyle name="40% - Énfasis1 23 2 5" xfId="48458"/>
    <cellStyle name="40% - Énfasis1 23 3" xfId="7624"/>
    <cellStyle name="40% - Énfasis1 23 3 2" xfId="18407"/>
    <cellStyle name="40% - Énfasis1 23 4" xfId="13270"/>
    <cellStyle name="40% - Énfasis1 23 5" xfId="41339"/>
    <cellStyle name="40% - Énfasis1 23 6" xfId="46182"/>
    <cellStyle name="40% - Énfasis1 24" xfId="2503"/>
    <cellStyle name="40% - Énfasis1 24 2" xfId="4805"/>
    <cellStyle name="40% - Énfasis1 24 2 2" xfId="9952"/>
    <cellStyle name="40% - Énfasis1 24 2 2 2" xfId="20735"/>
    <cellStyle name="40% - Énfasis1 24 2 3" xfId="15603"/>
    <cellStyle name="40% - Énfasis1 24 2 4" xfId="43662"/>
    <cellStyle name="40% - Énfasis1 24 2 5" xfId="48505"/>
    <cellStyle name="40% - Énfasis1 24 3" xfId="7671"/>
    <cellStyle name="40% - Énfasis1 24 3 2" xfId="18454"/>
    <cellStyle name="40% - Énfasis1 24 4" xfId="13317"/>
    <cellStyle name="40% - Énfasis1 24 5" xfId="41386"/>
    <cellStyle name="40% - Énfasis1 24 6" xfId="46229"/>
    <cellStyle name="40% - Énfasis1 25" xfId="2522"/>
    <cellStyle name="40% - Énfasis1 25 2" xfId="4824"/>
    <cellStyle name="40% - Énfasis1 25 2 2" xfId="9971"/>
    <cellStyle name="40% - Énfasis1 25 2 2 2" xfId="20754"/>
    <cellStyle name="40% - Énfasis1 25 2 3" xfId="15622"/>
    <cellStyle name="40% - Énfasis1 25 2 4" xfId="43681"/>
    <cellStyle name="40% - Énfasis1 25 2 5" xfId="48524"/>
    <cellStyle name="40% - Énfasis1 25 3" xfId="7690"/>
    <cellStyle name="40% - Énfasis1 25 3 2" xfId="18473"/>
    <cellStyle name="40% - Énfasis1 25 4" xfId="13336"/>
    <cellStyle name="40% - Énfasis1 25 5" xfId="41404"/>
    <cellStyle name="40% - Énfasis1 25 6" xfId="46247"/>
    <cellStyle name="40% - Énfasis1 26" xfId="2553"/>
    <cellStyle name="40% - Énfasis1 26 2" xfId="4855"/>
    <cellStyle name="40% - Énfasis1 26 2 2" xfId="10002"/>
    <cellStyle name="40% - Énfasis1 26 2 2 2" xfId="20785"/>
    <cellStyle name="40% - Énfasis1 26 2 3" xfId="15653"/>
    <cellStyle name="40% - Énfasis1 26 2 4" xfId="43712"/>
    <cellStyle name="40% - Énfasis1 26 2 5" xfId="48555"/>
    <cellStyle name="40% - Énfasis1 26 3" xfId="7721"/>
    <cellStyle name="40% - Énfasis1 26 3 2" xfId="18504"/>
    <cellStyle name="40% - Énfasis1 26 4" xfId="13368"/>
    <cellStyle name="40% - Énfasis1 26 5" xfId="41433"/>
    <cellStyle name="40% - Énfasis1 26 6" xfId="46276"/>
    <cellStyle name="40% - Énfasis1 27" xfId="4912"/>
    <cellStyle name="40% - Énfasis1 27 2" xfId="10059"/>
    <cellStyle name="40% - Énfasis1 27 2 2" xfId="20842"/>
    <cellStyle name="40% - Énfasis1 27 3" xfId="15709"/>
    <cellStyle name="40% - Énfasis1 27 4" xfId="43766"/>
    <cellStyle name="40% - Énfasis1 27 5" xfId="48609"/>
    <cellStyle name="40% - Énfasis1 28" xfId="4942"/>
    <cellStyle name="40% - Énfasis1 28 2" xfId="10090"/>
    <cellStyle name="40% - Énfasis1 28 2 2" xfId="20873"/>
    <cellStyle name="40% - Énfasis1 28 3" xfId="15740"/>
    <cellStyle name="40% - Énfasis1 28 4" xfId="43796"/>
    <cellStyle name="40% - Énfasis1 28 5" xfId="48639"/>
    <cellStyle name="40% - Énfasis1 29" xfId="5205"/>
    <cellStyle name="40% - Énfasis1 29 2" xfId="10343"/>
    <cellStyle name="40% - Énfasis1 29 2 2" xfId="21126"/>
    <cellStyle name="40% - Énfasis1 29 3" xfId="15998"/>
    <cellStyle name="40% - Énfasis1 3" xfId="501"/>
    <cellStyle name="40% - Énfasis1 3 2" xfId="1593"/>
    <cellStyle name="40% - Énfasis1 3 2 2" xfId="3902"/>
    <cellStyle name="40% - Énfasis1 3 2 2 2" xfId="9049"/>
    <cellStyle name="40% - Énfasis1 3 2 2 2 2" xfId="19832"/>
    <cellStyle name="40% - Énfasis1 3 2 2 3" xfId="14700"/>
    <cellStyle name="40% - Énfasis1 3 2 2 4" xfId="42759"/>
    <cellStyle name="40% - Énfasis1 3 2 2 5" xfId="47602"/>
    <cellStyle name="40% - Énfasis1 3 2 3" xfId="6768"/>
    <cellStyle name="40% - Énfasis1 3 2 3 2" xfId="17551"/>
    <cellStyle name="40% - Énfasis1 3 2 4" xfId="12413"/>
    <cellStyle name="40% - Énfasis1 3 2 5" xfId="40483"/>
    <cellStyle name="40% - Énfasis1 3 2 6" xfId="45326"/>
    <cellStyle name="40% - Énfasis1 3 3" xfId="2841"/>
    <cellStyle name="40% - Énfasis1 3 3 2" xfId="7995"/>
    <cellStyle name="40% - Énfasis1 3 3 2 2" xfId="18778"/>
    <cellStyle name="40% - Énfasis1 3 3 3" xfId="13646"/>
    <cellStyle name="40% - Énfasis1 3 3 4" xfId="41705"/>
    <cellStyle name="40% - Énfasis1 3 3 5" xfId="46548"/>
    <cellStyle name="40% - Énfasis1 3 4" xfId="5706"/>
    <cellStyle name="40% - Énfasis1 3 4 2" xfId="16495"/>
    <cellStyle name="40% - Énfasis1 3 5" xfId="11329"/>
    <cellStyle name="40% - Énfasis1 3 6" xfId="39438"/>
    <cellStyle name="40% - Énfasis1 3 7" xfId="44284"/>
    <cellStyle name="40% - Énfasis1 30" xfId="5221"/>
    <cellStyle name="40% - Énfasis1 30 2" xfId="10359"/>
    <cellStyle name="40% - Énfasis1 30 2 2" xfId="21142"/>
    <cellStyle name="40% - Énfasis1 30 3" xfId="16014"/>
    <cellStyle name="40% - Énfasis1 31" xfId="5250"/>
    <cellStyle name="40% - Énfasis1 31 2" xfId="10388"/>
    <cellStyle name="40% - Énfasis1 31 2 2" xfId="21171"/>
    <cellStyle name="40% - Énfasis1 31 3" xfId="16043"/>
    <cellStyle name="40% - Énfasis1 32" xfId="5267"/>
    <cellStyle name="40% - Énfasis1 32 2" xfId="10403"/>
    <cellStyle name="40% - Énfasis1 32 2 2" xfId="21186"/>
    <cellStyle name="40% - Énfasis1 32 3" xfId="16059"/>
    <cellStyle name="40% - Énfasis1 33" xfId="5283"/>
    <cellStyle name="40% - Énfasis1 33 2" xfId="10419"/>
    <cellStyle name="40% - Énfasis1 33 2 2" xfId="21202"/>
    <cellStyle name="40% - Énfasis1 33 3" xfId="16075"/>
    <cellStyle name="40% - Énfasis1 34" xfId="5303"/>
    <cellStyle name="40% - Énfasis1 34 2" xfId="10439"/>
    <cellStyle name="40% - Énfasis1 34 2 2" xfId="21222"/>
    <cellStyle name="40% - Énfasis1 34 3" xfId="16095"/>
    <cellStyle name="40% - Énfasis1 35" xfId="5319"/>
    <cellStyle name="40% - Énfasis1 35 2" xfId="10455"/>
    <cellStyle name="40% - Énfasis1 35 2 2" xfId="21238"/>
    <cellStyle name="40% - Énfasis1 35 3" xfId="16111"/>
    <cellStyle name="40% - Énfasis1 36" xfId="5336"/>
    <cellStyle name="40% - Énfasis1 36 2" xfId="10472"/>
    <cellStyle name="40% - Énfasis1 36 2 2" xfId="21255"/>
    <cellStyle name="40% - Énfasis1 36 3" xfId="16128"/>
    <cellStyle name="40% - Énfasis1 37" xfId="5384"/>
    <cellStyle name="40% - Énfasis1 37 2" xfId="10520"/>
    <cellStyle name="40% - Énfasis1 37 2 2" xfId="21303"/>
    <cellStyle name="40% - Énfasis1 37 3" xfId="16176"/>
    <cellStyle name="40% - Énfasis1 38" xfId="5404"/>
    <cellStyle name="40% - Énfasis1 38 2" xfId="10540"/>
    <cellStyle name="40% - Énfasis1 38 2 2" xfId="21323"/>
    <cellStyle name="40% - Énfasis1 38 3" xfId="16196"/>
    <cellStyle name="40% - Énfasis1 39" xfId="5433"/>
    <cellStyle name="40% - Énfasis1 39 2" xfId="16225"/>
    <cellStyle name="40% - Énfasis1 4" xfId="519"/>
    <cellStyle name="40% - Énfasis1 4 2" xfId="1612"/>
    <cellStyle name="40% - Énfasis1 4 2 2" xfId="3921"/>
    <cellStyle name="40% - Énfasis1 4 2 2 2" xfId="9068"/>
    <cellStyle name="40% - Énfasis1 4 2 2 2 2" xfId="19851"/>
    <cellStyle name="40% - Énfasis1 4 2 2 3" xfId="14719"/>
    <cellStyle name="40% - Énfasis1 4 2 2 4" xfId="42778"/>
    <cellStyle name="40% - Énfasis1 4 2 2 5" xfId="47621"/>
    <cellStyle name="40% - Énfasis1 4 2 3" xfId="6787"/>
    <cellStyle name="40% - Énfasis1 4 2 3 2" xfId="17570"/>
    <cellStyle name="40% - Énfasis1 4 2 4" xfId="12432"/>
    <cellStyle name="40% - Énfasis1 4 2 5" xfId="40502"/>
    <cellStyle name="40% - Énfasis1 4 2 6" xfId="45345"/>
    <cellStyle name="40% - Énfasis1 4 3" xfId="2860"/>
    <cellStyle name="40% - Énfasis1 4 3 2" xfId="8014"/>
    <cellStyle name="40% - Énfasis1 4 3 2 2" xfId="18797"/>
    <cellStyle name="40% - Énfasis1 4 3 3" xfId="13665"/>
    <cellStyle name="40% - Énfasis1 4 3 4" xfId="41724"/>
    <cellStyle name="40% - Énfasis1 4 3 5" xfId="46567"/>
    <cellStyle name="40% - Énfasis1 4 4" xfId="5725"/>
    <cellStyle name="40% - Énfasis1 4 4 2" xfId="16514"/>
    <cellStyle name="40% - Énfasis1 4 5" xfId="11348"/>
    <cellStyle name="40% - Énfasis1 4 6" xfId="39457"/>
    <cellStyle name="40% - Énfasis1 4 7" xfId="44303"/>
    <cellStyle name="40% - Énfasis1 40" xfId="10865"/>
    <cellStyle name="40% - Énfasis1 40 2" xfId="21648"/>
    <cellStyle name="40% - Énfasis1 41" xfId="10917"/>
    <cellStyle name="40% - Énfasis1 41 2" xfId="21700"/>
    <cellStyle name="40% - Énfasis1 42" xfId="10932"/>
    <cellStyle name="40% - Énfasis1 42 2" xfId="21715"/>
    <cellStyle name="40% - Énfasis1 43" xfId="10953"/>
    <cellStyle name="40% - Énfasis1 43 2" xfId="21736"/>
    <cellStyle name="40% - Énfasis1 44" xfId="10977"/>
    <cellStyle name="40% - Énfasis1 45" xfId="38847"/>
    <cellStyle name="40% - Énfasis1 46" xfId="38861"/>
    <cellStyle name="40% - Énfasis1 47" xfId="38877"/>
    <cellStyle name="40% - Énfasis1 48" xfId="38968"/>
    <cellStyle name="40% - Énfasis1 49" xfId="38984"/>
    <cellStyle name="40% - Énfasis1 5" xfId="535"/>
    <cellStyle name="40% - Énfasis1 5 2" xfId="1626"/>
    <cellStyle name="40% - Énfasis1 5 2 2" xfId="3935"/>
    <cellStyle name="40% - Énfasis1 5 2 2 2" xfId="9082"/>
    <cellStyle name="40% - Énfasis1 5 2 2 2 2" xfId="19865"/>
    <cellStyle name="40% - Énfasis1 5 2 2 3" xfId="14733"/>
    <cellStyle name="40% - Énfasis1 5 2 2 4" xfId="42792"/>
    <cellStyle name="40% - Énfasis1 5 2 2 5" xfId="47635"/>
    <cellStyle name="40% - Énfasis1 5 2 3" xfId="6801"/>
    <cellStyle name="40% - Énfasis1 5 2 3 2" xfId="17584"/>
    <cellStyle name="40% - Énfasis1 5 2 4" xfId="12446"/>
    <cellStyle name="40% - Énfasis1 5 2 5" xfId="40516"/>
    <cellStyle name="40% - Énfasis1 5 2 6" xfId="45359"/>
    <cellStyle name="40% - Énfasis1 5 3" xfId="2874"/>
    <cellStyle name="40% - Énfasis1 5 3 2" xfId="8028"/>
    <cellStyle name="40% - Énfasis1 5 3 2 2" xfId="18811"/>
    <cellStyle name="40% - Énfasis1 5 3 3" xfId="13679"/>
    <cellStyle name="40% - Énfasis1 5 3 4" xfId="41738"/>
    <cellStyle name="40% - Énfasis1 5 3 5" xfId="46581"/>
    <cellStyle name="40% - Énfasis1 5 4" xfId="5739"/>
    <cellStyle name="40% - Énfasis1 5 4 2" xfId="16528"/>
    <cellStyle name="40% - Énfasis1 5 5" xfId="11363"/>
    <cellStyle name="40% - Énfasis1 5 6" xfId="39471"/>
    <cellStyle name="40% - Énfasis1 5 7" xfId="44317"/>
    <cellStyle name="40% - Énfasis1 50" xfId="39000"/>
    <cellStyle name="40% - Énfasis1 51" xfId="39031"/>
    <cellStyle name="40% - Énfasis1 52" xfId="39045"/>
    <cellStyle name="40% - Énfasis1 53" xfId="39064"/>
    <cellStyle name="40% - Énfasis1 54" xfId="39084"/>
    <cellStyle name="40% - Énfasis1 55" xfId="39102"/>
    <cellStyle name="40% - Énfasis1 56" xfId="43902"/>
    <cellStyle name="40% - Énfasis1 57" xfId="43928"/>
    <cellStyle name="40% - Énfasis1 58" xfId="43946"/>
    <cellStyle name="40% - Énfasis1 59" xfId="43972"/>
    <cellStyle name="40% - Énfasis1 6" xfId="552"/>
    <cellStyle name="40% - Énfasis1 6 2" xfId="1643"/>
    <cellStyle name="40% - Énfasis1 6 2 2" xfId="3952"/>
    <cellStyle name="40% - Énfasis1 6 2 2 2" xfId="9099"/>
    <cellStyle name="40% - Énfasis1 6 2 2 2 2" xfId="19882"/>
    <cellStyle name="40% - Énfasis1 6 2 2 3" xfId="14750"/>
    <cellStyle name="40% - Énfasis1 6 2 2 4" xfId="42809"/>
    <cellStyle name="40% - Énfasis1 6 2 2 5" xfId="47652"/>
    <cellStyle name="40% - Énfasis1 6 2 3" xfId="6818"/>
    <cellStyle name="40% - Énfasis1 6 2 3 2" xfId="17601"/>
    <cellStyle name="40% - Énfasis1 6 2 4" xfId="12463"/>
    <cellStyle name="40% - Énfasis1 6 2 5" xfId="40533"/>
    <cellStyle name="40% - Énfasis1 6 2 6" xfId="45376"/>
    <cellStyle name="40% - Énfasis1 6 3" xfId="2891"/>
    <cellStyle name="40% - Énfasis1 6 3 2" xfId="8045"/>
    <cellStyle name="40% - Énfasis1 6 3 2 2" xfId="18828"/>
    <cellStyle name="40% - Énfasis1 6 3 3" xfId="13696"/>
    <cellStyle name="40% - Énfasis1 6 3 4" xfId="41755"/>
    <cellStyle name="40% - Énfasis1 6 3 5" xfId="46598"/>
    <cellStyle name="40% - Énfasis1 6 4" xfId="5756"/>
    <cellStyle name="40% - Énfasis1 6 4 2" xfId="16545"/>
    <cellStyle name="40% - Énfasis1 6 5" xfId="11380"/>
    <cellStyle name="40% - Énfasis1 6 6" xfId="39488"/>
    <cellStyle name="40% - Énfasis1 6 7" xfId="44334"/>
    <cellStyle name="40% - Énfasis1 7" xfId="572"/>
    <cellStyle name="40% - Énfasis1 7 2" xfId="1663"/>
    <cellStyle name="40% - Énfasis1 7 2 2" xfId="3972"/>
    <cellStyle name="40% - Énfasis1 7 2 2 2" xfId="9119"/>
    <cellStyle name="40% - Énfasis1 7 2 2 2 2" xfId="19902"/>
    <cellStyle name="40% - Énfasis1 7 2 2 3" xfId="14770"/>
    <cellStyle name="40% - Énfasis1 7 2 2 4" xfId="42829"/>
    <cellStyle name="40% - Énfasis1 7 2 2 5" xfId="47672"/>
    <cellStyle name="40% - Énfasis1 7 2 3" xfId="6838"/>
    <cellStyle name="40% - Énfasis1 7 2 3 2" xfId="17621"/>
    <cellStyle name="40% - Énfasis1 7 2 4" xfId="12483"/>
    <cellStyle name="40% - Énfasis1 7 2 5" xfId="40553"/>
    <cellStyle name="40% - Énfasis1 7 2 6" xfId="45396"/>
    <cellStyle name="40% - Énfasis1 7 3" xfId="2911"/>
    <cellStyle name="40% - Énfasis1 7 3 2" xfId="8065"/>
    <cellStyle name="40% - Énfasis1 7 3 2 2" xfId="18848"/>
    <cellStyle name="40% - Énfasis1 7 3 3" xfId="13716"/>
    <cellStyle name="40% - Énfasis1 7 3 4" xfId="41775"/>
    <cellStyle name="40% - Énfasis1 7 3 5" xfId="46618"/>
    <cellStyle name="40% - Énfasis1 7 4" xfId="5776"/>
    <cellStyle name="40% - Énfasis1 7 4 2" xfId="16565"/>
    <cellStyle name="40% - Énfasis1 7 5" xfId="11400"/>
    <cellStyle name="40% - Énfasis1 7 6" xfId="39507"/>
    <cellStyle name="40% - Énfasis1 7 7" xfId="44353"/>
    <cellStyle name="40% - Énfasis1 8" xfId="587"/>
    <cellStyle name="40% - Énfasis1 8 2" xfId="1678"/>
    <cellStyle name="40% - Énfasis1 8 2 2" xfId="3987"/>
    <cellStyle name="40% - Énfasis1 8 2 2 2" xfId="9134"/>
    <cellStyle name="40% - Énfasis1 8 2 2 2 2" xfId="19917"/>
    <cellStyle name="40% - Énfasis1 8 2 2 3" xfId="14785"/>
    <cellStyle name="40% - Énfasis1 8 2 2 4" xfId="42844"/>
    <cellStyle name="40% - Énfasis1 8 2 2 5" xfId="47687"/>
    <cellStyle name="40% - Énfasis1 8 2 3" xfId="6853"/>
    <cellStyle name="40% - Énfasis1 8 2 3 2" xfId="17636"/>
    <cellStyle name="40% - Énfasis1 8 2 4" xfId="12498"/>
    <cellStyle name="40% - Énfasis1 8 2 5" xfId="40568"/>
    <cellStyle name="40% - Énfasis1 8 2 6" xfId="45411"/>
    <cellStyle name="40% - Énfasis1 8 3" xfId="2926"/>
    <cellStyle name="40% - Énfasis1 8 3 2" xfId="8080"/>
    <cellStyle name="40% - Énfasis1 8 3 2 2" xfId="18863"/>
    <cellStyle name="40% - Énfasis1 8 3 3" xfId="13731"/>
    <cellStyle name="40% - Énfasis1 8 3 4" xfId="41790"/>
    <cellStyle name="40% - Énfasis1 8 3 5" xfId="46633"/>
    <cellStyle name="40% - Énfasis1 8 4" xfId="5791"/>
    <cellStyle name="40% - Énfasis1 8 4 2" xfId="16580"/>
    <cellStyle name="40% - Énfasis1 8 5" xfId="11415"/>
    <cellStyle name="40% - Énfasis1 8 6" xfId="39521"/>
    <cellStyle name="40% - Énfasis1 8 7" xfId="44367"/>
    <cellStyle name="40% - Énfasis1 9" xfId="665"/>
    <cellStyle name="40% - Énfasis1 9 2" xfId="1756"/>
    <cellStyle name="40% - Énfasis1 9 2 2" xfId="4065"/>
    <cellStyle name="40% - Énfasis1 9 2 2 2" xfId="9212"/>
    <cellStyle name="40% - Énfasis1 9 2 2 2 2" xfId="19995"/>
    <cellStyle name="40% - Énfasis1 9 2 2 3" xfId="14863"/>
    <cellStyle name="40% - Énfasis1 9 2 2 4" xfId="42922"/>
    <cellStyle name="40% - Énfasis1 9 2 2 5" xfId="47765"/>
    <cellStyle name="40% - Énfasis1 9 2 3" xfId="6931"/>
    <cellStyle name="40% - Énfasis1 9 2 3 2" xfId="17714"/>
    <cellStyle name="40% - Énfasis1 9 2 4" xfId="12576"/>
    <cellStyle name="40% - Énfasis1 9 2 5" xfId="40646"/>
    <cellStyle name="40% - Énfasis1 9 2 6" xfId="45489"/>
    <cellStyle name="40% - Énfasis1 9 3" xfId="3004"/>
    <cellStyle name="40% - Énfasis1 9 3 2" xfId="8158"/>
    <cellStyle name="40% - Énfasis1 9 3 2 2" xfId="18941"/>
    <cellStyle name="40% - Énfasis1 9 3 3" xfId="13809"/>
    <cellStyle name="40% - Énfasis1 9 3 4" xfId="41868"/>
    <cellStyle name="40% - Énfasis1 9 3 5" xfId="46711"/>
    <cellStyle name="40% - Énfasis1 9 4" xfId="5869"/>
    <cellStyle name="40% - Énfasis1 9 4 2" xfId="16658"/>
    <cellStyle name="40% - Énfasis1 9 5" xfId="11494"/>
    <cellStyle name="40% - Énfasis1 9 6" xfId="39599"/>
    <cellStyle name="40% - Énfasis1 9 7" xfId="44445"/>
    <cellStyle name="40% - Énfasis2 10" xfId="808"/>
    <cellStyle name="40% - Énfasis2 10 2" xfId="1891"/>
    <cellStyle name="40% - Énfasis2 10 2 2" xfId="4200"/>
    <cellStyle name="40% - Énfasis2 10 2 2 2" xfId="9347"/>
    <cellStyle name="40% - Énfasis2 10 2 2 2 2" xfId="20130"/>
    <cellStyle name="40% - Énfasis2 10 2 2 3" xfId="14998"/>
    <cellStyle name="40% - Énfasis2 10 2 2 4" xfId="43057"/>
    <cellStyle name="40% - Énfasis2 10 2 2 5" xfId="47900"/>
    <cellStyle name="40% - Énfasis2 10 2 3" xfId="7066"/>
    <cellStyle name="40% - Énfasis2 10 2 3 2" xfId="17849"/>
    <cellStyle name="40% - Énfasis2 10 2 4" xfId="12711"/>
    <cellStyle name="40% - Énfasis2 10 2 5" xfId="40781"/>
    <cellStyle name="40% - Énfasis2 10 2 6" xfId="45624"/>
    <cellStyle name="40% - Énfasis2 10 3" xfId="3145"/>
    <cellStyle name="40% - Énfasis2 10 3 2" xfId="8292"/>
    <cellStyle name="40% - Énfasis2 10 3 2 2" xfId="19075"/>
    <cellStyle name="40% - Énfasis2 10 3 3" xfId="13943"/>
    <cellStyle name="40% - Énfasis2 10 3 4" xfId="42002"/>
    <cellStyle name="40% - Énfasis2 10 3 5" xfId="46845"/>
    <cellStyle name="40% - Énfasis2 10 4" xfId="6009"/>
    <cellStyle name="40% - Énfasis2 10 4 2" xfId="16792"/>
    <cellStyle name="40% - Énfasis2 10 5" xfId="11636"/>
    <cellStyle name="40% - Énfasis2 10 6" xfId="39732"/>
    <cellStyle name="40% - Énfasis2 10 7" xfId="44579"/>
    <cellStyle name="40% - Énfasis2 11" xfId="917"/>
    <cellStyle name="40% - Énfasis2 11 2" xfId="2000"/>
    <cellStyle name="40% - Énfasis2 11 2 2" xfId="4309"/>
    <cellStyle name="40% - Énfasis2 11 2 2 2" xfId="9456"/>
    <cellStyle name="40% - Énfasis2 11 2 2 2 2" xfId="20239"/>
    <cellStyle name="40% - Énfasis2 11 2 2 3" xfId="15107"/>
    <cellStyle name="40% - Énfasis2 11 2 2 4" xfId="43166"/>
    <cellStyle name="40% - Énfasis2 11 2 2 5" xfId="48009"/>
    <cellStyle name="40% - Énfasis2 11 2 3" xfId="7175"/>
    <cellStyle name="40% - Énfasis2 11 2 3 2" xfId="17958"/>
    <cellStyle name="40% - Énfasis2 11 2 4" xfId="12820"/>
    <cellStyle name="40% - Énfasis2 11 2 5" xfId="40890"/>
    <cellStyle name="40% - Énfasis2 11 2 6" xfId="45733"/>
    <cellStyle name="40% - Énfasis2 11 3" xfId="3254"/>
    <cellStyle name="40% - Énfasis2 11 3 2" xfId="8401"/>
    <cellStyle name="40% - Énfasis2 11 3 2 2" xfId="19184"/>
    <cellStyle name="40% - Énfasis2 11 3 3" xfId="14052"/>
    <cellStyle name="40% - Énfasis2 11 3 4" xfId="42111"/>
    <cellStyle name="40% - Énfasis2 11 3 5" xfId="46954"/>
    <cellStyle name="40% - Énfasis2 11 4" xfId="6118"/>
    <cellStyle name="40% - Énfasis2 11 4 2" xfId="16901"/>
    <cellStyle name="40% - Énfasis2 11 5" xfId="11745"/>
    <cellStyle name="40% - Énfasis2 11 6" xfId="39841"/>
    <cellStyle name="40% - Énfasis2 11 7" xfId="44688"/>
    <cellStyle name="40% - Énfasis2 12" xfId="992"/>
    <cellStyle name="40% - Énfasis2 12 2" xfId="2075"/>
    <cellStyle name="40% - Énfasis2 12 2 2" xfId="4384"/>
    <cellStyle name="40% - Énfasis2 12 2 2 2" xfId="9531"/>
    <cellStyle name="40% - Énfasis2 12 2 2 2 2" xfId="20314"/>
    <cellStyle name="40% - Énfasis2 12 2 2 3" xfId="15182"/>
    <cellStyle name="40% - Énfasis2 12 2 2 4" xfId="43241"/>
    <cellStyle name="40% - Énfasis2 12 2 2 5" xfId="48084"/>
    <cellStyle name="40% - Énfasis2 12 2 3" xfId="7250"/>
    <cellStyle name="40% - Énfasis2 12 2 3 2" xfId="18033"/>
    <cellStyle name="40% - Énfasis2 12 2 4" xfId="12895"/>
    <cellStyle name="40% - Énfasis2 12 2 5" xfId="40965"/>
    <cellStyle name="40% - Énfasis2 12 2 6" xfId="45808"/>
    <cellStyle name="40% - Énfasis2 12 3" xfId="3329"/>
    <cellStyle name="40% - Énfasis2 12 3 2" xfId="8476"/>
    <cellStyle name="40% - Énfasis2 12 3 2 2" xfId="19259"/>
    <cellStyle name="40% - Énfasis2 12 3 3" xfId="14127"/>
    <cellStyle name="40% - Énfasis2 12 3 4" xfId="42186"/>
    <cellStyle name="40% - Énfasis2 12 3 5" xfId="47029"/>
    <cellStyle name="40% - Énfasis2 12 4" xfId="6193"/>
    <cellStyle name="40% - Énfasis2 12 4 2" xfId="16976"/>
    <cellStyle name="40% - Énfasis2 12 5" xfId="11820"/>
    <cellStyle name="40% - Énfasis2 12 6" xfId="39916"/>
    <cellStyle name="40% - Énfasis2 12 7" xfId="44763"/>
    <cellStyle name="40% - Énfasis2 13" xfId="1040"/>
    <cellStyle name="40% - Énfasis2 13 2" xfId="2124"/>
    <cellStyle name="40% - Énfasis2 13 2 2" xfId="4432"/>
    <cellStyle name="40% - Énfasis2 13 2 2 2" xfId="9579"/>
    <cellStyle name="40% - Énfasis2 13 2 2 2 2" xfId="20362"/>
    <cellStyle name="40% - Énfasis2 13 2 2 3" xfId="15230"/>
    <cellStyle name="40% - Énfasis2 13 2 2 4" xfId="43289"/>
    <cellStyle name="40% - Énfasis2 13 2 2 5" xfId="48132"/>
    <cellStyle name="40% - Énfasis2 13 2 3" xfId="7298"/>
    <cellStyle name="40% - Énfasis2 13 2 3 2" xfId="18081"/>
    <cellStyle name="40% - Énfasis2 13 2 4" xfId="12944"/>
    <cellStyle name="40% - Énfasis2 13 2 5" xfId="41013"/>
    <cellStyle name="40% - Énfasis2 13 2 6" xfId="45856"/>
    <cellStyle name="40% - Énfasis2 13 3" xfId="3377"/>
    <cellStyle name="40% - Énfasis2 13 3 2" xfId="8524"/>
    <cellStyle name="40% - Énfasis2 13 3 2 2" xfId="19307"/>
    <cellStyle name="40% - Énfasis2 13 3 3" xfId="14175"/>
    <cellStyle name="40% - Énfasis2 13 3 4" xfId="42234"/>
    <cellStyle name="40% - Énfasis2 13 3 5" xfId="47077"/>
    <cellStyle name="40% - Énfasis2 13 4" xfId="6241"/>
    <cellStyle name="40% - Énfasis2 13 4 2" xfId="17024"/>
    <cellStyle name="40% - Énfasis2 13 5" xfId="11868"/>
    <cellStyle name="40% - Énfasis2 13 6" xfId="39965"/>
    <cellStyle name="40% - Énfasis2 13 7" xfId="44811"/>
    <cellStyle name="40% - Énfasis2 14" xfId="1114"/>
    <cellStyle name="40% - Énfasis2 14 2" xfId="2198"/>
    <cellStyle name="40% - Énfasis2 14 2 2" xfId="4506"/>
    <cellStyle name="40% - Énfasis2 14 2 2 2" xfId="9653"/>
    <cellStyle name="40% - Énfasis2 14 2 2 2 2" xfId="20436"/>
    <cellStyle name="40% - Énfasis2 14 2 2 3" xfId="15304"/>
    <cellStyle name="40% - Énfasis2 14 2 2 4" xfId="43363"/>
    <cellStyle name="40% - Énfasis2 14 2 2 5" xfId="48206"/>
    <cellStyle name="40% - Énfasis2 14 2 3" xfId="7372"/>
    <cellStyle name="40% - Énfasis2 14 2 3 2" xfId="18155"/>
    <cellStyle name="40% - Énfasis2 14 2 4" xfId="13018"/>
    <cellStyle name="40% - Énfasis2 14 2 5" xfId="41087"/>
    <cellStyle name="40% - Énfasis2 14 2 6" xfId="45930"/>
    <cellStyle name="40% - Énfasis2 14 3" xfId="3451"/>
    <cellStyle name="40% - Énfasis2 14 3 2" xfId="8598"/>
    <cellStyle name="40% - Énfasis2 14 3 2 2" xfId="19381"/>
    <cellStyle name="40% - Énfasis2 14 3 3" xfId="14249"/>
    <cellStyle name="40% - Énfasis2 14 3 4" xfId="42308"/>
    <cellStyle name="40% - Énfasis2 14 3 5" xfId="47151"/>
    <cellStyle name="40% - Énfasis2 14 4" xfId="6315"/>
    <cellStyle name="40% - Énfasis2 14 4 2" xfId="17098"/>
    <cellStyle name="40% - Énfasis2 14 5" xfId="11942"/>
    <cellStyle name="40% - Énfasis2 14 6" xfId="40039"/>
    <cellStyle name="40% - Énfasis2 14 7" xfId="44885"/>
    <cellStyle name="40% - Énfasis2 15" xfId="1181"/>
    <cellStyle name="40% - Énfasis2 15 2" xfId="2265"/>
    <cellStyle name="40% - Énfasis2 15 2 2" xfId="4573"/>
    <cellStyle name="40% - Énfasis2 15 2 2 2" xfId="9720"/>
    <cellStyle name="40% - Énfasis2 15 2 2 2 2" xfId="20503"/>
    <cellStyle name="40% - Énfasis2 15 2 2 3" xfId="15371"/>
    <cellStyle name="40% - Énfasis2 15 2 2 4" xfId="43430"/>
    <cellStyle name="40% - Énfasis2 15 2 2 5" xfId="48273"/>
    <cellStyle name="40% - Énfasis2 15 2 3" xfId="7439"/>
    <cellStyle name="40% - Énfasis2 15 2 3 2" xfId="18222"/>
    <cellStyle name="40% - Énfasis2 15 2 4" xfId="13085"/>
    <cellStyle name="40% - Énfasis2 15 2 5" xfId="41154"/>
    <cellStyle name="40% - Énfasis2 15 2 6" xfId="45997"/>
    <cellStyle name="40% - Énfasis2 15 3" xfId="3516"/>
    <cellStyle name="40% - Énfasis2 15 3 2" xfId="8663"/>
    <cellStyle name="40% - Énfasis2 15 3 2 2" xfId="19446"/>
    <cellStyle name="40% - Énfasis2 15 3 3" xfId="14314"/>
    <cellStyle name="40% - Énfasis2 15 3 4" xfId="42373"/>
    <cellStyle name="40% - Énfasis2 15 3 5" xfId="47216"/>
    <cellStyle name="40% - Énfasis2 15 4" xfId="6382"/>
    <cellStyle name="40% - Énfasis2 15 4 2" xfId="17165"/>
    <cellStyle name="40% - Énfasis2 15 5" xfId="12009"/>
    <cellStyle name="40% - Énfasis2 15 6" xfId="39182"/>
    <cellStyle name="40% - Énfasis2 15 7" xfId="44029"/>
    <cellStyle name="40% - Énfasis2 16" xfId="1214"/>
    <cellStyle name="40% - Énfasis2 16 2" xfId="2298"/>
    <cellStyle name="40% - Énfasis2 16 2 2" xfId="4606"/>
    <cellStyle name="40% - Énfasis2 16 2 2 2" xfId="9753"/>
    <cellStyle name="40% - Énfasis2 16 2 2 2 2" xfId="20536"/>
    <cellStyle name="40% - Énfasis2 16 2 2 3" xfId="15404"/>
    <cellStyle name="40% - Énfasis2 16 2 2 4" xfId="43463"/>
    <cellStyle name="40% - Énfasis2 16 2 2 5" xfId="48306"/>
    <cellStyle name="40% - Énfasis2 16 2 3" xfId="7472"/>
    <cellStyle name="40% - Énfasis2 16 2 3 2" xfId="18255"/>
    <cellStyle name="40% - Énfasis2 16 2 4" xfId="13118"/>
    <cellStyle name="40% - Énfasis2 16 2 5" xfId="41187"/>
    <cellStyle name="40% - Énfasis2 16 2 6" xfId="46030"/>
    <cellStyle name="40% - Énfasis2 16 3" xfId="3549"/>
    <cellStyle name="40% - Énfasis2 16 3 2" xfId="8696"/>
    <cellStyle name="40% - Énfasis2 16 3 2 2" xfId="19479"/>
    <cellStyle name="40% - Énfasis2 16 3 3" xfId="14347"/>
    <cellStyle name="40% - Énfasis2 16 3 4" xfId="42406"/>
    <cellStyle name="40% - Énfasis2 16 3 5" xfId="47249"/>
    <cellStyle name="40% - Énfasis2 16 4" xfId="6415"/>
    <cellStyle name="40% - Énfasis2 16 4 2" xfId="17198"/>
    <cellStyle name="40% - Énfasis2 16 5" xfId="12042"/>
    <cellStyle name="40% - Énfasis2 16 6" xfId="40134"/>
    <cellStyle name="40% - Énfasis2 16 7" xfId="44977"/>
    <cellStyle name="40% - Énfasis2 17" xfId="1235"/>
    <cellStyle name="40% - Énfasis2 17 2" xfId="2319"/>
    <cellStyle name="40% - Énfasis2 17 2 2" xfId="4627"/>
    <cellStyle name="40% - Énfasis2 17 2 2 2" xfId="9774"/>
    <cellStyle name="40% - Énfasis2 17 2 2 2 2" xfId="20557"/>
    <cellStyle name="40% - Énfasis2 17 2 2 3" xfId="15425"/>
    <cellStyle name="40% - Énfasis2 17 2 2 4" xfId="43484"/>
    <cellStyle name="40% - Énfasis2 17 2 2 5" xfId="48327"/>
    <cellStyle name="40% - Énfasis2 17 2 3" xfId="7493"/>
    <cellStyle name="40% - Énfasis2 17 2 3 2" xfId="18276"/>
    <cellStyle name="40% - Énfasis2 17 2 4" xfId="13139"/>
    <cellStyle name="40% - Énfasis2 17 2 5" xfId="41208"/>
    <cellStyle name="40% - Énfasis2 17 2 6" xfId="46051"/>
    <cellStyle name="40% - Énfasis2 17 3" xfId="3570"/>
    <cellStyle name="40% - Énfasis2 17 3 2" xfId="8717"/>
    <cellStyle name="40% - Énfasis2 17 3 2 2" xfId="19500"/>
    <cellStyle name="40% - Énfasis2 17 3 3" xfId="14368"/>
    <cellStyle name="40% - Énfasis2 17 3 4" xfId="42427"/>
    <cellStyle name="40% - Énfasis2 17 3 5" xfId="47270"/>
    <cellStyle name="40% - Énfasis2 17 4" xfId="6436"/>
    <cellStyle name="40% - Énfasis2 17 4 2" xfId="17219"/>
    <cellStyle name="40% - Énfasis2 17 5" xfId="12063"/>
    <cellStyle name="40% - Énfasis2 17 6" xfId="40155"/>
    <cellStyle name="40% - Énfasis2 17 7" xfId="44998"/>
    <cellStyle name="40% - Énfasis2 18" xfId="1268"/>
    <cellStyle name="40% - Énfasis2 18 2" xfId="2352"/>
    <cellStyle name="40% - Énfasis2 18 2 2" xfId="4660"/>
    <cellStyle name="40% - Énfasis2 18 2 2 2" xfId="9807"/>
    <cellStyle name="40% - Énfasis2 18 2 2 2 2" xfId="20590"/>
    <cellStyle name="40% - Énfasis2 18 2 2 3" xfId="15458"/>
    <cellStyle name="40% - Énfasis2 18 2 2 4" xfId="43517"/>
    <cellStyle name="40% - Énfasis2 18 2 2 5" xfId="48360"/>
    <cellStyle name="40% - Énfasis2 18 2 3" xfId="7526"/>
    <cellStyle name="40% - Énfasis2 18 2 3 2" xfId="18309"/>
    <cellStyle name="40% - Énfasis2 18 2 4" xfId="13172"/>
    <cellStyle name="40% - Énfasis2 18 2 5" xfId="41241"/>
    <cellStyle name="40% - Énfasis2 18 2 6" xfId="46084"/>
    <cellStyle name="40% - Énfasis2 18 3" xfId="3603"/>
    <cellStyle name="40% - Énfasis2 18 3 2" xfId="8750"/>
    <cellStyle name="40% - Énfasis2 18 3 2 2" xfId="19533"/>
    <cellStyle name="40% - Énfasis2 18 3 3" xfId="14401"/>
    <cellStyle name="40% - Énfasis2 18 3 4" xfId="42460"/>
    <cellStyle name="40% - Énfasis2 18 3 5" xfId="47303"/>
    <cellStyle name="40% - Énfasis2 18 4" xfId="6469"/>
    <cellStyle name="40% - Énfasis2 18 4 2" xfId="17252"/>
    <cellStyle name="40% - Énfasis2 18 5" xfId="12096"/>
    <cellStyle name="40% - Énfasis2 18 6" xfId="40186"/>
    <cellStyle name="40% - Énfasis2 18 7" xfId="45029"/>
    <cellStyle name="40% - Énfasis2 19" xfId="1288"/>
    <cellStyle name="40% - Énfasis2 19 2" xfId="3623"/>
    <cellStyle name="40% - Énfasis2 19 2 2" xfId="8770"/>
    <cellStyle name="40% - Énfasis2 19 2 2 2" xfId="19553"/>
    <cellStyle name="40% - Énfasis2 19 2 3" xfId="14421"/>
    <cellStyle name="40% - Énfasis2 19 2 4" xfId="42480"/>
    <cellStyle name="40% - Énfasis2 19 2 5" xfId="47323"/>
    <cellStyle name="40% - Énfasis2 19 3" xfId="6489"/>
    <cellStyle name="40% - Énfasis2 19 3 2" xfId="17272"/>
    <cellStyle name="40% - Énfasis2 19 4" xfId="12116"/>
    <cellStyle name="40% - Énfasis2 19 5" xfId="40206"/>
    <cellStyle name="40% - Énfasis2 19 6" xfId="45049"/>
    <cellStyle name="40% - Énfasis2 2" xfId="142"/>
    <cellStyle name="40% - Énfasis2 2 10" xfId="44248"/>
    <cellStyle name="40% - Énfasis2 2 2" xfId="684"/>
    <cellStyle name="40% - Énfasis2 2 2 2" xfId="1775"/>
    <cellStyle name="40% - Énfasis2 2 2 2 2" xfId="4084"/>
    <cellStyle name="40% - Énfasis2 2 2 2 2 2" xfId="9231"/>
    <cellStyle name="40% - Énfasis2 2 2 2 2 2 2" xfId="20014"/>
    <cellStyle name="40% - Énfasis2 2 2 2 2 3" xfId="14882"/>
    <cellStyle name="40% - Énfasis2 2 2 2 2 4" xfId="42941"/>
    <cellStyle name="40% - Énfasis2 2 2 2 2 5" xfId="47784"/>
    <cellStyle name="40% - Énfasis2 2 2 2 3" xfId="6950"/>
    <cellStyle name="40% - Énfasis2 2 2 2 3 2" xfId="17733"/>
    <cellStyle name="40% - Énfasis2 2 2 2 4" xfId="12595"/>
    <cellStyle name="40% - Énfasis2 2 2 2 5" xfId="40665"/>
    <cellStyle name="40% - Énfasis2 2 2 2 6" xfId="45508"/>
    <cellStyle name="40% - Énfasis2 2 2 3" xfId="3023"/>
    <cellStyle name="40% - Énfasis2 2 2 3 2" xfId="8177"/>
    <cellStyle name="40% - Énfasis2 2 2 3 2 2" xfId="18960"/>
    <cellStyle name="40% - Énfasis2 2 2 3 3" xfId="13828"/>
    <cellStyle name="40% - Énfasis2 2 2 3 4" xfId="41887"/>
    <cellStyle name="40% - Énfasis2 2 2 3 5" xfId="46730"/>
    <cellStyle name="40% - Énfasis2 2 2 4" xfId="5888"/>
    <cellStyle name="40% - Énfasis2 2 2 4 2" xfId="16677"/>
    <cellStyle name="40% - Énfasis2 2 2 5" xfId="11513"/>
    <cellStyle name="40% - Énfasis2 2 2 6" xfId="39618"/>
    <cellStyle name="40% - Énfasis2 2 2 7" xfId="44464"/>
    <cellStyle name="40% - Énfasis2 2 3" xfId="1557"/>
    <cellStyle name="40% - Énfasis2 2 3 2" xfId="3866"/>
    <cellStyle name="40% - Énfasis2 2 3 2 2" xfId="9013"/>
    <cellStyle name="40% - Énfasis2 2 3 2 2 2" xfId="19796"/>
    <cellStyle name="40% - Énfasis2 2 3 2 3" xfId="14664"/>
    <cellStyle name="40% - Énfasis2 2 3 2 4" xfId="42723"/>
    <cellStyle name="40% - Énfasis2 2 3 2 5" xfId="47566"/>
    <cellStyle name="40% - Énfasis2 2 3 3" xfId="6732"/>
    <cellStyle name="40% - Énfasis2 2 3 3 2" xfId="17515"/>
    <cellStyle name="40% - Énfasis2 2 3 4" xfId="12377"/>
    <cellStyle name="40% - Énfasis2 2 3 5" xfId="40447"/>
    <cellStyle name="40% - Énfasis2 2 3 6" xfId="45290"/>
    <cellStyle name="40% - Énfasis2 2 4" xfId="2583"/>
    <cellStyle name="40% - Énfasis2 2 4 2" xfId="7751"/>
    <cellStyle name="40% - Énfasis2 2 4 2 2" xfId="18534"/>
    <cellStyle name="40% - Énfasis2 2 4 3" xfId="13398"/>
    <cellStyle name="40% - Énfasis2 2 4 4" xfId="41463"/>
    <cellStyle name="40% - Énfasis2 2 4 5" xfId="46306"/>
    <cellStyle name="40% - Énfasis2 2 5" xfId="4972"/>
    <cellStyle name="40% - Énfasis2 2 5 2" xfId="10120"/>
    <cellStyle name="40% - Énfasis2 2 5 2 2" xfId="20903"/>
    <cellStyle name="40% - Énfasis2 2 5 3" xfId="15770"/>
    <cellStyle name="40% - Énfasis2 2 5 4" xfId="43826"/>
    <cellStyle name="40% - Énfasis2 2 5 5" xfId="48669"/>
    <cellStyle name="40% - Énfasis2 2 6" xfId="5049"/>
    <cellStyle name="40% - Énfasis2 2 6 2" xfId="10197"/>
    <cellStyle name="40% - Énfasis2 2 6 2 2" xfId="20980"/>
    <cellStyle name="40% - Énfasis2 2 6 3" xfId="15846"/>
    <cellStyle name="40% - Énfasis2 2 7" xfId="5457"/>
    <cellStyle name="40% - Énfasis2 2 7 2" xfId="16249"/>
    <cellStyle name="40% - Énfasis2 2 8" xfId="10994"/>
    <cellStyle name="40% - Énfasis2 2 9" xfId="39402"/>
    <cellStyle name="40% - Énfasis2 20" xfId="1310"/>
    <cellStyle name="40% - Énfasis2 20 2" xfId="3644"/>
    <cellStyle name="40% - Énfasis2 20 2 2" xfId="8791"/>
    <cellStyle name="40% - Énfasis2 20 2 2 2" xfId="19574"/>
    <cellStyle name="40% - Énfasis2 20 2 3" xfId="14442"/>
    <cellStyle name="40% - Énfasis2 20 2 4" xfId="42501"/>
    <cellStyle name="40% - Énfasis2 20 2 5" xfId="47344"/>
    <cellStyle name="40% - Énfasis2 20 3" xfId="6510"/>
    <cellStyle name="40% - Énfasis2 20 3 2" xfId="17293"/>
    <cellStyle name="40% - Énfasis2 20 4" xfId="12137"/>
    <cellStyle name="40% - Énfasis2 20 5" xfId="40227"/>
    <cellStyle name="40% - Énfasis2 20 6" xfId="45070"/>
    <cellStyle name="40% - Énfasis2 21" xfId="2406"/>
    <cellStyle name="40% - Énfasis2 21 2" xfId="4708"/>
    <cellStyle name="40% - Énfasis2 21 2 2" xfId="9855"/>
    <cellStyle name="40% - Énfasis2 21 2 2 2" xfId="20638"/>
    <cellStyle name="40% - Énfasis2 21 2 3" xfId="15506"/>
    <cellStyle name="40% - Énfasis2 21 2 4" xfId="43565"/>
    <cellStyle name="40% - Énfasis2 21 2 5" xfId="48408"/>
    <cellStyle name="40% - Énfasis2 21 3" xfId="7574"/>
    <cellStyle name="40% - Énfasis2 21 3 2" xfId="18357"/>
    <cellStyle name="40% - Énfasis2 21 4" xfId="13220"/>
    <cellStyle name="40% - Énfasis2 21 5" xfId="41289"/>
    <cellStyle name="40% - Énfasis2 21 6" xfId="46132"/>
    <cellStyle name="40% - Énfasis2 22" xfId="2442"/>
    <cellStyle name="40% - Énfasis2 22 2" xfId="4744"/>
    <cellStyle name="40% - Énfasis2 22 2 2" xfId="9891"/>
    <cellStyle name="40% - Énfasis2 22 2 2 2" xfId="20674"/>
    <cellStyle name="40% - Énfasis2 22 2 3" xfId="15542"/>
    <cellStyle name="40% - Énfasis2 22 2 4" xfId="43601"/>
    <cellStyle name="40% - Énfasis2 22 2 5" xfId="48444"/>
    <cellStyle name="40% - Énfasis2 22 3" xfId="7610"/>
    <cellStyle name="40% - Énfasis2 22 3 2" xfId="18393"/>
    <cellStyle name="40% - Énfasis2 22 4" xfId="13256"/>
    <cellStyle name="40% - Énfasis2 22 5" xfId="41325"/>
    <cellStyle name="40% - Énfasis2 22 6" xfId="46168"/>
    <cellStyle name="40% - Énfasis2 23" xfId="2457"/>
    <cellStyle name="40% - Énfasis2 23 2" xfId="4759"/>
    <cellStyle name="40% - Énfasis2 23 2 2" xfId="9906"/>
    <cellStyle name="40% - Énfasis2 23 2 2 2" xfId="20689"/>
    <cellStyle name="40% - Énfasis2 23 2 3" xfId="15557"/>
    <cellStyle name="40% - Énfasis2 23 2 4" xfId="43616"/>
    <cellStyle name="40% - Énfasis2 23 2 5" xfId="48459"/>
    <cellStyle name="40% - Énfasis2 23 3" xfId="7625"/>
    <cellStyle name="40% - Énfasis2 23 3 2" xfId="18408"/>
    <cellStyle name="40% - Énfasis2 23 4" xfId="13271"/>
    <cellStyle name="40% - Énfasis2 23 5" xfId="41340"/>
    <cellStyle name="40% - Énfasis2 23 6" xfId="46183"/>
    <cellStyle name="40% - Énfasis2 24" xfId="2504"/>
    <cellStyle name="40% - Énfasis2 24 2" xfId="4806"/>
    <cellStyle name="40% - Énfasis2 24 2 2" xfId="9953"/>
    <cellStyle name="40% - Énfasis2 24 2 2 2" xfId="20736"/>
    <cellStyle name="40% - Énfasis2 24 2 3" xfId="15604"/>
    <cellStyle name="40% - Énfasis2 24 2 4" xfId="43663"/>
    <cellStyle name="40% - Énfasis2 24 2 5" xfId="48506"/>
    <cellStyle name="40% - Énfasis2 24 3" xfId="7672"/>
    <cellStyle name="40% - Énfasis2 24 3 2" xfId="18455"/>
    <cellStyle name="40% - Énfasis2 24 4" xfId="13318"/>
    <cellStyle name="40% - Énfasis2 24 5" xfId="41387"/>
    <cellStyle name="40% - Énfasis2 24 6" xfId="46230"/>
    <cellStyle name="40% - Énfasis2 25" xfId="2523"/>
    <cellStyle name="40% - Énfasis2 25 2" xfId="4825"/>
    <cellStyle name="40% - Énfasis2 25 2 2" xfId="9972"/>
    <cellStyle name="40% - Énfasis2 25 2 2 2" xfId="20755"/>
    <cellStyle name="40% - Énfasis2 25 2 3" xfId="15623"/>
    <cellStyle name="40% - Énfasis2 25 2 4" xfId="43682"/>
    <cellStyle name="40% - Énfasis2 25 2 5" xfId="48525"/>
    <cellStyle name="40% - Énfasis2 25 3" xfId="7691"/>
    <cellStyle name="40% - Énfasis2 25 3 2" xfId="18474"/>
    <cellStyle name="40% - Énfasis2 25 4" xfId="13337"/>
    <cellStyle name="40% - Énfasis2 25 5" xfId="41405"/>
    <cellStyle name="40% - Énfasis2 25 6" xfId="46248"/>
    <cellStyle name="40% - Énfasis2 26" xfId="2554"/>
    <cellStyle name="40% - Énfasis2 26 2" xfId="4856"/>
    <cellStyle name="40% - Énfasis2 26 2 2" xfId="10003"/>
    <cellStyle name="40% - Énfasis2 26 2 2 2" xfId="20786"/>
    <cellStyle name="40% - Énfasis2 26 2 3" xfId="15654"/>
    <cellStyle name="40% - Énfasis2 26 2 4" xfId="43713"/>
    <cellStyle name="40% - Énfasis2 26 2 5" xfId="48556"/>
    <cellStyle name="40% - Énfasis2 26 3" xfId="7722"/>
    <cellStyle name="40% - Énfasis2 26 3 2" xfId="18505"/>
    <cellStyle name="40% - Énfasis2 26 4" xfId="13369"/>
    <cellStyle name="40% - Énfasis2 26 5" xfId="41434"/>
    <cellStyle name="40% - Énfasis2 26 6" xfId="46277"/>
    <cellStyle name="40% - Énfasis2 27" xfId="4913"/>
    <cellStyle name="40% - Énfasis2 27 2" xfId="10060"/>
    <cellStyle name="40% - Énfasis2 27 2 2" xfId="20843"/>
    <cellStyle name="40% - Énfasis2 27 3" xfId="15710"/>
    <cellStyle name="40% - Énfasis2 27 4" xfId="43767"/>
    <cellStyle name="40% - Énfasis2 27 5" xfId="48610"/>
    <cellStyle name="40% - Énfasis2 28" xfId="4943"/>
    <cellStyle name="40% - Énfasis2 28 2" xfId="10091"/>
    <cellStyle name="40% - Énfasis2 28 2 2" xfId="20874"/>
    <cellStyle name="40% - Énfasis2 28 3" xfId="15741"/>
    <cellStyle name="40% - Énfasis2 28 4" xfId="43797"/>
    <cellStyle name="40% - Énfasis2 28 5" xfId="48640"/>
    <cellStyle name="40% - Énfasis2 29" xfId="5206"/>
    <cellStyle name="40% - Énfasis2 29 2" xfId="10344"/>
    <cellStyle name="40% - Énfasis2 29 2 2" xfId="21127"/>
    <cellStyle name="40% - Énfasis2 29 3" xfId="15999"/>
    <cellStyle name="40% - Énfasis2 3" xfId="502"/>
    <cellStyle name="40% - Énfasis2 3 2" xfId="1594"/>
    <cellStyle name="40% - Énfasis2 3 2 2" xfId="3903"/>
    <cellStyle name="40% - Énfasis2 3 2 2 2" xfId="9050"/>
    <cellStyle name="40% - Énfasis2 3 2 2 2 2" xfId="19833"/>
    <cellStyle name="40% - Énfasis2 3 2 2 3" xfId="14701"/>
    <cellStyle name="40% - Énfasis2 3 2 2 4" xfId="42760"/>
    <cellStyle name="40% - Énfasis2 3 2 2 5" xfId="47603"/>
    <cellStyle name="40% - Énfasis2 3 2 3" xfId="6769"/>
    <cellStyle name="40% - Énfasis2 3 2 3 2" xfId="17552"/>
    <cellStyle name="40% - Énfasis2 3 2 4" xfId="12414"/>
    <cellStyle name="40% - Énfasis2 3 2 5" xfId="40484"/>
    <cellStyle name="40% - Énfasis2 3 2 6" xfId="45327"/>
    <cellStyle name="40% - Énfasis2 3 3" xfId="2842"/>
    <cellStyle name="40% - Énfasis2 3 3 2" xfId="7996"/>
    <cellStyle name="40% - Énfasis2 3 3 2 2" xfId="18779"/>
    <cellStyle name="40% - Énfasis2 3 3 3" xfId="13647"/>
    <cellStyle name="40% - Énfasis2 3 3 4" xfId="41706"/>
    <cellStyle name="40% - Énfasis2 3 3 5" xfId="46549"/>
    <cellStyle name="40% - Énfasis2 3 4" xfId="5707"/>
    <cellStyle name="40% - Énfasis2 3 4 2" xfId="16496"/>
    <cellStyle name="40% - Énfasis2 3 5" xfId="11330"/>
    <cellStyle name="40% - Énfasis2 3 6" xfId="39439"/>
    <cellStyle name="40% - Énfasis2 3 7" xfId="44285"/>
    <cellStyle name="40% - Énfasis2 30" xfId="5222"/>
    <cellStyle name="40% - Énfasis2 30 2" xfId="10360"/>
    <cellStyle name="40% - Énfasis2 30 2 2" xfId="21143"/>
    <cellStyle name="40% - Énfasis2 30 3" xfId="16015"/>
    <cellStyle name="40% - Énfasis2 31" xfId="5251"/>
    <cellStyle name="40% - Énfasis2 31 2" xfId="10389"/>
    <cellStyle name="40% - Énfasis2 31 2 2" xfId="21172"/>
    <cellStyle name="40% - Énfasis2 31 3" xfId="16044"/>
    <cellStyle name="40% - Énfasis2 32" xfId="5268"/>
    <cellStyle name="40% - Énfasis2 32 2" xfId="10404"/>
    <cellStyle name="40% - Énfasis2 32 2 2" xfId="21187"/>
    <cellStyle name="40% - Énfasis2 32 3" xfId="16060"/>
    <cellStyle name="40% - Énfasis2 33" xfId="5284"/>
    <cellStyle name="40% - Énfasis2 33 2" xfId="10420"/>
    <cellStyle name="40% - Énfasis2 33 2 2" xfId="21203"/>
    <cellStyle name="40% - Énfasis2 33 3" xfId="16076"/>
    <cellStyle name="40% - Énfasis2 34" xfId="5304"/>
    <cellStyle name="40% - Énfasis2 34 2" xfId="10440"/>
    <cellStyle name="40% - Énfasis2 34 2 2" xfId="21223"/>
    <cellStyle name="40% - Énfasis2 34 3" xfId="16096"/>
    <cellStyle name="40% - Énfasis2 35" xfId="5320"/>
    <cellStyle name="40% - Énfasis2 35 2" xfId="10456"/>
    <cellStyle name="40% - Énfasis2 35 2 2" xfId="21239"/>
    <cellStyle name="40% - Énfasis2 35 3" xfId="16112"/>
    <cellStyle name="40% - Énfasis2 36" xfId="5337"/>
    <cellStyle name="40% - Énfasis2 36 2" xfId="10473"/>
    <cellStyle name="40% - Énfasis2 36 2 2" xfId="21256"/>
    <cellStyle name="40% - Énfasis2 36 3" xfId="16129"/>
    <cellStyle name="40% - Énfasis2 37" xfId="5385"/>
    <cellStyle name="40% - Énfasis2 37 2" xfId="10521"/>
    <cellStyle name="40% - Énfasis2 37 2 2" xfId="21304"/>
    <cellStyle name="40% - Énfasis2 37 3" xfId="16177"/>
    <cellStyle name="40% - Énfasis2 38" xfId="5405"/>
    <cellStyle name="40% - Énfasis2 38 2" xfId="10541"/>
    <cellStyle name="40% - Énfasis2 38 2 2" xfId="21324"/>
    <cellStyle name="40% - Énfasis2 38 3" xfId="16197"/>
    <cellStyle name="40% - Énfasis2 39" xfId="5434"/>
    <cellStyle name="40% - Énfasis2 39 2" xfId="16226"/>
    <cellStyle name="40% - Énfasis2 4" xfId="520"/>
    <cellStyle name="40% - Énfasis2 4 2" xfId="1613"/>
    <cellStyle name="40% - Énfasis2 4 2 2" xfId="3922"/>
    <cellStyle name="40% - Énfasis2 4 2 2 2" xfId="9069"/>
    <cellStyle name="40% - Énfasis2 4 2 2 2 2" xfId="19852"/>
    <cellStyle name="40% - Énfasis2 4 2 2 3" xfId="14720"/>
    <cellStyle name="40% - Énfasis2 4 2 2 4" xfId="42779"/>
    <cellStyle name="40% - Énfasis2 4 2 2 5" xfId="47622"/>
    <cellStyle name="40% - Énfasis2 4 2 3" xfId="6788"/>
    <cellStyle name="40% - Énfasis2 4 2 3 2" xfId="17571"/>
    <cellStyle name="40% - Énfasis2 4 2 4" xfId="12433"/>
    <cellStyle name="40% - Énfasis2 4 2 5" xfId="40503"/>
    <cellStyle name="40% - Énfasis2 4 2 6" xfId="45346"/>
    <cellStyle name="40% - Énfasis2 4 3" xfId="2861"/>
    <cellStyle name="40% - Énfasis2 4 3 2" xfId="8015"/>
    <cellStyle name="40% - Énfasis2 4 3 2 2" xfId="18798"/>
    <cellStyle name="40% - Énfasis2 4 3 3" xfId="13666"/>
    <cellStyle name="40% - Énfasis2 4 3 4" xfId="41725"/>
    <cellStyle name="40% - Énfasis2 4 3 5" xfId="46568"/>
    <cellStyle name="40% - Énfasis2 4 4" xfId="5726"/>
    <cellStyle name="40% - Énfasis2 4 4 2" xfId="16515"/>
    <cellStyle name="40% - Énfasis2 4 5" xfId="11349"/>
    <cellStyle name="40% - Énfasis2 4 6" xfId="39458"/>
    <cellStyle name="40% - Énfasis2 4 7" xfId="44304"/>
    <cellStyle name="40% - Énfasis2 40" xfId="10866"/>
    <cellStyle name="40% - Énfasis2 40 2" xfId="21649"/>
    <cellStyle name="40% - Énfasis2 41" xfId="10918"/>
    <cellStyle name="40% - Énfasis2 41 2" xfId="21701"/>
    <cellStyle name="40% - Énfasis2 42" xfId="10933"/>
    <cellStyle name="40% - Énfasis2 42 2" xfId="21716"/>
    <cellStyle name="40% - Énfasis2 43" xfId="10954"/>
    <cellStyle name="40% - Énfasis2 43 2" xfId="21737"/>
    <cellStyle name="40% - Énfasis2 44" xfId="10978"/>
    <cellStyle name="40% - Énfasis2 45" xfId="38848"/>
    <cellStyle name="40% - Énfasis2 46" xfId="38862"/>
    <cellStyle name="40% - Énfasis2 47" xfId="38878"/>
    <cellStyle name="40% - Énfasis2 48" xfId="38969"/>
    <cellStyle name="40% - Énfasis2 49" xfId="38985"/>
    <cellStyle name="40% - Énfasis2 5" xfId="536"/>
    <cellStyle name="40% - Énfasis2 5 2" xfId="1627"/>
    <cellStyle name="40% - Énfasis2 5 2 2" xfId="3936"/>
    <cellStyle name="40% - Énfasis2 5 2 2 2" xfId="9083"/>
    <cellStyle name="40% - Énfasis2 5 2 2 2 2" xfId="19866"/>
    <cellStyle name="40% - Énfasis2 5 2 2 3" xfId="14734"/>
    <cellStyle name="40% - Énfasis2 5 2 2 4" xfId="42793"/>
    <cellStyle name="40% - Énfasis2 5 2 2 5" xfId="47636"/>
    <cellStyle name="40% - Énfasis2 5 2 3" xfId="6802"/>
    <cellStyle name="40% - Énfasis2 5 2 3 2" xfId="17585"/>
    <cellStyle name="40% - Énfasis2 5 2 4" xfId="12447"/>
    <cellStyle name="40% - Énfasis2 5 2 5" xfId="40517"/>
    <cellStyle name="40% - Énfasis2 5 2 6" xfId="45360"/>
    <cellStyle name="40% - Énfasis2 5 3" xfId="2875"/>
    <cellStyle name="40% - Énfasis2 5 3 2" xfId="8029"/>
    <cellStyle name="40% - Énfasis2 5 3 2 2" xfId="18812"/>
    <cellStyle name="40% - Énfasis2 5 3 3" xfId="13680"/>
    <cellStyle name="40% - Énfasis2 5 3 4" xfId="41739"/>
    <cellStyle name="40% - Énfasis2 5 3 5" xfId="46582"/>
    <cellStyle name="40% - Énfasis2 5 4" xfId="5740"/>
    <cellStyle name="40% - Énfasis2 5 4 2" xfId="16529"/>
    <cellStyle name="40% - Énfasis2 5 5" xfId="11364"/>
    <cellStyle name="40% - Énfasis2 5 6" xfId="39472"/>
    <cellStyle name="40% - Énfasis2 5 7" xfId="44318"/>
    <cellStyle name="40% - Énfasis2 50" xfId="39001"/>
    <cellStyle name="40% - Énfasis2 51" xfId="39032"/>
    <cellStyle name="40% - Énfasis2 52" xfId="39046"/>
    <cellStyle name="40% - Énfasis2 53" xfId="39065"/>
    <cellStyle name="40% - Énfasis2 54" xfId="39085"/>
    <cellStyle name="40% - Énfasis2 55" xfId="39103"/>
    <cellStyle name="40% - Énfasis2 56" xfId="43903"/>
    <cellStyle name="40% - Énfasis2 57" xfId="43929"/>
    <cellStyle name="40% - Énfasis2 58" xfId="43947"/>
    <cellStyle name="40% - Énfasis2 59" xfId="43973"/>
    <cellStyle name="40% - Énfasis2 6" xfId="553"/>
    <cellStyle name="40% - Énfasis2 6 2" xfId="1644"/>
    <cellStyle name="40% - Énfasis2 6 2 2" xfId="3953"/>
    <cellStyle name="40% - Énfasis2 6 2 2 2" xfId="9100"/>
    <cellStyle name="40% - Énfasis2 6 2 2 2 2" xfId="19883"/>
    <cellStyle name="40% - Énfasis2 6 2 2 3" xfId="14751"/>
    <cellStyle name="40% - Énfasis2 6 2 2 4" xfId="42810"/>
    <cellStyle name="40% - Énfasis2 6 2 2 5" xfId="47653"/>
    <cellStyle name="40% - Énfasis2 6 2 3" xfId="6819"/>
    <cellStyle name="40% - Énfasis2 6 2 3 2" xfId="17602"/>
    <cellStyle name="40% - Énfasis2 6 2 4" xfId="12464"/>
    <cellStyle name="40% - Énfasis2 6 2 5" xfId="40534"/>
    <cellStyle name="40% - Énfasis2 6 2 6" xfId="45377"/>
    <cellStyle name="40% - Énfasis2 6 3" xfId="2892"/>
    <cellStyle name="40% - Énfasis2 6 3 2" xfId="8046"/>
    <cellStyle name="40% - Énfasis2 6 3 2 2" xfId="18829"/>
    <cellStyle name="40% - Énfasis2 6 3 3" xfId="13697"/>
    <cellStyle name="40% - Énfasis2 6 3 4" xfId="41756"/>
    <cellStyle name="40% - Énfasis2 6 3 5" xfId="46599"/>
    <cellStyle name="40% - Énfasis2 6 4" xfId="5757"/>
    <cellStyle name="40% - Énfasis2 6 4 2" xfId="16546"/>
    <cellStyle name="40% - Énfasis2 6 5" xfId="11381"/>
    <cellStyle name="40% - Énfasis2 6 6" xfId="39489"/>
    <cellStyle name="40% - Énfasis2 6 7" xfId="44335"/>
    <cellStyle name="40% - Énfasis2 7" xfId="573"/>
    <cellStyle name="40% - Énfasis2 7 2" xfId="1664"/>
    <cellStyle name="40% - Énfasis2 7 2 2" xfId="3973"/>
    <cellStyle name="40% - Énfasis2 7 2 2 2" xfId="9120"/>
    <cellStyle name="40% - Énfasis2 7 2 2 2 2" xfId="19903"/>
    <cellStyle name="40% - Énfasis2 7 2 2 3" xfId="14771"/>
    <cellStyle name="40% - Énfasis2 7 2 2 4" xfId="42830"/>
    <cellStyle name="40% - Énfasis2 7 2 2 5" xfId="47673"/>
    <cellStyle name="40% - Énfasis2 7 2 3" xfId="6839"/>
    <cellStyle name="40% - Énfasis2 7 2 3 2" xfId="17622"/>
    <cellStyle name="40% - Énfasis2 7 2 4" xfId="12484"/>
    <cellStyle name="40% - Énfasis2 7 2 5" xfId="40554"/>
    <cellStyle name="40% - Énfasis2 7 2 6" xfId="45397"/>
    <cellStyle name="40% - Énfasis2 7 3" xfId="2912"/>
    <cellStyle name="40% - Énfasis2 7 3 2" xfId="8066"/>
    <cellStyle name="40% - Énfasis2 7 3 2 2" xfId="18849"/>
    <cellStyle name="40% - Énfasis2 7 3 3" xfId="13717"/>
    <cellStyle name="40% - Énfasis2 7 3 4" xfId="41776"/>
    <cellStyle name="40% - Énfasis2 7 3 5" xfId="46619"/>
    <cellStyle name="40% - Énfasis2 7 4" xfId="5777"/>
    <cellStyle name="40% - Énfasis2 7 4 2" xfId="16566"/>
    <cellStyle name="40% - Énfasis2 7 5" xfId="11401"/>
    <cellStyle name="40% - Énfasis2 7 6" xfId="39508"/>
    <cellStyle name="40% - Énfasis2 7 7" xfId="44354"/>
    <cellStyle name="40% - Énfasis2 8" xfId="588"/>
    <cellStyle name="40% - Énfasis2 8 2" xfId="1679"/>
    <cellStyle name="40% - Énfasis2 8 2 2" xfId="3988"/>
    <cellStyle name="40% - Énfasis2 8 2 2 2" xfId="9135"/>
    <cellStyle name="40% - Énfasis2 8 2 2 2 2" xfId="19918"/>
    <cellStyle name="40% - Énfasis2 8 2 2 3" xfId="14786"/>
    <cellStyle name="40% - Énfasis2 8 2 2 4" xfId="42845"/>
    <cellStyle name="40% - Énfasis2 8 2 2 5" xfId="47688"/>
    <cellStyle name="40% - Énfasis2 8 2 3" xfId="6854"/>
    <cellStyle name="40% - Énfasis2 8 2 3 2" xfId="17637"/>
    <cellStyle name="40% - Énfasis2 8 2 4" xfId="12499"/>
    <cellStyle name="40% - Énfasis2 8 2 5" xfId="40569"/>
    <cellStyle name="40% - Énfasis2 8 2 6" xfId="45412"/>
    <cellStyle name="40% - Énfasis2 8 3" xfId="2927"/>
    <cellStyle name="40% - Énfasis2 8 3 2" xfId="8081"/>
    <cellStyle name="40% - Énfasis2 8 3 2 2" xfId="18864"/>
    <cellStyle name="40% - Énfasis2 8 3 3" xfId="13732"/>
    <cellStyle name="40% - Énfasis2 8 3 4" xfId="41791"/>
    <cellStyle name="40% - Énfasis2 8 3 5" xfId="46634"/>
    <cellStyle name="40% - Énfasis2 8 4" xfId="5792"/>
    <cellStyle name="40% - Énfasis2 8 4 2" xfId="16581"/>
    <cellStyle name="40% - Énfasis2 8 5" xfId="11416"/>
    <cellStyle name="40% - Énfasis2 8 6" xfId="39522"/>
    <cellStyle name="40% - Énfasis2 8 7" xfId="44368"/>
    <cellStyle name="40% - Énfasis2 9" xfId="666"/>
    <cellStyle name="40% - Énfasis2 9 2" xfId="1757"/>
    <cellStyle name="40% - Énfasis2 9 2 2" xfId="4066"/>
    <cellStyle name="40% - Énfasis2 9 2 2 2" xfId="9213"/>
    <cellStyle name="40% - Énfasis2 9 2 2 2 2" xfId="19996"/>
    <cellStyle name="40% - Énfasis2 9 2 2 3" xfId="14864"/>
    <cellStyle name="40% - Énfasis2 9 2 2 4" xfId="42923"/>
    <cellStyle name="40% - Énfasis2 9 2 2 5" xfId="47766"/>
    <cellStyle name="40% - Énfasis2 9 2 3" xfId="6932"/>
    <cellStyle name="40% - Énfasis2 9 2 3 2" xfId="17715"/>
    <cellStyle name="40% - Énfasis2 9 2 4" xfId="12577"/>
    <cellStyle name="40% - Énfasis2 9 2 5" xfId="40647"/>
    <cellStyle name="40% - Énfasis2 9 2 6" xfId="45490"/>
    <cellStyle name="40% - Énfasis2 9 3" xfId="3005"/>
    <cellStyle name="40% - Énfasis2 9 3 2" xfId="8159"/>
    <cellStyle name="40% - Énfasis2 9 3 2 2" xfId="18942"/>
    <cellStyle name="40% - Énfasis2 9 3 3" xfId="13810"/>
    <cellStyle name="40% - Énfasis2 9 3 4" xfId="41869"/>
    <cellStyle name="40% - Énfasis2 9 3 5" xfId="46712"/>
    <cellStyle name="40% - Énfasis2 9 4" xfId="5870"/>
    <cellStyle name="40% - Énfasis2 9 4 2" xfId="16659"/>
    <cellStyle name="40% - Énfasis2 9 5" xfId="11495"/>
    <cellStyle name="40% - Énfasis2 9 6" xfId="39600"/>
    <cellStyle name="40% - Énfasis2 9 7" xfId="44446"/>
    <cellStyle name="40% - Énfasis3 10" xfId="809"/>
    <cellStyle name="40% - Énfasis3 10 2" xfId="1892"/>
    <cellStyle name="40% - Énfasis3 10 2 2" xfId="4201"/>
    <cellStyle name="40% - Énfasis3 10 2 2 2" xfId="9348"/>
    <cellStyle name="40% - Énfasis3 10 2 2 2 2" xfId="20131"/>
    <cellStyle name="40% - Énfasis3 10 2 2 3" xfId="14999"/>
    <cellStyle name="40% - Énfasis3 10 2 2 4" xfId="43058"/>
    <cellStyle name="40% - Énfasis3 10 2 2 5" xfId="47901"/>
    <cellStyle name="40% - Énfasis3 10 2 3" xfId="7067"/>
    <cellStyle name="40% - Énfasis3 10 2 3 2" xfId="17850"/>
    <cellStyle name="40% - Énfasis3 10 2 4" xfId="12712"/>
    <cellStyle name="40% - Énfasis3 10 2 5" xfId="40782"/>
    <cellStyle name="40% - Énfasis3 10 2 6" xfId="45625"/>
    <cellStyle name="40% - Énfasis3 10 3" xfId="3146"/>
    <cellStyle name="40% - Énfasis3 10 3 2" xfId="8293"/>
    <cellStyle name="40% - Énfasis3 10 3 2 2" xfId="19076"/>
    <cellStyle name="40% - Énfasis3 10 3 3" xfId="13944"/>
    <cellStyle name="40% - Énfasis3 10 3 4" xfId="42003"/>
    <cellStyle name="40% - Énfasis3 10 3 5" xfId="46846"/>
    <cellStyle name="40% - Énfasis3 10 4" xfId="6010"/>
    <cellStyle name="40% - Énfasis3 10 4 2" xfId="16793"/>
    <cellStyle name="40% - Énfasis3 10 5" xfId="11637"/>
    <cellStyle name="40% - Énfasis3 10 6" xfId="39733"/>
    <cellStyle name="40% - Énfasis3 10 7" xfId="44580"/>
    <cellStyle name="40% - Énfasis3 11" xfId="918"/>
    <cellStyle name="40% - Énfasis3 11 2" xfId="2001"/>
    <cellStyle name="40% - Énfasis3 11 2 2" xfId="4310"/>
    <cellStyle name="40% - Énfasis3 11 2 2 2" xfId="9457"/>
    <cellStyle name="40% - Énfasis3 11 2 2 2 2" xfId="20240"/>
    <cellStyle name="40% - Énfasis3 11 2 2 3" xfId="15108"/>
    <cellStyle name="40% - Énfasis3 11 2 2 4" xfId="43167"/>
    <cellStyle name="40% - Énfasis3 11 2 2 5" xfId="48010"/>
    <cellStyle name="40% - Énfasis3 11 2 3" xfId="7176"/>
    <cellStyle name="40% - Énfasis3 11 2 3 2" xfId="17959"/>
    <cellStyle name="40% - Énfasis3 11 2 4" xfId="12821"/>
    <cellStyle name="40% - Énfasis3 11 2 5" xfId="40891"/>
    <cellStyle name="40% - Énfasis3 11 2 6" xfId="45734"/>
    <cellStyle name="40% - Énfasis3 11 3" xfId="3255"/>
    <cellStyle name="40% - Énfasis3 11 3 2" xfId="8402"/>
    <cellStyle name="40% - Énfasis3 11 3 2 2" xfId="19185"/>
    <cellStyle name="40% - Énfasis3 11 3 3" xfId="14053"/>
    <cellStyle name="40% - Énfasis3 11 3 4" xfId="42112"/>
    <cellStyle name="40% - Énfasis3 11 3 5" xfId="46955"/>
    <cellStyle name="40% - Énfasis3 11 4" xfId="6119"/>
    <cellStyle name="40% - Énfasis3 11 4 2" xfId="16902"/>
    <cellStyle name="40% - Énfasis3 11 5" xfId="11746"/>
    <cellStyle name="40% - Énfasis3 11 6" xfId="39842"/>
    <cellStyle name="40% - Énfasis3 11 7" xfId="44689"/>
    <cellStyle name="40% - Énfasis3 12" xfId="993"/>
    <cellStyle name="40% - Énfasis3 12 2" xfId="2076"/>
    <cellStyle name="40% - Énfasis3 12 2 2" xfId="4385"/>
    <cellStyle name="40% - Énfasis3 12 2 2 2" xfId="9532"/>
    <cellStyle name="40% - Énfasis3 12 2 2 2 2" xfId="20315"/>
    <cellStyle name="40% - Énfasis3 12 2 2 3" xfId="15183"/>
    <cellStyle name="40% - Énfasis3 12 2 2 4" xfId="43242"/>
    <cellStyle name="40% - Énfasis3 12 2 2 5" xfId="48085"/>
    <cellStyle name="40% - Énfasis3 12 2 3" xfId="7251"/>
    <cellStyle name="40% - Énfasis3 12 2 3 2" xfId="18034"/>
    <cellStyle name="40% - Énfasis3 12 2 4" xfId="12896"/>
    <cellStyle name="40% - Énfasis3 12 2 5" xfId="40966"/>
    <cellStyle name="40% - Énfasis3 12 2 6" xfId="45809"/>
    <cellStyle name="40% - Énfasis3 12 3" xfId="3330"/>
    <cellStyle name="40% - Énfasis3 12 3 2" xfId="8477"/>
    <cellStyle name="40% - Énfasis3 12 3 2 2" xfId="19260"/>
    <cellStyle name="40% - Énfasis3 12 3 3" xfId="14128"/>
    <cellStyle name="40% - Énfasis3 12 3 4" xfId="42187"/>
    <cellStyle name="40% - Énfasis3 12 3 5" xfId="47030"/>
    <cellStyle name="40% - Énfasis3 12 4" xfId="6194"/>
    <cellStyle name="40% - Énfasis3 12 4 2" xfId="16977"/>
    <cellStyle name="40% - Énfasis3 12 5" xfId="11821"/>
    <cellStyle name="40% - Énfasis3 12 6" xfId="39917"/>
    <cellStyle name="40% - Énfasis3 12 7" xfId="44764"/>
    <cellStyle name="40% - Énfasis3 13" xfId="1041"/>
    <cellStyle name="40% - Énfasis3 13 2" xfId="2125"/>
    <cellStyle name="40% - Énfasis3 13 2 2" xfId="4433"/>
    <cellStyle name="40% - Énfasis3 13 2 2 2" xfId="9580"/>
    <cellStyle name="40% - Énfasis3 13 2 2 2 2" xfId="20363"/>
    <cellStyle name="40% - Énfasis3 13 2 2 3" xfId="15231"/>
    <cellStyle name="40% - Énfasis3 13 2 2 4" xfId="43290"/>
    <cellStyle name="40% - Énfasis3 13 2 2 5" xfId="48133"/>
    <cellStyle name="40% - Énfasis3 13 2 3" xfId="7299"/>
    <cellStyle name="40% - Énfasis3 13 2 3 2" xfId="18082"/>
    <cellStyle name="40% - Énfasis3 13 2 4" xfId="12945"/>
    <cellStyle name="40% - Énfasis3 13 2 5" xfId="41014"/>
    <cellStyle name="40% - Énfasis3 13 2 6" xfId="45857"/>
    <cellStyle name="40% - Énfasis3 13 3" xfId="3378"/>
    <cellStyle name="40% - Énfasis3 13 3 2" xfId="8525"/>
    <cellStyle name="40% - Énfasis3 13 3 2 2" xfId="19308"/>
    <cellStyle name="40% - Énfasis3 13 3 3" xfId="14176"/>
    <cellStyle name="40% - Énfasis3 13 3 4" xfId="42235"/>
    <cellStyle name="40% - Énfasis3 13 3 5" xfId="47078"/>
    <cellStyle name="40% - Énfasis3 13 4" xfId="6242"/>
    <cellStyle name="40% - Énfasis3 13 4 2" xfId="17025"/>
    <cellStyle name="40% - Énfasis3 13 5" xfId="11869"/>
    <cellStyle name="40% - Énfasis3 13 6" xfId="39966"/>
    <cellStyle name="40% - Énfasis3 13 7" xfId="44812"/>
    <cellStyle name="40% - Énfasis3 14" xfId="1115"/>
    <cellStyle name="40% - Énfasis3 14 2" xfId="2199"/>
    <cellStyle name="40% - Énfasis3 14 2 2" xfId="4507"/>
    <cellStyle name="40% - Énfasis3 14 2 2 2" xfId="9654"/>
    <cellStyle name="40% - Énfasis3 14 2 2 2 2" xfId="20437"/>
    <cellStyle name="40% - Énfasis3 14 2 2 3" xfId="15305"/>
    <cellStyle name="40% - Énfasis3 14 2 2 4" xfId="43364"/>
    <cellStyle name="40% - Énfasis3 14 2 2 5" xfId="48207"/>
    <cellStyle name="40% - Énfasis3 14 2 3" xfId="7373"/>
    <cellStyle name="40% - Énfasis3 14 2 3 2" xfId="18156"/>
    <cellStyle name="40% - Énfasis3 14 2 4" xfId="13019"/>
    <cellStyle name="40% - Énfasis3 14 2 5" xfId="41088"/>
    <cellStyle name="40% - Énfasis3 14 2 6" xfId="45931"/>
    <cellStyle name="40% - Énfasis3 14 3" xfId="3452"/>
    <cellStyle name="40% - Énfasis3 14 3 2" xfId="8599"/>
    <cellStyle name="40% - Énfasis3 14 3 2 2" xfId="19382"/>
    <cellStyle name="40% - Énfasis3 14 3 3" xfId="14250"/>
    <cellStyle name="40% - Énfasis3 14 3 4" xfId="42309"/>
    <cellStyle name="40% - Énfasis3 14 3 5" xfId="47152"/>
    <cellStyle name="40% - Énfasis3 14 4" xfId="6316"/>
    <cellStyle name="40% - Énfasis3 14 4 2" xfId="17099"/>
    <cellStyle name="40% - Énfasis3 14 5" xfId="11943"/>
    <cellStyle name="40% - Énfasis3 14 6" xfId="40040"/>
    <cellStyle name="40% - Énfasis3 14 7" xfId="44886"/>
    <cellStyle name="40% - Énfasis3 15" xfId="1182"/>
    <cellStyle name="40% - Énfasis3 15 2" xfId="2266"/>
    <cellStyle name="40% - Énfasis3 15 2 2" xfId="4574"/>
    <cellStyle name="40% - Énfasis3 15 2 2 2" xfId="9721"/>
    <cellStyle name="40% - Énfasis3 15 2 2 2 2" xfId="20504"/>
    <cellStyle name="40% - Énfasis3 15 2 2 3" xfId="15372"/>
    <cellStyle name="40% - Énfasis3 15 2 2 4" xfId="43431"/>
    <cellStyle name="40% - Énfasis3 15 2 2 5" xfId="48274"/>
    <cellStyle name="40% - Énfasis3 15 2 3" xfId="7440"/>
    <cellStyle name="40% - Énfasis3 15 2 3 2" xfId="18223"/>
    <cellStyle name="40% - Énfasis3 15 2 4" xfId="13086"/>
    <cellStyle name="40% - Énfasis3 15 2 5" xfId="41155"/>
    <cellStyle name="40% - Énfasis3 15 2 6" xfId="45998"/>
    <cellStyle name="40% - Énfasis3 15 3" xfId="3517"/>
    <cellStyle name="40% - Énfasis3 15 3 2" xfId="8664"/>
    <cellStyle name="40% - Énfasis3 15 3 2 2" xfId="19447"/>
    <cellStyle name="40% - Énfasis3 15 3 3" xfId="14315"/>
    <cellStyle name="40% - Énfasis3 15 3 4" xfId="42374"/>
    <cellStyle name="40% - Énfasis3 15 3 5" xfId="47217"/>
    <cellStyle name="40% - Énfasis3 15 4" xfId="6383"/>
    <cellStyle name="40% - Énfasis3 15 4 2" xfId="17166"/>
    <cellStyle name="40% - Énfasis3 15 5" xfId="12010"/>
    <cellStyle name="40% - Énfasis3 15 6" xfId="39183"/>
    <cellStyle name="40% - Énfasis3 15 7" xfId="44030"/>
    <cellStyle name="40% - Énfasis3 16" xfId="1215"/>
    <cellStyle name="40% - Énfasis3 16 2" xfId="2299"/>
    <cellStyle name="40% - Énfasis3 16 2 2" xfId="4607"/>
    <cellStyle name="40% - Énfasis3 16 2 2 2" xfId="9754"/>
    <cellStyle name="40% - Énfasis3 16 2 2 2 2" xfId="20537"/>
    <cellStyle name="40% - Énfasis3 16 2 2 3" xfId="15405"/>
    <cellStyle name="40% - Énfasis3 16 2 2 4" xfId="43464"/>
    <cellStyle name="40% - Énfasis3 16 2 2 5" xfId="48307"/>
    <cellStyle name="40% - Énfasis3 16 2 3" xfId="7473"/>
    <cellStyle name="40% - Énfasis3 16 2 3 2" xfId="18256"/>
    <cellStyle name="40% - Énfasis3 16 2 4" xfId="13119"/>
    <cellStyle name="40% - Énfasis3 16 2 5" xfId="41188"/>
    <cellStyle name="40% - Énfasis3 16 2 6" xfId="46031"/>
    <cellStyle name="40% - Énfasis3 16 3" xfId="3550"/>
    <cellStyle name="40% - Énfasis3 16 3 2" xfId="8697"/>
    <cellStyle name="40% - Énfasis3 16 3 2 2" xfId="19480"/>
    <cellStyle name="40% - Énfasis3 16 3 3" xfId="14348"/>
    <cellStyle name="40% - Énfasis3 16 3 4" xfId="42407"/>
    <cellStyle name="40% - Énfasis3 16 3 5" xfId="47250"/>
    <cellStyle name="40% - Énfasis3 16 4" xfId="6416"/>
    <cellStyle name="40% - Énfasis3 16 4 2" xfId="17199"/>
    <cellStyle name="40% - Énfasis3 16 5" xfId="12043"/>
    <cellStyle name="40% - Énfasis3 16 6" xfId="40135"/>
    <cellStyle name="40% - Énfasis3 16 7" xfId="44978"/>
    <cellStyle name="40% - Énfasis3 17" xfId="1236"/>
    <cellStyle name="40% - Énfasis3 17 2" xfId="2320"/>
    <cellStyle name="40% - Énfasis3 17 2 2" xfId="4628"/>
    <cellStyle name="40% - Énfasis3 17 2 2 2" xfId="9775"/>
    <cellStyle name="40% - Énfasis3 17 2 2 2 2" xfId="20558"/>
    <cellStyle name="40% - Énfasis3 17 2 2 3" xfId="15426"/>
    <cellStyle name="40% - Énfasis3 17 2 2 4" xfId="43485"/>
    <cellStyle name="40% - Énfasis3 17 2 2 5" xfId="48328"/>
    <cellStyle name="40% - Énfasis3 17 2 3" xfId="7494"/>
    <cellStyle name="40% - Énfasis3 17 2 3 2" xfId="18277"/>
    <cellStyle name="40% - Énfasis3 17 2 4" xfId="13140"/>
    <cellStyle name="40% - Énfasis3 17 2 5" xfId="41209"/>
    <cellStyle name="40% - Énfasis3 17 2 6" xfId="46052"/>
    <cellStyle name="40% - Énfasis3 17 3" xfId="3571"/>
    <cellStyle name="40% - Énfasis3 17 3 2" xfId="8718"/>
    <cellStyle name="40% - Énfasis3 17 3 2 2" xfId="19501"/>
    <cellStyle name="40% - Énfasis3 17 3 3" xfId="14369"/>
    <cellStyle name="40% - Énfasis3 17 3 4" xfId="42428"/>
    <cellStyle name="40% - Énfasis3 17 3 5" xfId="47271"/>
    <cellStyle name="40% - Énfasis3 17 4" xfId="6437"/>
    <cellStyle name="40% - Énfasis3 17 4 2" xfId="17220"/>
    <cellStyle name="40% - Énfasis3 17 5" xfId="12064"/>
    <cellStyle name="40% - Énfasis3 17 6" xfId="40156"/>
    <cellStyle name="40% - Énfasis3 17 7" xfId="44999"/>
    <cellStyle name="40% - Énfasis3 18" xfId="1269"/>
    <cellStyle name="40% - Énfasis3 18 2" xfId="2353"/>
    <cellStyle name="40% - Énfasis3 18 2 2" xfId="4661"/>
    <cellStyle name="40% - Énfasis3 18 2 2 2" xfId="9808"/>
    <cellStyle name="40% - Énfasis3 18 2 2 2 2" xfId="20591"/>
    <cellStyle name="40% - Énfasis3 18 2 2 3" xfId="15459"/>
    <cellStyle name="40% - Énfasis3 18 2 2 4" xfId="43518"/>
    <cellStyle name="40% - Énfasis3 18 2 2 5" xfId="48361"/>
    <cellStyle name="40% - Énfasis3 18 2 3" xfId="7527"/>
    <cellStyle name="40% - Énfasis3 18 2 3 2" xfId="18310"/>
    <cellStyle name="40% - Énfasis3 18 2 4" xfId="13173"/>
    <cellStyle name="40% - Énfasis3 18 2 5" xfId="41242"/>
    <cellStyle name="40% - Énfasis3 18 2 6" xfId="46085"/>
    <cellStyle name="40% - Énfasis3 18 3" xfId="3604"/>
    <cellStyle name="40% - Énfasis3 18 3 2" xfId="8751"/>
    <cellStyle name="40% - Énfasis3 18 3 2 2" xfId="19534"/>
    <cellStyle name="40% - Énfasis3 18 3 3" xfId="14402"/>
    <cellStyle name="40% - Énfasis3 18 3 4" xfId="42461"/>
    <cellStyle name="40% - Énfasis3 18 3 5" xfId="47304"/>
    <cellStyle name="40% - Énfasis3 18 4" xfId="6470"/>
    <cellStyle name="40% - Énfasis3 18 4 2" xfId="17253"/>
    <cellStyle name="40% - Énfasis3 18 5" xfId="12097"/>
    <cellStyle name="40% - Énfasis3 18 6" xfId="40187"/>
    <cellStyle name="40% - Énfasis3 18 7" xfId="45030"/>
    <cellStyle name="40% - Énfasis3 19" xfId="1289"/>
    <cellStyle name="40% - Énfasis3 19 2" xfId="3624"/>
    <cellStyle name="40% - Énfasis3 19 2 2" xfId="8771"/>
    <cellStyle name="40% - Énfasis3 19 2 2 2" xfId="19554"/>
    <cellStyle name="40% - Énfasis3 19 2 3" xfId="14422"/>
    <cellStyle name="40% - Énfasis3 19 2 4" xfId="42481"/>
    <cellStyle name="40% - Énfasis3 19 2 5" xfId="47324"/>
    <cellStyle name="40% - Énfasis3 19 3" xfId="6490"/>
    <cellStyle name="40% - Énfasis3 19 3 2" xfId="17273"/>
    <cellStyle name="40% - Énfasis3 19 4" xfId="12117"/>
    <cellStyle name="40% - Énfasis3 19 5" xfId="40207"/>
    <cellStyle name="40% - Énfasis3 19 6" xfId="45050"/>
    <cellStyle name="40% - Énfasis3 2" xfId="143"/>
    <cellStyle name="40% - Énfasis3 2 10" xfId="44249"/>
    <cellStyle name="40% - Énfasis3 2 2" xfId="685"/>
    <cellStyle name="40% - Énfasis3 2 2 2" xfId="1776"/>
    <cellStyle name="40% - Énfasis3 2 2 2 2" xfId="4085"/>
    <cellStyle name="40% - Énfasis3 2 2 2 2 2" xfId="9232"/>
    <cellStyle name="40% - Énfasis3 2 2 2 2 2 2" xfId="20015"/>
    <cellStyle name="40% - Énfasis3 2 2 2 2 3" xfId="14883"/>
    <cellStyle name="40% - Énfasis3 2 2 2 2 4" xfId="42942"/>
    <cellStyle name="40% - Énfasis3 2 2 2 2 5" xfId="47785"/>
    <cellStyle name="40% - Énfasis3 2 2 2 3" xfId="6951"/>
    <cellStyle name="40% - Énfasis3 2 2 2 3 2" xfId="17734"/>
    <cellStyle name="40% - Énfasis3 2 2 2 4" xfId="12596"/>
    <cellStyle name="40% - Énfasis3 2 2 2 5" xfId="40666"/>
    <cellStyle name="40% - Énfasis3 2 2 2 6" xfId="45509"/>
    <cellStyle name="40% - Énfasis3 2 2 3" xfId="3024"/>
    <cellStyle name="40% - Énfasis3 2 2 3 2" xfId="8178"/>
    <cellStyle name="40% - Énfasis3 2 2 3 2 2" xfId="18961"/>
    <cellStyle name="40% - Énfasis3 2 2 3 3" xfId="13829"/>
    <cellStyle name="40% - Énfasis3 2 2 3 4" xfId="41888"/>
    <cellStyle name="40% - Énfasis3 2 2 3 5" xfId="46731"/>
    <cellStyle name="40% - Énfasis3 2 2 4" xfId="5889"/>
    <cellStyle name="40% - Énfasis3 2 2 4 2" xfId="16678"/>
    <cellStyle name="40% - Énfasis3 2 2 5" xfId="11514"/>
    <cellStyle name="40% - Énfasis3 2 2 6" xfId="39619"/>
    <cellStyle name="40% - Énfasis3 2 2 7" xfId="44465"/>
    <cellStyle name="40% - Énfasis3 2 3" xfId="1558"/>
    <cellStyle name="40% - Énfasis3 2 3 2" xfId="3867"/>
    <cellStyle name="40% - Énfasis3 2 3 2 2" xfId="9014"/>
    <cellStyle name="40% - Énfasis3 2 3 2 2 2" xfId="19797"/>
    <cellStyle name="40% - Énfasis3 2 3 2 3" xfId="14665"/>
    <cellStyle name="40% - Énfasis3 2 3 2 4" xfId="42724"/>
    <cellStyle name="40% - Énfasis3 2 3 2 5" xfId="47567"/>
    <cellStyle name="40% - Énfasis3 2 3 3" xfId="6733"/>
    <cellStyle name="40% - Énfasis3 2 3 3 2" xfId="17516"/>
    <cellStyle name="40% - Énfasis3 2 3 4" xfId="12378"/>
    <cellStyle name="40% - Énfasis3 2 3 5" xfId="40448"/>
    <cellStyle name="40% - Énfasis3 2 3 6" xfId="45291"/>
    <cellStyle name="40% - Énfasis3 2 4" xfId="2584"/>
    <cellStyle name="40% - Énfasis3 2 4 2" xfId="7752"/>
    <cellStyle name="40% - Énfasis3 2 4 2 2" xfId="18535"/>
    <cellStyle name="40% - Énfasis3 2 4 3" xfId="13399"/>
    <cellStyle name="40% - Énfasis3 2 4 4" xfId="41464"/>
    <cellStyle name="40% - Énfasis3 2 4 5" xfId="46307"/>
    <cellStyle name="40% - Énfasis3 2 5" xfId="4973"/>
    <cellStyle name="40% - Énfasis3 2 5 2" xfId="10121"/>
    <cellStyle name="40% - Énfasis3 2 5 2 2" xfId="20904"/>
    <cellStyle name="40% - Énfasis3 2 5 3" xfId="15771"/>
    <cellStyle name="40% - Énfasis3 2 5 4" xfId="43827"/>
    <cellStyle name="40% - Énfasis3 2 5 5" xfId="48670"/>
    <cellStyle name="40% - Énfasis3 2 6" xfId="5050"/>
    <cellStyle name="40% - Énfasis3 2 6 2" xfId="10198"/>
    <cellStyle name="40% - Énfasis3 2 6 2 2" xfId="20981"/>
    <cellStyle name="40% - Énfasis3 2 6 3" xfId="15847"/>
    <cellStyle name="40% - Énfasis3 2 7" xfId="5458"/>
    <cellStyle name="40% - Énfasis3 2 7 2" xfId="16250"/>
    <cellStyle name="40% - Énfasis3 2 8" xfId="10995"/>
    <cellStyle name="40% - Énfasis3 2 9" xfId="39403"/>
    <cellStyle name="40% - Énfasis3 20" xfId="1311"/>
    <cellStyle name="40% - Énfasis3 20 2" xfId="3645"/>
    <cellStyle name="40% - Énfasis3 20 2 2" xfId="8792"/>
    <cellStyle name="40% - Énfasis3 20 2 2 2" xfId="19575"/>
    <cellStyle name="40% - Énfasis3 20 2 3" xfId="14443"/>
    <cellStyle name="40% - Énfasis3 20 2 4" xfId="42502"/>
    <cellStyle name="40% - Énfasis3 20 2 5" xfId="47345"/>
    <cellStyle name="40% - Énfasis3 20 3" xfId="6511"/>
    <cellStyle name="40% - Énfasis3 20 3 2" xfId="17294"/>
    <cellStyle name="40% - Énfasis3 20 4" xfId="12138"/>
    <cellStyle name="40% - Énfasis3 20 5" xfId="40228"/>
    <cellStyle name="40% - Énfasis3 20 6" xfId="45071"/>
    <cellStyle name="40% - Énfasis3 21" xfId="2407"/>
    <cellStyle name="40% - Énfasis3 21 2" xfId="4709"/>
    <cellStyle name="40% - Énfasis3 21 2 2" xfId="9856"/>
    <cellStyle name="40% - Énfasis3 21 2 2 2" xfId="20639"/>
    <cellStyle name="40% - Énfasis3 21 2 3" xfId="15507"/>
    <cellStyle name="40% - Énfasis3 21 2 4" xfId="43566"/>
    <cellStyle name="40% - Énfasis3 21 2 5" xfId="48409"/>
    <cellStyle name="40% - Énfasis3 21 3" xfId="7575"/>
    <cellStyle name="40% - Énfasis3 21 3 2" xfId="18358"/>
    <cellStyle name="40% - Énfasis3 21 4" xfId="13221"/>
    <cellStyle name="40% - Énfasis3 21 5" xfId="41290"/>
    <cellStyle name="40% - Énfasis3 21 6" xfId="46133"/>
    <cellStyle name="40% - Énfasis3 22" xfId="2443"/>
    <cellStyle name="40% - Énfasis3 22 2" xfId="4745"/>
    <cellStyle name="40% - Énfasis3 22 2 2" xfId="9892"/>
    <cellStyle name="40% - Énfasis3 22 2 2 2" xfId="20675"/>
    <cellStyle name="40% - Énfasis3 22 2 3" xfId="15543"/>
    <cellStyle name="40% - Énfasis3 22 2 4" xfId="43602"/>
    <cellStyle name="40% - Énfasis3 22 2 5" xfId="48445"/>
    <cellStyle name="40% - Énfasis3 22 3" xfId="7611"/>
    <cellStyle name="40% - Énfasis3 22 3 2" xfId="18394"/>
    <cellStyle name="40% - Énfasis3 22 4" xfId="13257"/>
    <cellStyle name="40% - Énfasis3 22 5" xfId="41326"/>
    <cellStyle name="40% - Énfasis3 22 6" xfId="46169"/>
    <cellStyle name="40% - Énfasis3 23" xfId="2458"/>
    <cellStyle name="40% - Énfasis3 23 2" xfId="4760"/>
    <cellStyle name="40% - Énfasis3 23 2 2" xfId="9907"/>
    <cellStyle name="40% - Énfasis3 23 2 2 2" xfId="20690"/>
    <cellStyle name="40% - Énfasis3 23 2 3" xfId="15558"/>
    <cellStyle name="40% - Énfasis3 23 2 4" xfId="43617"/>
    <cellStyle name="40% - Énfasis3 23 2 5" xfId="48460"/>
    <cellStyle name="40% - Énfasis3 23 3" xfId="7626"/>
    <cellStyle name="40% - Énfasis3 23 3 2" xfId="18409"/>
    <cellStyle name="40% - Énfasis3 23 4" xfId="13272"/>
    <cellStyle name="40% - Énfasis3 23 5" xfId="41341"/>
    <cellStyle name="40% - Énfasis3 23 6" xfId="46184"/>
    <cellStyle name="40% - Énfasis3 24" xfId="2505"/>
    <cellStyle name="40% - Énfasis3 24 2" xfId="4807"/>
    <cellStyle name="40% - Énfasis3 24 2 2" xfId="9954"/>
    <cellStyle name="40% - Énfasis3 24 2 2 2" xfId="20737"/>
    <cellStyle name="40% - Énfasis3 24 2 3" xfId="15605"/>
    <cellStyle name="40% - Énfasis3 24 2 4" xfId="43664"/>
    <cellStyle name="40% - Énfasis3 24 2 5" xfId="48507"/>
    <cellStyle name="40% - Énfasis3 24 3" xfId="7673"/>
    <cellStyle name="40% - Énfasis3 24 3 2" xfId="18456"/>
    <cellStyle name="40% - Énfasis3 24 4" xfId="13319"/>
    <cellStyle name="40% - Énfasis3 24 5" xfId="41388"/>
    <cellStyle name="40% - Énfasis3 24 6" xfId="46231"/>
    <cellStyle name="40% - Énfasis3 25" xfId="2524"/>
    <cellStyle name="40% - Énfasis3 25 2" xfId="4826"/>
    <cellStyle name="40% - Énfasis3 25 2 2" xfId="9973"/>
    <cellStyle name="40% - Énfasis3 25 2 2 2" xfId="20756"/>
    <cellStyle name="40% - Énfasis3 25 2 3" xfId="15624"/>
    <cellStyle name="40% - Énfasis3 25 2 4" xfId="43683"/>
    <cellStyle name="40% - Énfasis3 25 2 5" xfId="48526"/>
    <cellStyle name="40% - Énfasis3 25 3" xfId="7692"/>
    <cellStyle name="40% - Énfasis3 25 3 2" xfId="18475"/>
    <cellStyle name="40% - Énfasis3 25 4" xfId="13338"/>
    <cellStyle name="40% - Énfasis3 25 5" xfId="41406"/>
    <cellStyle name="40% - Énfasis3 25 6" xfId="46249"/>
    <cellStyle name="40% - Énfasis3 26" xfId="2555"/>
    <cellStyle name="40% - Énfasis3 26 2" xfId="4857"/>
    <cellStyle name="40% - Énfasis3 26 2 2" xfId="10004"/>
    <cellStyle name="40% - Énfasis3 26 2 2 2" xfId="20787"/>
    <cellStyle name="40% - Énfasis3 26 2 3" xfId="15655"/>
    <cellStyle name="40% - Énfasis3 26 2 4" xfId="43714"/>
    <cellStyle name="40% - Énfasis3 26 2 5" xfId="48557"/>
    <cellStyle name="40% - Énfasis3 26 3" xfId="7723"/>
    <cellStyle name="40% - Énfasis3 26 3 2" xfId="18506"/>
    <cellStyle name="40% - Énfasis3 26 4" xfId="13370"/>
    <cellStyle name="40% - Énfasis3 26 5" xfId="41435"/>
    <cellStyle name="40% - Énfasis3 26 6" xfId="46278"/>
    <cellStyle name="40% - Énfasis3 27" xfId="4914"/>
    <cellStyle name="40% - Énfasis3 27 2" xfId="10061"/>
    <cellStyle name="40% - Énfasis3 27 2 2" xfId="20844"/>
    <cellStyle name="40% - Énfasis3 27 3" xfId="15711"/>
    <cellStyle name="40% - Énfasis3 27 4" xfId="43768"/>
    <cellStyle name="40% - Énfasis3 27 5" xfId="48611"/>
    <cellStyle name="40% - Énfasis3 28" xfId="4944"/>
    <cellStyle name="40% - Énfasis3 28 2" xfId="10092"/>
    <cellStyle name="40% - Énfasis3 28 2 2" xfId="20875"/>
    <cellStyle name="40% - Énfasis3 28 3" xfId="15742"/>
    <cellStyle name="40% - Énfasis3 28 4" xfId="43798"/>
    <cellStyle name="40% - Énfasis3 28 5" xfId="48641"/>
    <cellStyle name="40% - Énfasis3 29" xfId="5207"/>
    <cellStyle name="40% - Énfasis3 29 2" xfId="10345"/>
    <cellStyle name="40% - Énfasis3 29 2 2" xfId="21128"/>
    <cellStyle name="40% - Énfasis3 29 3" xfId="16000"/>
    <cellStyle name="40% - Énfasis3 3" xfId="503"/>
    <cellStyle name="40% - Énfasis3 3 2" xfId="1595"/>
    <cellStyle name="40% - Énfasis3 3 2 2" xfId="3904"/>
    <cellStyle name="40% - Énfasis3 3 2 2 2" xfId="9051"/>
    <cellStyle name="40% - Énfasis3 3 2 2 2 2" xfId="19834"/>
    <cellStyle name="40% - Énfasis3 3 2 2 3" xfId="14702"/>
    <cellStyle name="40% - Énfasis3 3 2 2 4" xfId="42761"/>
    <cellStyle name="40% - Énfasis3 3 2 2 5" xfId="47604"/>
    <cellStyle name="40% - Énfasis3 3 2 3" xfId="6770"/>
    <cellStyle name="40% - Énfasis3 3 2 3 2" xfId="17553"/>
    <cellStyle name="40% - Énfasis3 3 2 4" xfId="12415"/>
    <cellStyle name="40% - Énfasis3 3 2 5" xfId="40485"/>
    <cellStyle name="40% - Énfasis3 3 2 6" xfId="45328"/>
    <cellStyle name="40% - Énfasis3 3 3" xfId="2843"/>
    <cellStyle name="40% - Énfasis3 3 3 2" xfId="7997"/>
    <cellStyle name="40% - Énfasis3 3 3 2 2" xfId="18780"/>
    <cellStyle name="40% - Énfasis3 3 3 3" xfId="13648"/>
    <cellStyle name="40% - Énfasis3 3 3 4" xfId="41707"/>
    <cellStyle name="40% - Énfasis3 3 3 5" xfId="46550"/>
    <cellStyle name="40% - Énfasis3 3 4" xfId="5708"/>
    <cellStyle name="40% - Énfasis3 3 4 2" xfId="16497"/>
    <cellStyle name="40% - Énfasis3 3 5" xfId="11331"/>
    <cellStyle name="40% - Énfasis3 3 6" xfId="39440"/>
    <cellStyle name="40% - Énfasis3 3 7" xfId="44286"/>
    <cellStyle name="40% - Énfasis3 30" xfId="5223"/>
    <cellStyle name="40% - Énfasis3 30 2" xfId="10361"/>
    <cellStyle name="40% - Énfasis3 30 2 2" xfId="21144"/>
    <cellStyle name="40% - Énfasis3 30 3" xfId="16016"/>
    <cellStyle name="40% - Énfasis3 31" xfId="5252"/>
    <cellStyle name="40% - Énfasis3 31 2" xfId="10390"/>
    <cellStyle name="40% - Énfasis3 31 2 2" xfId="21173"/>
    <cellStyle name="40% - Énfasis3 31 3" xfId="16045"/>
    <cellStyle name="40% - Énfasis3 32" xfId="5269"/>
    <cellStyle name="40% - Énfasis3 32 2" xfId="10405"/>
    <cellStyle name="40% - Énfasis3 32 2 2" xfId="21188"/>
    <cellStyle name="40% - Énfasis3 32 3" xfId="16061"/>
    <cellStyle name="40% - Énfasis3 33" xfId="5285"/>
    <cellStyle name="40% - Énfasis3 33 2" xfId="10421"/>
    <cellStyle name="40% - Énfasis3 33 2 2" xfId="21204"/>
    <cellStyle name="40% - Énfasis3 33 3" xfId="16077"/>
    <cellStyle name="40% - Énfasis3 34" xfId="5305"/>
    <cellStyle name="40% - Énfasis3 34 2" xfId="10441"/>
    <cellStyle name="40% - Énfasis3 34 2 2" xfId="21224"/>
    <cellStyle name="40% - Énfasis3 34 3" xfId="16097"/>
    <cellStyle name="40% - Énfasis3 35" xfId="5321"/>
    <cellStyle name="40% - Énfasis3 35 2" xfId="10457"/>
    <cellStyle name="40% - Énfasis3 35 2 2" xfId="21240"/>
    <cellStyle name="40% - Énfasis3 35 3" xfId="16113"/>
    <cellStyle name="40% - Énfasis3 36" xfId="5338"/>
    <cellStyle name="40% - Énfasis3 36 2" xfId="10474"/>
    <cellStyle name="40% - Énfasis3 36 2 2" xfId="21257"/>
    <cellStyle name="40% - Énfasis3 36 3" xfId="16130"/>
    <cellStyle name="40% - Énfasis3 37" xfId="5386"/>
    <cellStyle name="40% - Énfasis3 37 2" xfId="10522"/>
    <cellStyle name="40% - Énfasis3 37 2 2" xfId="21305"/>
    <cellStyle name="40% - Énfasis3 37 3" xfId="16178"/>
    <cellStyle name="40% - Énfasis3 38" xfId="5406"/>
    <cellStyle name="40% - Énfasis3 38 2" xfId="10542"/>
    <cellStyle name="40% - Énfasis3 38 2 2" xfId="21325"/>
    <cellStyle name="40% - Énfasis3 38 3" xfId="16198"/>
    <cellStyle name="40% - Énfasis3 39" xfId="5435"/>
    <cellStyle name="40% - Énfasis3 39 2" xfId="16227"/>
    <cellStyle name="40% - Énfasis3 4" xfId="521"/>
    <cellStyle name="40% - Énfasis3 4 2" xfId="1614"/>
    <cellStyle name="40% - Énfasis3 4 2 2" xfId="3923"/>
    <cellStyle name="40% - Énfasis3 4 2 2 2" xfId="9070"/>
    <cellStyle name="40% - Énfasis3 4 2 2 2 2" xfId="19853"/>
    <cellStyle name="40% - Énfasis3 4 2 2 3" xfId="14721"/>
    <cellStyle name="40% - Énfasis3 4 2 2 4" xfId="42780"/>
    <cellStyle name="40% - Énfasis3 4 2 2 5" xfId="47623"/>
    <cellStyle name="40% - Énfasis3 4 2 3" xfId="6789"/>
    <cellStyle name="40% - Énfasis3 4 2 3 2" xfId="17572"/>
    <cellStyle name="40% - Énfasis3 4 2 4" xfId="12434"/>
    <cellStyle name="40% - Énfasis3 4 2 5" xfId="40504"/>
    <cellStyle name="40% - Énfasis3 4 2 6" xfId="45347"/>
    <cellStyle name="40% - Énfasis3 4 3" xfId="2862"/>
    <cellStyle name="40% - Énfasis3 4 3 2" xfId="8016"/>
    <cellStyle name="40% - Énfasis3 4 3 2 2" xfId="18799"/>
    <cellStyle name="40% - Énfasis3 4 3 3" xfId="13667"/>
    <cellStyle name="40% - Énfasis3 4 3 4" xfId="41726"/>
    <cellStyle name="40% - Énfasis3 4 3 5" xfId="46569"/>
    <cellStyle name="40% - Énfasis3 4 4" xfId="5727"/>
    <cellStyle name="40% - Énfasis3 4 4 2" xfId="16516"/>
    <cellStyle name="40% - Énfasis3 4 5" xfId="11350"/>
    <cellStyle name="40% - Énfasis3 4 6" xfId="39459"/>
    <cellStyle name="40% - Énfasis3 4 7" xfId="44305"/>
    <cellStyle name="40% - Énfasis3 40" xfId="10867"/>
    <cellStyle name="40% - Énfasis3 40 2" xfId="21650"/>
    <cellStyle name="40% - Énfasis3 41" xfId="10919"/>
    <cellStyle name="40% - Énfasis3 41 2" xfId="21702"/>
    <cellStyle name="40% - Énfasis3 42" xfId="10934"/>
    <cellStyle name="40% - Énfasis3 42 2" xfId="21717"/>
    <cellStyle name="40% - Énfasis3 43" xfId="10955"/>
    <cellStyle name="40% - Énfasis3 43 2" xfId="21738"/>
    <cellStyle name="40% - Énfasis3 44" xfId="10979"/>
    <cellStyle name="40% - Énfasis3 45" xfId="38849"/>
    <cellStyle name="40% - Énfasis3 46" xfId="38863"/>
    <cellStyle name="40% - Énfasis3 47" xfId="38879"/>
    <cellStyle name="40% - Énfasis3 48" xfId="38970"/>
    <cellStyle name="40% - Énfasis3 49" xfId="38986"/>
    <cellStyle name="40% - Énfasis3 5" xfId="537"/>
    <cellStyle name="40% - Énfasis3 5 2" xfId="1628"/>
    <cellStyle name="40% - Énfasis3 5 2 2" xfId="3937"/>
    <cellStyle name="40% - Énfasis3 5 2 2 2" xfId="9084"/>
    <cellStyle name="40% - Énfasis3 5 2 2 2 2" xfId="19867"/>
    <cellStyle name="40% - Énfasis3 5 2 2 3" xfId="14735"/>
    <cellStyle name="40% - Énfasis3 5 2 2 4" xfId="42794"/>
    <cellStyle name="40% - Énfasis3 5 2 2 5" xfId="47637"/>
    <cellStyle name="40% - Énfasis3 5 2 3" xfId="6803"/>
    <cellStyle name="40% - Énfasis3 5 2 3 2" xfId="17586"/>
    <cellStyle name="40% - Énfasis3 5 2 4" xfId="12448"/>
    <cellStyle name="40% - Énfasis3 5 2 5" xfId="40518"/>
    <cellStyle name="40% - Énfasis3 5 2 6" xfId="45361"/>
    <cellStyle name="40% - Énfasis3 5 3" xfId="2876"/>
    <cellStyle name="40% - Énfasis3 5 3 2" xfId="8030"/>
    <cellStyle name="40% - Énfasis3 5 3 2 2" xfId="18813"/>
    <cellStyle name="40% - Énfasis3 5 3 3" xfId="13681"/>
    <cellStyle name="40% - Énfasis3 5 3 4" xfId="41740"/>
    <cellStyle name="40% - Énfasis3 5 3 5" xfId="46583"/>
    <cellStyle name="40% - Énfasis3 5 4" xfId="5741"/>
    <cellStyle name="40% - Énfasis3 5 4 2" xfId="16530"/>
    <cellStyle name="40% - Énfasis3 5 5" xfId="11365"/>
    <cellStyle name="40% - Énfasis3 5 6" xfId="39473"/>
    <cellStyle name="40% - Énfasis3 5 7" xfId="44319"/>
    <cellStyle name="40% - Énfasis3 50" xfId="39002"/>
    <cellStyle name="40% - Énfasis3 51" xfId="39033"/>
    <cellStyle name="40% - Énfasis3 52" xfId="39047"/>
    <cellStyle name="40% - Énfasis3 53" xfId="39066"/>
    <cellStyle name="40% - Énfasis3 54" xfId="39086"/>
    <cellStyle name="40% - Énfasis3 55" xfId="39104"/>
    <cellStyle name="40% - Énfasis3 56" xfId="43904"/>
    <cellStyle name="40% - Énfasis3 57" xfId="43930"/>
    <cellStyle name="40% - Énfasis3 58" xfId="43948"/>
    <cellStyle name="40% - Énfasis3 59" xfId="43974"/>
    <cellStyle name="40% - Énfasis3 6" xfId="554"/>
    <cellStyle name="40% - Énfasis3 6 2" xfId="1645"/>
    <cellStyle name="40% - Énfasis3 6 2 2" xfId="3954"/>
    <cellStyle name="40% - Énfasis3 6 2 2 2" xfId="9101"/>
    <cellStyle name="40% - Énfasis3 6 2 2 2 2" xfId="19884"/>
    <cellStyle name="40% - Énfasis3 6 2 2 3" xfId="14752"/>
    <cellStyle name="40% - Énfasis3 6 2 2 4" xfId="42811"/>
    <cellStyle name="40% - Énfasis3 6 2 2 5" xfId="47654"/>
    <cellStyle name="40% - Énfasis3 6 2 3" xfId="6820"/>
    <cellStyle name="40% - Énfasis3 6 2 3 2" xfId="17603"/>
    <cellStyle name="40% - Énfasis3 6 2 4" xfId="12465"/>
    <cellStyle name="40% - Énfasis3 6 2 5" xfId="40535"/>
    <cellStyle name="40% - Énfasis3 6 2 6" xfId="45378"/>
    <cellStyle name="40% - Énfasis3 6 3" xfId="2893"/>
    <cellStyle name="40% - Énfasis3 6 3 2" xfId="8047"/>
    <cellStyle name="40% - Énfasis3 6 3 2 2" xfId="18830"/>
    <cellStyle name="40% - Énfasis3 6 3 3" xfId="13698"/>
    <cellStyle name="40% - Énfasis3 6 3 4" xfId="41757"/>
    <cellStyle name="40% - Énfasis3 6 3 5" xfId="46600"/>
    <cellStyle name="40% - Énfasis3 6 4" xfId="5758"/>
    <cellStyle name="40% - Énfasis3 6 4 2" xfId="16547"/>
    <cellStyle name="40% - Énfasis3 6 5" xfId="11382"/>
    <cellStyle name="40% - Énfasis3 6 6" xfId="39490"/>
    <cellStyle name="40% - Énfasis3 6 7" xfId="44336"/>
    <cellStyle name="40% - Énfasis3 7" xfId="574"/>
    <cellStyle name="40% - Énfasis3 7 2" xfId="1665"/>
    <cellStyle name="40% - Énfasis3 7 2 2" xfId="3974"/>
    <cellStyle name="40% - Énfasis3 7 2 2 2" xfId="9121"/>
    <cellStyle name="40% - Énfasis3 7 2 2 2 2" xfId="19904"/>
    <cellStyle name="40% - Énfasis3 7 2 2 3" xfId="14772"/>
    <cellStyle name="40% - Énfasis3 7 2 2 4" xfId="42831"/>
    <cellStyle name="40% - Énfasis3 7 2 2 5" xfId="47674"/>
    <cellStyle name="40% - Énfasis3 7 2 3" xfId="6840"/>
    <cellStyle name="40% - Énfasis3 7 2 3 2" xfId="17623"/>
    <cellStyle name="40% - Énfasis3 7 2 4" xfId="12485"/>
    <cellStyle name="40% - Énfasis3 7 2 5" xfId="40555"/>
    <cellStyle name="40% - Énfasis3 7 2 6" xfId="45398"/>
    <cellStyle name="40% - Énfasis3 7 3" xfId="2913"/>
    <cellStyle name="40% - Énfasis3 7 3 2" xfId="8067"/>
    <cellStyle name="40% - Énfasis3 7 3 2 2" xfId="18850"/>
    <cellStyle name="40% - Énfasis3 7 3 3" xfId="13718"/>
    <cellStyle name="40% - Énfasis3 7 3 4" xfId="41777"/>
    <cellStyle name="40% - Énfasis3 7 3 5" xfId="46620"/>
    <cellStyle name="40% - Énfasis3 7 4" xfId="5778"/>
    <cellStyle name="40% - Énfasis3 7 4 2" xfId="16567"/>
    <cellStyle name="40% - Énfasis3 7 5" xfId="11402"/>
    <cellStyle name="40% - Énfasis3 7 6" xfId="39509"/>
    <cellStyle name="40% - Énfasis3 7 7" xfId="44355"/>
    <cellStyle name="40% - Énfasis3 8" xfId="589"/>
    <cellStyle name="40% - Énfasis3 8 2" xfId="1680"/>
    <cellStyle name="40% - Énfasis3 8 2 2" xfId="3989"/>
    <cellStyle name="40% - Énfasis3 8 2 2 2" xfId="9136"/>
    <cellStyle name="40% - Énfasis3 8 2 2 2 2" xfId="19919"/>
    <cellStyle name="40% - Énfasis3 8 2 2 3" xfId="14787"/>
    <cellStyle name="40% - Énfasis3 8 2 2 4" xfId="42846"/>
    <cellStyle name="40% - Énfasis3 8 2 2 5" xfId="47689"/>
    <cellStyle name="40% - Énfasis3 8 2 3" xfId="6855"/>
    <cellStyle name="40% - Énfasis3 8 2 3 2" xfId="17638"/>
    <cellStyle name="40% - Énfasis3 8 2 4" xfId="12500"/>
    <cellStyle name="40% - Énfasis3 8 2 5" xfId="40570"/>
    <cellStyle name="40% - Énfasis3 8 2 6" xfId="45413"/>
    <cellStyle name="40% - Énfasis3 8 3" xfId="2928"/>
    <cellStyle name="40% - Énfasis3 8 3 2" xfId="8082"/>
    <cellStyle name="40% - Énfasis3 8 3 2 2" xfId="18865"/>
    <cellStyle name="40% - Énfasis3 8 3 3" xfId="13733"/>
    <cellStyle name="40% - Énfasis3 8 3 4" xfId="41792"/>
    <cellStyle name="40% - Énfasis3 8 3 5" xfId="46635"/>
    <cellStyle name="40% - Énfasis3 8 4" xfId="5793"/>
    <cellStyle name="40% - Énfasis3 8 4 2" xfId="16582"/>
    <cellStyle name="40% - Énfasis3 8 5" xfId="11417"/>
    <cellStyle name="40% - Énfasis3 8 6" xfId="39523"/>
    <cellStyle name="40% - Énfasis3 8 7" xfId="44369"/>
    <cellStyle name="40% - Énfasis3 9" xfId="667"/>
    <cellStyle name="40% - Énfasis3 9 2" xfId="1758"/>
    <cellStyle name="40% - Énfasis3 9 2 2" xfId="4067"/>
    <cellStyle name="40% - Énfasis3 9 2 2 2" xfId="9214"/>
    <cellStyle name="40% - Énfasis3 9 2 2 2 2" xfId="19997"/>
    <cellStyle name="40% - Énfasis3 9 2 2 3" xfId="14865"/>
    <cellStyle name="40% - Énfasis3 9 2 2 4" xfId="42924"/>
    <cellStyle name="40% - Énfasis3 9 2 2 5" xfId="47767"/>
    <cellStyle name="40% - Énfasis3 9 2 3" xfId="6933"/>
    <cellStyle name="40% - Énfasis3 9 2 3 2" xfId="17716"/>
    <cellStyle name="40% - Énfasis3 9 2 4" xfId="12578"/>
    <cellStyle name="40% - Énfasis3 9 2 5" xfId="40648"/>
    <cellStyle name="40% - Énfasis3 9 2 6" xfId="45491"/>
    <cellStyle name="40% - Énfasis3 9 3" xfId="3006"/>
    <cellStyle name="40% - Énfasis3 9 3 2" xfId="8160"/>
    <cellStyle name="40% - Énfasis3 9 3 2 2" xfId="18943"/>
    <cellStyle name="40% - Énfasis3 9 3 3" xfId="13811"/>
    <cellStyle name="40% - Énfasis3 9 3 4" xfId="41870"/>
    <cellStyle name="40% - Énfasis3 9 3 5" xfId="46713"/>
    <cellStyle name="40% - Énfasis3 9 4" xfId="5871"/>
    <cellStyle name="40% - Énfasis3 9 4 2" xfId="16660"/>
    <cellStyle name="40% - Énfasis3 9 5" xfId="11496"/>
    <cellStyle name="40% - Énfasis3 9 6" xfId="39601"/>
    <cellStyle name="40% - Énfasis3 9 7" xfId="44447"/>
    <cellStyle name="40% - Énfasis4 10" xfId="810"/>
    <cellStyle name="40% - Énfasis4 10 2" xfId="1893"/>
    <cellStyle name="40% - Énfasis4 10 2 2" xfId="4202"/>
    <cellStyle name="40% - Énfasis4 10 2 2 2" xfId="9349"/>
    <cellStyle name="40% - Énfasis4 10 2 2 2 2" xfId="20132"/>
    <cellStyle name="40% - Énfasis4 10 2 2 3" xfId="15000"/>
    <cellStyle name="40% - Énfasis4 10 2 2 4" xfId="43059"/>
    <cellStyle name="40% - Énfasis4 10 2 2 5" xfId="47902"/>
    <cellStyle name="40% - Énfasis4 10 2 3" xfId="7068"/>
    <cellStyle name="40% - Énfasis4 10 2 3 2" xfId="17851"/>
    <cellStyle name="40% - Énfasis4 10 2 4" xfId="12713"/>
    <cellStyle name="40% - Énfasis4 10 2 5" xfId="40783"/>
    <cellStyle name="40% - Énfasis4 10 2 6" xfId="45626"/>
    <cellStyle name="40% - Énfasis4 10 3" xfId="3147"/>
    <cellStyle name="40% - Énfasis4 10 3 2" xfId="8294"/>
    <cellStyle name="40% - Énfasis4 10 3 2 2" xfId="19077"/>
    <cellStyle name="40% - Énfasis4 10 3 3" xfId="13945"/>
    <cellStyle name="40% - Énfasis4 10 3 4" xfId="42004"/>
    <cellStyle name="40% - Énfasis4 10 3 5" xfId="46847"/>
    <cellStyle name="40% - Énfasis4 10 4" xfId="6011"/>
    <cellStyle name="40% - Énfasis4 10 4 2" xfId="16794"/>
    <cellStyle name="40% - Énfasis4 10 5" xfId="11638"/>
    <cellStyle name="40% - Énfasis4 10 6" xfId="39734"/>
    <cellStyle name="40% - Énfasis4 10 7" xfId="44581"/>
    <cellStyle name="40% - Énfasis4 11" xfId="919"/>
    <cellStyle name="40% - Énfasis4 11 2" xfId="2002"/>
    <cellStyle name="40% - Énfasis4 11 2 2" xfId="4311"/>
    <cellStyle name="40% - Énfasis4 11 2 2 2" xfId="9458"/>
    <cellStyle name="40% - Énfasis4 11 2 2 2 2" xfId="20241"/>
    <cellStyle name="40% - Énfasis4 11 2 2 3" xfId="15109"/>
    <cellStyle name="40% - Énfasis4 11 2 2 4" xfId="43168"/>
    <cellStyle name="40% - Énfasis4 11 2 2 5" xfId="48011"/>
    <cellStyle name="40% - Énfasis4 11 2 3" xfId="7177"/>
    <cellStyle name="40% - Énfasis4 11 2 3 2" xfId="17960"/>
    <cellStyle name="40% - Énfasis4 11 2 4" xfId="12822"/>
    <cellStyle name="40% - Énfasis4 11 2 5" xfId="40892"/>
    <cellStyle name="40% - Énfasis4 11 2 6" xfId="45735"/>
    <cellStyle name="40% - Énfasis4 11 3" xfId="3256"/>
    <cellStyle name="40% - Énfasis4 11 3 2" xfId="8403"/>
    <cellStyle name="40% - Énfasis4 11 3 2 2" xfId="19186"/>
    <cellStyle name="40% - Énfasis4 11 3 3" xfId="14054"/>
    <cellStyle name="40% - Énfasis4 11 3 4" xfId="42113"/>
    <cellStyle name="40% - Énfasis4 11 3 5" xfId="46956"/>
    <cellStyle name="40% - Énfasis4 11 4" xfId="6120"/>
    <cellStyle name="40% - Énfasis4 11 4 2" xfId="16903"/>
    <cellStyle name="40% - Énfasis4 11 5" xfId="11747"/>
    <cellStyle name="40% - Énfasis4 11 6" xfId="39843"/>
    <cellStyle name="40% - Énfasis4 11 7" xfId="44690"/>
    <cellStyle name="40% - Énfasis4 12" xfId="994"/>
    <cellStyle name="40% - Énfasis4 12 2" xfId="2077"/>
    <cellStyle name="40% - Énfasis4 12 2 2" xfId="4386"/>
    <cellStyle name="40% - Énfasis4 12 2 2 2" xfId="9533"/>
    <cellStyle name="40% - Énfasis4 12 2 2 2 2" xfId="20316"/>
    <cellStyle name="40% - Énfasis4 12 2 2 3" xfId="15184"/>
    <cellStyle name="40% - Énfasis4 12 2 2 4" xfId="43243"/>
    <cellStyle name="40% - Énfasis4 12 2 2 5" xfId="48086"/>
    <cellStyle name="40% - Énfasis4 12 2 3" xfId="7252"/>
    <cellStyle name="40% - Énfasis4 12 2 3 2" xfId="18035"/>
    <cellStyle name="40% - Énfasis4 12 2 4" xfId="12897"/>
    <cellStyle name="40% - Énfasis4 12 2 5" xfId="40967"/>
    <cellStyle name="40% - Énfasis4 12 2 6" xfId="45810"/>
    <cellStyle name="40% - Énfasis4 12 3" xfId="3331"/>
    <cellStyle name="40% - Énfasis4 12 3 2" xfId="8478"/>
    <cellStyle name="40% - Énfasis4 12 3 2 2" xfId="19261"/>
    <cellStyle name="40% - Énfasis4 12 3 3" xfId="14129"/>
    <cellStyle name="40% - Énfasis4 12 3 4" xfId="42188"/>
    <cellStyle name="40% - Énfasis4 12 3 5" xfId="47031"/>
    <cellStyle name="40% - Énfasis4 12 4" xfId="6195"/>
    <cellStyle name="40% - Énfasis4 12 4 2" xfId="16978"/>
    <cellStyle name="40% - Énfasis4 12 5" xfId="11822"/>
    <cellStyle name="40% - Énfasis4 12 6" xfId="39918"/>
    <cellStyle name="40% - Énfasis4 12 7" xfId="44765"/>
    <cellStyle name="40% - Énfasis4 13" xfId="1042"/>
    <cellStyle name="40% - Énfasis4 13 2" xfId="2126"/>
    <cellStyle name="40% - Énfasis4 13 2 2" xfId="4434"/>
    <cellStyle name="40% - Énfasis4 13 2 2 2" xfId="9581"/>
    <cellStyle name="40% - Énfasis4 13 2 2 2 2" xfId="20364"/>
    <cellStyle name="40% - Énfasis4 13 2 2 3" xfId="15232"/>
    <cellStyle name="40% - Énfasis4 13 2 2 4" xfId="43291"/>
    <cellStyle name="40% - Énfasis4 13 2 2 5" xfId="48134"/>
    <cellStyle name="40% - Énfasis4 13 2 3" xfId="7300"/>
    <cellStyle name="40% - Énfasis4 13 2 3 2" xfId="18083"/>
    <cellStyle name="40% - Énfasis4 13 2 4" xfId="12946"/>
    <cellStyle name="40% - Énfasis4 13 2 5" xfId="41015"/>
    <cellStyle name="40% - Énfasis4 13 2 6" xfId="45858"/>
    <cellStyle name="40% - Énfasis4 13 3" xfId="3379"/>
    <cellStyle name="40% - Énfasis4 13 3 2" xfId="8526"/>
    <cellStyle name="40% - Énfasis4 13 3 2 2" xfId="19309"/>
    <cellStyle name="40% - Énfasis4 13 3 3" xfId="14177"/>
    <cellStyle name="40% - Énfasis4 13 3 4" xfId="42236"/>
    <cellStyle name="40% - Énfasis4 13 3 5" xfId="47079"/>
    <cellStyle name="40% - Énfasis4 13 4" xfId="6243"/>
    <cellStyle name="40% - Énfasis4 13 4 2" xfId="17026"/>
    <cellStyle name="40% - Énfasis4 13 5" xfId="11870"/>
    <cellStyle name="40% - Énfasis4 13 6" xfId="39967"/>
    <cellStyle name="40% - Énfasis4 13 7" xfId="44813"/>
    <cellStyle name="40% - Énfasis4 14" xfId="1116"/>
    <cellStyle name="40% - Énfasis4 14 2" xfId="2200"/>
    <cellStyle name="40% - Énfasis4 14 2 2" xfId="4508"/>
    <cellStyle name="40% - Énfasis4 14 2 2 2" xfId="9655"/>
    <cellStyle name="40% - Énfasis4 14 2 2 2 2" xfId="20438"/>
    <cellStyle name="40% - Énfasis4 14 2 2 3" xfId="15306"/>
    <cellStyle name="40% - Énfasis4 14 2 2 4" xfId="43365"/>
    <cellStyle name="40% - Énfasis4 14 2 2 5" xfId="48208"/>
    <cellStyle name="40% - Énfasis4 14 2 3" xfId="7374"/>
    <cellStyle name="40% - Énfasis4 14 2 3 2" xfId="18157"/>
    <cellStyle name="40% - Énfasis4 14 2 4" xfId="13020"/>
    <cellStyle name="40% - Énfasis4 14 2 5" xfId="41089"/>
    <cellStyle name="40% - Énfasis4 14 2 6" xfId="45932"/>
    <cellStyle name="40% - Énfasis4 14 3" xfId="3453"/>
    <cellStyle name="40% - Énfasis4 14 3 2" xfId="8600"/>
    <cellStyle name="40% - Énfasis4 14 3 2 2" xfId="19383"/>
    <cellStyle name="40% - Énfasis4 14 3 3" xfId="14251"/>
    <cellStyle name="40% - Énfasis4 14 3 4" xfId="42310"/>
    <cellStyle name="40% - Énfasis4 14 3 5" xfId="47153"/>
    <cellStyle name="40% - Énfasis4 14 4" xfId="6317"/>
    <cellStyle name="40% - Énfasis4 14 4 2" xfId="17100"/>
    <cellStyle name="40% - Énfasis4 14 5" xfId="11944"/>
    <cellStyle name="40% - Énfasis4 14 6" xfId="40041"/>
    <cellStyle name="40% - Énfasis4 14 7" xfId="44887"/>
    <cellStyle name="40% - Énfasis4 15" xfId="1183"/>
    <cellStyle name="40% - Énfasis4 15 2" xfId="2267"/>
    <cellStyle name="40% - Énfasis4 15 2 2" xfId="4575"/>
    <cellStyle name="40% - Énfasis4 15 2 2 2" xfId="9722"/>
    <cellStyle name="40% - Énfasis4 15 2 2 2 2" xfId="20505"/>
    <cellStyle name="40% - Énfasis4 15 2 2 3" xfId="15373"/>
    <cellStyle name="40% - Énfasis4 15 2 2 4" xfId="43432"/>
    <cellStyle name="40% - Énfasis4 15 2 2 5" xfId="48275"/>
    <cellStyle name="40% - Énfasis4 15 2 3" xfId="7441"/>
    <cellStyle name="40% - Énfasis4 15 2 3 2" xfId="18224"/>
    <cellStyle name="40% - Énfasis4 15 2 4" xfId="13087"/>
    <cellStyle name="40% - Énfasis4 15 2 5" xfId="41156"/>
    <cellStyle name="40% - Énfasis4 15 2 6" xfId="45999"/>
    <cellStyle name="40% - Énfasis4 15 3" xfId="3518"/>
    <cellStyle name="40% - Énfasis4 15 3 2" xfId="8665"/>
    <cellStyle name="40% - Énfasis4 15 3 2 2" xfId="19448"/>
    <cellStyle name="40% - Énfasis4 15 3 3" xfId="14316"/>
    <cellStyle name="40% - Énfasis4 15 3 4" xfId="42375"/>
    <cellStyle name="40% - Énfasis4 15 3 5" xfId="47218"/>
    <cellStyle name="40% - Énfasis4 15 4" xfId="6384"/>
    <cellStyle name="40% - Énfasis4 15 4 2" xfId="17167"/>
    <cellStyle name="40% - Énfasis4 15 5" xfId="12011"/>
    <cellStyle name="40% - Énfasis4 15 6" xfId="39184"/>
    <cellStyle name="40% - Énfasis4 15 7" xfId="44031"/>
    <cellStyle name="40% - Énfasis4 16" xfId="1216"/>
    <cellStyle name="40% - Énfasis4 16 2" xfId="2300"/>
    <cellStyle name="40% - Énfasis4 16 2 2" xfId="4608"/>
    <cellStyle name="40% - Énfasis4 16 2 2 2" xfId="9755"/>
    <cellStyle name="40% - Énfasis4 16 2 2 2 2" xfId="20538"/>
    <cellStyle name="40% - Énfasis4 16 2 2 3" xfId="15406"/>
    <cellStyle name="40% - Énfasis4 16 2 2 4" xfId="43465"/>
    <cellStyle name="40% - Énfasis4 16 2 2 5" xfId="48308"/>
    <cellStyle name="40% - Énfasis4 16 2 3" xfId="7474"/>
    <cellStyle name="40% - Énfasis4 16 2 3 2" xfId="18257"/>
    <cellStyle name="40% - Énfasis4 16 2 4" xfId="13120"/>
    <cellStyle name="40% - Énfasis4 16 2 5" xfId="41189"/>
    <cellStyle name="40% - Énfasis4 16 2 6" xfId="46032"/>
    <cellStyle name="40% - Énfasis4 16 3" xfId="3551"/>
    <cellStyle name="40% - Énfasis4 16 3 2" xfId="8698"/>
    <cellStyle name="40% - Énfasis4 16 3 2 2" xfId="19481"/>
    <cellStyle name="40% - Énfasis4 16 3 3" xfId="14349"/>
    <cellStyle name="40% - Énfasis4 16 3 4" xfId="42408"/>
    <cellStyle name="40% - Énfasis4 16 3 5" xfId="47251"/>
    <cellStyle name="40% - Énfasis4 16 4" xfId="6417"/>
    <cellStyle name="40% - Énfasis4 16 4 2" xfId="17200"/>
    <cellStyle name="40% - Énfasis4 16 5" xfId="12044"/>
    <cellStyle name="40% - Énfasis4 16 6" xfId="40136"/>
    <cellStyle name="40% - Énfasis4 16 7" xfId="44979"/>
    <cellStyle name="40% - Énfasis4 17" xfId="1237"/>
    <cellStyle name="40% - Énfasis4 17 2" xfId="2321"/>
    <cellStyle name="40% - Énfasis4 17 2 2" xfId="4629"/>
    <cellStyle name="40% - Énfasis4 17 2 2 2" xfId="9776"/>
    <cellStyle name="40% - Énfasis4 17 2 2 2 2" xfId="20559"/>
    <cellStyle name="40% - Énfasis4 17 2 2 3" xfId="15427"/>
    <cellStyle name="40% - Énfasis4 17 2 2 4" xfId="43486"/>
    <cellStyle name="40% - Énfasis4 17 2 2 5" xfId="48329"/>
    <cellStyle name="40% - Énfasis4 17 2 3" xfId="7495"/>
    <cellStyle name="40% - Énfasis4 17 2 3 2" xfId="18278"/>
    <cellStyle name="40% - Énfasis4 17 2 4" xfId="13141"/>
    <cellStyle name="40% - Énfasis4 17 2 5" xfId="41210"/>
    <cellStyle name="40% - Énfasis4 17 2 6" xfId="46053"/>
    <cellStyle name="40% - Énfasis4 17 3" xfId="3572"/>
    <cellStyle name="40% - Énfasis4 17 3 2" xfId="8719"/>
    <cellStyle name="40% - Énfasis4 17 3 2 2" xfId="19502"/>
    <cellStyle name="40% - Énfasis4 17 3 3" xfId="14370"/>
    <cellStyle name="40% - Énfasis4 17 3 4" xfId="42429"/>
    <cellStyle name="40% - Énfasis4 17 3 5" xfId="47272"/>
    <cellStyle name="40% - Énfasis4 17 4" xfId="6438"/>
    <cellStyle name="40% - Énfasis4 17 4 2" xfId="17221"/>
    <cellStyle name="40% - Énfasis4 17 5" xfId="12065"/>
    <cellStyle name="40% - Énfasis4 17 6" xfId="40157"/>
    <cellStyle name="40% - Énfasis4 17 7" xfId="45000"/>
    <cellStyle name="40% - Énfasis4 18" xfId="1270"/>
    <cellStyle name="40% - Énfasis4 18 2" xfId="2354"/>
    <cellStyle name="40% - Énfasis4 18 2 2" xfId="4662"/>
    <cellStyle name="40% - Énfasis4 18 2 2 2" xfId="9809"/>
    <cellStyle name="40% - Énfasis4 18 2 2 2 2" xfId="20592"/>
    <cellStyle name="40% - Énfasis4 18 2 2 3" xfId="15460"/>
    <cellStyle name="40% - Énfasis4 18 2 2 4" xfId="43519"/>
    <cellStyle name="40% - Énfasis4 18 2 2 5" xfId="48362"/>
    <cellStyle name="40% - Énfasis4 18 2 3" xfId="7528"/>
    <cellStyle name="40% - Énfasis4 18 2 3 2" xfId="18311"/>
    <cellStyle name="40% - Énfasis4 18 2 4" xfId="13174"/>
    <cellStyle name="40% - Énfasis4 18 2 5" xfId="41243"/>
    <cellStyle name="40% - Énfasis4 18 2 6" xfId="46086"/>
    <cellStyle name="40% - Énfasis4 18 3" xfId="3605"/>
    <cellStyle name="40% - Énfasis4 18 3 2" xfId="8752"/>
    <cellStyle name="40% - Énfasis4 18 3 2 2" xfId="19535"/>
    <cellStyle name="40% - Énfasis4 18 3 3" xfId="14403"/>
    <cellStyle name="40% - Énfasis4 18 3 4" xfId="42462"/>
    <cellStyle name="40% - Énfasis4 18 3 5" xfId="47305"/>
    <cellStyle name="40% - Énfasis4 18 4" xfId="6471"/>
    <cellStyle name="40% - Énfasis4 18 4 2" xfId="17254"/>
    <cellStyle name="40% - Énfasis4 18 5" xfId="12098"/>
    <cellStyle name="40% - Énfasis4 18 6" xfId="40188"/>
    <cellStyle name="40% - Énfasis4 18 7" xfId="45031"/>
    <cellStyle name="40% - Énfasis4 19" xfId="1290"/>
    <cellStyle name="40% - Énfasis4 19 2" xfId="3625"/>
    <cellStyle name="40% - Énfasis4 19 2 2" xfId="8772"/>
    <cellStyle name="40% - Énfasis4 19 2 2 2" xfId="19555"/>
    <cellStyle name="40% - Énfasis4 19 2 3" xfId="14423"/>
    <cellStyle name="40% - Énfasis4 19 2 4" xfId="42482"/>
    <cellStyle name="40% - Énfasis4 19 2 5" xfId="47325"/>
    <cellStyle name="40% - Énfasis4 19 3" xfId="6491"/>
    <cellStyle name="40% - Énfasis4 19 3 2" xfId="17274"/>
    <cellStyle name="40% - Énfasis4 19 4" xfId="12118"/>
    <cellStyle name="40% - Énfasis4 19 5" xfId="40208"/>
    <cellStyle name="40% - Énfasis4 19 6" xfId="45051"/>
    <cellStyle name="40% - Énfasis4 2" xfId="144"/>
    <cellStyle name="40% - Énfasis4 2 10" xfId="44250"/>
    <cellStyle name="40% - Énfasis4 2 2" xfId="686"/>
    <cellStyle name="40% - Énfasis4 2 2 2" xfId="1777"/>
    <cellStyle name="40% - Énfasis4 2 2 2 2" xfId="4086"/>
    <cellStyle name="40% - Énfasis4 2 2 2 2 2" xfId="9233"/>
    <cellStyle name="40% - Énfasis4 2 2 2 2 2 2" xfId="20016"/>
    <cellStyle name="40% - Énfasis4 2 2 2 2 3" xfId="14884"/>
    <cellStyle name="40% - Énfasis4 2 2 2 2 4" xfId="42943"/>
    <cellStyle name="40% - Énfasis4 2 2 2 2 5" xfId="47786"/>
    <cellStyle name="40% - Énfasis4 2 2 2 3" xfId="6952"/>
    <cellStyle name="40% - Énfasis4 2 2 2 3 2" xfId="17735"/>
    <cellStyle name="40% - Énfasis4 2 2 2 4" xfId="12597"/>
    <cellStyle name="40% - Énfasis4 2 2 2 5" xfId="40667"/>
    <cellStyle name="40% - Énfasis4 2 2 2 6" xfId="45510"/>
    <cellStyle name="40% - Énfasis4 2 2 3" xfId="3025"/>
    <cellStyle name="40% - Énfasis4 2 2 3 2" xfId="8179"/>
    <cellStyle name="40% - Énfasis4 2 2 3 2 2" xfId="18962"/>
    <cellStyle name="40% - Énfasis4 2 2 3 3" xfId="13830"/>
    <cellStyle name="40% - Énfasis4 2 2 3 4" xfId="41889"/>
    <cellStyle name="40% - Énfasis4 2 2 3 5" xfId="46732"/>
    <cellStyle name="40% - Énfasis4 2 2 4" xfId="5890"/>
    <cellStyle name="40% - Énfasis4 2 2 4 2" xfId="16679"/>
    <cellStyle name="40% - Énfasis4 2 2 5" xfId="11515"/>
    <cellStyle name="40% - Énfasis4 2 2 6" xfId="39620"/>
    <cellStyle name="40% - Énfasis4 2 2 7" xfId="44466"/>
    <cellStyle name="40% - Énfasis4 2 3" xfId="1559"/>
    <cellStyle name="40% - Énfasis4 2 3 2" xfId="3868"/>
    <cellStyle name="40% - Énfasis4 2 3 2 2" xfId="9015"/>
    <cellStyle name="40% - Énfasis4 2 3 2 2 2" xfId="19798"/>
    <cellStyle name="40% - Énfasis4 2 3 2 3" xfId="14666"/>
    <cellStyle name="40% - Énfasis4 2 3 2 4" xfId="42725"/>
    <cellStyle name="40% - Énfasis4 2 3 2 5" xfId="47568"/>
    <cellStyle name="40% - Énfasis4 2 3 3" xfId="6734"/>
    <cellStyle name="40% - Énfasis4 2 3 3 2" xfId="17517"/>
    <cellStyle name="40% - Énfasis4 2 3 4" xfId="12379"/>
    <cellStyle name="40% - Énfasis4 2 3 5" xfId="40449"/>
    <cellStyle name="40% - Énfasis4 2 3 6" xfId="45292"/>
    <cellStyle name="40% - Énfasis4 2 4" xfId="2585"/>
    <cellStyle name="40% - Énfasis4 2 4 2" xfId="7753"/>
    <cellStyle name="40% - Énfasis4 2 4 2 2" xfId="18536"/>
    <cellStyle name="40% - Énfasis4 2 4 3" xfId="13400"/>
    <cellStyle name="40% - Énfasis4 2 4 4" xfId="41465"/>
    <cellStyle name="40% - Énfasis4 2 4 5" xfId="46308"/>
    <cellStyle name="40% - Énfasis4 2 5" xfId="4974"/>
    <cellStyle name="40% - Énfasis4 2 5 2" xfId="10122"/>
    <cellStyle name="40% - Énfasis4 2 5 2 2" xfId="20905"/>
    <cellStyle name="40% - Énfasis4 2 5 3" xfId="15772"/>
    <cellStyle name="40% - Énfasis4 2 5 4" xfId="43828"/>
    <cellStyle name="40% - Énfasis4 2 5 5" xfId="48671"/>
    <cellStyle name="40% - Énfasis4 2 6" xfId="5051"/>
    <cellStyle name="40% - Énfasis4 2 6 2" xfId="10199"/>
    <cellStyle name="40% - Énfasis4 2 6 2 2" xfId="20982"/>
    <cellStyle name="40% - Énfasis4 2 6 3" xfId="15848"/>
    <cellStyle name="40% - Énfasis4 2 7" xfId="5459"/>
    <cellStyle name="40% - Énfasis4 2 7 2" xfId="16251"/>
    <cellStyle name="40% - Énfasis4 2 8" xfId="10996"/>
    <cellStyle name="40% - Énfasis4 2 9" xfId="39404"/>
    <cellStyle name="40% - Énfasis4 20" xfId="1312"/>
    <cellStyle name="40% - Énfasis4 20 2" xfId="3646"/>
    <cellStyle name="40% - Énfasis4 20 2 2" xfId="8793"/>
    <cellStyle name="40% - Énfasis4 20 2 2 2" xfId="19576"/>
    <cellStyle name="40% - Énfasis4 20 2 3" xfId="14444"/>
    <cellStyle name="40% - Énfasis4 20 2 4" xfId="42503"/>
    <cellStyle name="40% - Énfasis4 20 2 5" xfId="47346"/>
    <cellStyle name="40% - Énfasis4 20 3" xfId="6512"/>
    <cellStyle name="40% - Énfasis4 20 3 2" xfId="17295"/>
    <cellStyle name="40% - Énfasis4 20 4" xfId="12139"/>
    <cellStyle name="40% - Énfasis4 20 5" xfId="40229"/>
    <cellStyle name="40% - Énfasis4 20 6" xfId="45072"/>
    <cellStyle name="40% - Énfasis4 21" xfId="2408"/>
    <cellStyle name="40% - Énfasis4 21 2" xfId="4710"/>
    <cellStyle name="40% - Énfasis4 21 2 2" xfId="9857"/>
    <cellStyle name="40% - Énfasis4 21 2 2 2" xfId="20640"/>
    <cellStyle name="40% - Énfasis4 21 2 3" xfId="15508"/>
    <cellStyle name="40% - Énfasis4 21 2 4" xfId="43567"/>
    <cellStyle name="40% - Énfasis4 21 2 5" xfId="48410"/>
    <cellStyle name="40% - Énfasis4 21 3" xfId="7576"/>
    <cellStyle name="40% - Énfasis4 21 3 2" xfId="18359"/>
    <cellStyle name="40% - Énfasis4 21 4" xfId="13222"/>
    <cellStyle name="40% - Énfasis4 21 5" xfId="41291"/>
    <cellStyle name="40% - Énfasis4 21 6" xfId="46134"/>
    <cellStyle name="40% - Énfasis4 22" xfId="2444"/>
    <cellStyle name="40% - Énfasis4 22 2" xfId="4746"/>
    <cellStyle name="40% - Énfasis4 22 2 2" xfId="9893"/>
    <cellStyle name="40% - Énfasis4 22 2 2 2" xfId="20676"/>
    <cellStyle name="40% - Énfasis4 22 2 3" xfId="15544"/>
    <cellStyle name="40% - Énfasis4 22 2 4" xfId="43603"/>
    <cellStyle name="40% - Énfasis4 22 2 5" xfId="48446"/>
    <cellStyle name="40% - Énfasis4 22 3" xfId="7612"/>
    <cellStyle name="40% - Énfasis4 22 3 2" xfId="18395"/>
    <cellStyle name="40% - Énfasis4 22 4" xfId="13258"/>
    <cellStyle name="40% - Énfasis4 22 5" xfId="41327"/>
    <cellStyle name="40% - Énfasis4 22 6" xfId="46170"/>
    <cellStyle name="40% - Énfasis4 23" xfId="2459"/>
    <cellStyle name="40% - Énfasis4 23 2" xfId="4761"/>
    <cellStyle name="40% - Énfasis4 23 2 2" xfId="9908"/>
    <cellStyle name="40% - Énfasis4 23 2 2 2" xfId="20691"/>
    <cellStyle name="40% - Énfasis4 23 2 3" xfId="15559"/>
    <cellStyle name="40% - Énfasis4 23 2 4" xfId="43618"/>
    <cellStyle name="40% - Énfasis4 23 2 5" xfId="48461"/>
    <cellStyle name="40% - Énfasis4 23 3" xfId="7627"/>
    <cellStyle name="40% - Énfasis4 23 3 2" xfId="18410"/>
    <cellStyle name="40% - Énfasis4 23 4" xfId="13273"/>
    <cellStyle name="40% - Énfasis4 23 5" xfId="41342"/>
    <cellStyle name="40% - Énfasis4 23 6" xfId="46185"/>
    <cellStyle name="40% - Énfasis4 24" xfId="2506"/>
    <cellStyle name="40% - Énfasis4 24 2" xfId="4808"/>
    <cellStyle name="40% - Énfasis4 24 2 2" xfId="9955"/>
    <cellStyle name="40% - Énfasis4 24 2 2 2" xfId="20738"/>
    <cellStyle name="40% - Énfasis4 24 2 3" xfId="15606"/>
    <cellStyle name="40% - Énfasis4 24 2 4" xfId="43665"/>
    <cellStyle name="40% - Énfasis4 24 2 5" xfId="48508"/>
    <cellStyle name="40% - Énfasis4 24 3" xfId="7674"/>
    <cellStyle name="40% - Énfasis4 24 3 2" xfId="18457"/>
    <cellStyle name="40% - Énfasis4 24 4" xfId="13320"/>
    <cellStyle name="40% - Énfasis4 24 5" xfId="41389"/>
    <cellStyle name="40% - Énfasis4 24 6" xfId="46232"/>
    <cellStyle name="40% - Énfasis4 25" xfId="2525"/>
    <cellStyle name="40% - Énfasis4 25 2" xfId="4827"/>
    <cellStyle name="40% - Énfasis4 25 2 2" xfId="9974"/>
    <cellStyle name="40% - Énfasis4 25 2 2 2" xfId="20757"/>
    <cellStyle name="40% - Énfasis4 25 2 3" xfId="15625"/>
    <cellStyle name="40% - Énfasis4 25 2 4" xfId="43684"/>
    <cellStyle name="40% - Énfasis4 25 2 5" xfId="48527"/>
    <cellStyle name="40% - Énfasis4 25 3" xfId="7693"/>
    <cellStyle name="40% - Énfasis4 25 3 2" xfId="18476"/>
    <cellStyle name="40% - Énfasis4 25 4" xfId="13339"/>
    <cellStyle name="40% - Énfasis4 25 5" xfId="41407"/>
    <cellStyle name="40% - Énfasis4 25 6" xfId="46250"/>
    <cellStyle name="40% - Énfasis4 26" xfId="2556"/>
    <cellStyle name="40% - Énfasis4 26 2" xfId="4858"/>
    <cellStyle name="40% - Énfasis4 26 2 2" xfId="10005"/>
    <cellStyle name="40% - Énfasis4 26 2 2 2" xfId="20788"/>
    <cellStyle name="40% - Énfasis4 26 2 3" xfId="15656"/>
    <cellStyle name="40% - Énfasis4 26 2 4" xfId="43715"/>
    <cellStyle name="40% - Énfasis4 26 2 5" xfId="48558"/>
    <cellStyle name="40% - Énfasis4 26 3" xfId="7724"/>
    <cellStyle name="40% - Énfasis4 26 3 2" xfId="18507"/>
    <cellStyle name="40% - Énfasis4 26 4" xfId="13371"/>
    <cellStyle name="40% - Énfasis4 26 5" xfId="41436"/>
    <cellStyle name="40% - Énfasis4 26 6" xfId="46279"/>
    <cellStyle name="40% - Énfasis4 27" xfId="4915"/>
    <cellStyle name="40% - Énfasis4 27 2" xfId="10062"/>
    <cellStyle name="40% - Énfasis4 27 2 2" xfId="20845"/>
    <cellStyle name="40% - Énfasis4 27 3" xfId="15712"/>
    <cellStyle name="40% - Énfasis4 27 4" xfId="43769"/>
    <cellStyle name="40% - Énfasis4 27 5" xfId="48612"/>
    <cellStyle name="40% - Énfasis4 28" xfId="4945"/>
    <cellStyle name="40% - Énfasis4 28 2" xfId="10093"/>
    <cellStyle name="40% - Énfasis4 28 2 2" xfId="20876"/>
    <cellStyle name="40% - Énfasis4 28 3" xfId="15743"/>
    <cellStyle name="40% - Énfasis4 28 4" xfId="43799"/>
    <cellStyle name="40% - Énfasis4 28 5" xfId="48642"/>
    <cellStyle name="40% - Énfasis4 29" xfId="5208"/>
    <cellStyle name="40% - Énfasis4 29 2" xfId="10346"/>
    <cellStyle name="40% - Énfasis4 29 2 2" xfId="21129"/>
    <cellStyle name="40% - Énfasis4 29 3" xfId="16001"/>
    <cellStyle name="40% - Énfasis4 3" xfId="504"/>
    <cellStyle name="40% - Énfasis4 3 2" xfId="1596"/>
    <cellStyle name="40% - Énfasis4 3 2 2" xfId="3905"/>
    <cellStyle name="40% - Énfasis4 3 2 2 2" xfId="9052"/>
    <cellStyle name="40% - Énfasis4 3 2 2 2 2" xfId="19835"/>
    <cellStyle name="40% - Énfasis4 3 2 2 3" xfId="14703"/>
    <cellStyle name="40% - Énfasis4 3 2 2 4" xfId="42762"/>
    <cellStyle name="40% - Énfasis4 3 2 2 5" xfId="47605"/>
    <cellStyle name="40% - Énfasis4 3 2 3" xfId="6771"/>
    <cellStyle name="40% - Énfasis4 3 2 3 2" xfId="17554"/>
    <cellStyle name="40% - Énfasis4 3 2 4" xfId="12416"/>
    <cellStyle name="40% - Énfasis4 3 2 5" xfId="40486"/>
    <cellStyle name="40% - Énfasis4 3 2 6" xfId="45329"/>
    <cellStyle name="40% - Énfasis4 3 3" xfId="2844"/>
    <cellStyle name="40% - Énfasis4 3 3 2" xfId="7998"/>
    <cellStyle name="40% - Énfasis4 3 3 2 2" xfId="18781"/>
    <cellStyle name="40% - Énfasis4 3 3 3" xfId="13649"/>
    <cellStyle name="40% - Énfasis4 3 3 4" xfId="41708"/>
    <cellStyle name="40% - Énfasis4 3 3 5" xfId="46551"/>
    <cellStyle name="40% - Énfasis4 3 4" xfId="5709"/>
    <cellStyle name="40% - Énfasis4 3 4 2" xfId="16498"/>
    <cellStyle name="40% - Énfasis4 3 5" xfId="11332"/>
    <cellStyle name="40% - Énfasis4 3 6" xfId="39441"/>
    <cellStyle name="40% - Énfasis4 3 7" xfId="44287"/>
    <cellStyle name="40% - Énfasis4 30" xfId="5224"/>
    <cellStyle name="40% - Énfasis4 30 2" xfId="10362"/>
    <cellStyle name="40% - Énfasis4 30 2 2" xfId="21145"/>
    <cellStyle name="40% - Énfasis4 30 3" xfId="16017"/>
    <cellStyle name="40% - Énfasis4 31" xfId="5253"/>
    <cellStyle name="40% - Énfasis4 31 2" xfId="10391"/>
    <cellStyle name="40% - Énfasis4 31 2 2" xfId="21174"/>
    <cellStyle name="40% - Énfasis4 31 3" xfId="16046"/>
    <cellStyle name="40% - Énfasis4 32" xfId="5270"/>
    <cellStyle name="40% - Énfasis4 32 2" xfId="10406"/>
    <cellStyle name="40% - Énfasis4 32 2 2" xfId="21189"/>
    <cellStyle name="40% - Énfasis4 32 3" xfId="16062"/>
    <cellStyle name="40% - Énfasis4 33" xfId="5286"/>
    <cellStyle name="40% - Énfasis4 33 2" xfId="10422"/>
    <cellStyle name="40% - Énfasis4 33 2 2" xfId="21205"/>
    <cellStyle name="40% - Énfasis4 33 3" xfId="16078"/>
    <cellStyle name="40% - Énfasis4 34" xfId="5306"/>
    <cellStyle name="40% - Énfasis4 34 2" xfId="10442"/>
    <cellStyle name="40% - Énfasis4 34 2 2" xfId="21225"/>
    <cellStyle name="40% - Énfasis4 34 3" xfId="16098"/>
    <cellStyle name="40% - Énfasis4 35" xfId="5322"/>
    <cellStyle name="40% - Énfasis4 35 2" xfId="10458"/>
    <cellStyle name="40% - Énfasis4 35 2 2" xfId="21241"/>
    <cellStyle name="40% - Énfasis4 35 3" xfId="16114"/>
    <cellStyle name="40% - Énfasis4 36" xfId="5339"/>
    <cellStyle name="40% - Énfasis4 36 2" xfId="10475"/>
    <cellStyle name="40% - Énfasis4 36 2 2" xfId="21258"/>
    <cellStyle name="40% - Énfasis4 36 3" xfId="16131"/>
    <cellStyle name="40% - Énfasis4 37" xfId="5387"/>
    <cellStyle name="40% - Énfasis4 37 2" xfId="10523"/>
    <cellStyle name="40% - Énfasis4 37 2 2" xfId="21306"/>
    <cellStyle name="40% - Énfasis4 37 3" xfId="16179"/>
    <cellStyle name="40% - Énfasis4 38" xfId="5407"/>
    <cellStyle name="40% - Énfasis4 38 2" xfId="10543"/>
    <cellStyle name="40% - Énfasis4 38 2 2" xfId="21326"/>
    <cellStyle name="40% - Énfasis4 38 3" xfId="16199"/>
    <cellStyle name="40% - Énfasis4 39" xfId="5436"/>
    <cellStyle name="40% - Énfasis4 39 2" xfId="16228"/>
    <cellStyle name="40% - Énfasis4 4" xfId="522"/>
    <cellStyle name="40% - Énfasis4 4 2" xfId="1615"/>
    <cellStyle name="40% - Énfasis4 4 2 2" xfId="3924"/>
    <cellStyle name="40% - Énfasis4 4 2 2 2" xfId="9071"/>
    <cellStyle name="40% - Énfasis4 4 2 2 2 2" xfId="19854"/>
    <cellStyle name="40% - Énfasis4 4 2 2 3" xfId="14722"/>
    <cellStyle name="40% - Énfasis4 4 2 2 4" xfId="42781"/>
    <cellStyle name="40% - Énfasis4 4 2 2 5" xfId="47624"/>
    <cellStyle name="40% - Énfasis4 4 2 3" xfId="6790"/>
    <cellStyle name="40% - Énfasis4 4 2 3 2" xfId="17573"/>
    <cellStyle name="40% - Énfasis4 4 2 4" xfId="12435"/>
    <cellStyle name="40% - Énfasis4 4 2 5" xfId="40505"/>
    <cellStyle name="40% - Énfasis4 4 2 6" xfId="45348"/>
    <cellStyle name="40% - Énfasis4 4 3" xfId="2863"/>
    <cellStyle name="40% - Énfasis4 4 3 2" xfId="8017"/>
    <cellStyle name="40% - Énfasis4 4 3 2 2" xfId="18800"/>
    <cellStyle name="40% - Énfasis4 4 3 3" xfId="13668"/>
    <cellStyle name="40% - Énfasis4 4 3 4" xfId="41727"/>
    <cellStyle name="40% - Énfasis4 4 3 5" xfId="46570"/>
    <cellStyle name="40% - Énfasis4 4 4" xfId="5728"/>
    <cellStyle name="40% - Énfasis4 4 4 2" xfId="16517"/>
    <cellStyle name="40% - Énfasis4 4 5" xfId="11351"/>
    <cellStyle name="40% - Énfasis4 4 6" xfId="39460"/>
    <cellStyle name="40% - Énfasis4 4 7" xfId="44306"/>
    <cellStyle name="40% - Énfasis4 40" xfId="10868"/>
    <cellStyle name="40% - Énfasis4 40 2" xfId="21651"/>
    <cellStyle name="40% - Énfasis4 41" xfId="10920"/>
    <cellStyle name="40% - Énfasis4 41 2" xfId="21703"/>
    <cellStyle name="40% - Énfasis4 42" xfId="10935"/>
    <cellStyle name="40% - Énfasis4 42 2" xfId="21718"/>
    <cellStyle name="40% - Énfasis4 43" xfId="10956"/>
    <cellStyle name="40% - Énfasis4 43 2" xfId="21739"/>
    <cellStyle name="40% - Énfasis4 44" xfId="10980"/>
    <cellStyle name="40% - Énfasis4 45" xfId="38850"/>
    <cellStyle name="40% - Énfasis4 46" xfId="38864"/>
    <cellStyle name="40% - Énfasis4 47" xfId="38880"/>
    <cellStyle name="40% - Énfasis4 48" xfId="38971"/>
    <cellStyle name="40% - Énfasis4 49" xfId="38987"/>
    <cellStyle name="40% - Énfasis4 5" xfId="538"/>
    <cellStyle name="40% - Énfasis4 5 2" xfId="1629"/>
    <cellStyle name="40% - Énfasis4 5 2 2" xfId="3938"/>
    <cellStyle name="40% - Énfasis4 5 2 2 2" xfId="9085"/>
    <cellStyle name="40% - Énfasis4 5 2 2 2 2" xfId="19868"/>
    <cellStyle name="40% - Énfasis4 5 2 2 3" xfId="14736"/>
    <cellStyle name="40% - Énfasis4 5 2 2 4" xfId="42795"/>
    <cellStyle name="40% - Énfasis4 5 2 2 5" xfId="47638"/>
    <cellStyle name="40% - Énfasis4 5 2 3" xfId="6804"/>
    <cellStyle name="40% - Énfasis4 5 2 3 2" xfId="17587"/>
    <cellStyle name="40% - Énfasis4 5 2 4" xfId="12449"/>
    <cellStyle name="40% - Énfasis4 5 2 5" xfId="40519"/>
    <cellStyle name="40% - Énfasis4 5 2 6" xfId="45362"/>
    <cellStyle name="40% - Énfasis4 5 3" xfId="2877"/>
    <cellStyle name="40% - Énfasis4 5 3 2" xfId="8031"/>
    <cellStyle name="40% - Énfasis4 5 3 2 2" xfId="18814"/>
    <cellStyle name="40% - Énfasis4 5 3 3" xfId="13682"/>
    <cellStyle name="40% - Énfasis4 5 3 4" xfId="41741"/>
    <cellStyle name="40% - Énfasis4 5 3 5" xfId="46584"/>
    <cellStyle name="40% - Énfasis4 5 4" xfId="5742"/>
    <cellStyle name="40% - Énfasis4 5 4 2" xfId="16531"/>
    <cellStyle name="40% - Énfasis4 5 5" xfId="11366"/>
    <cellStyle name="40% - Énfasis4 5 6" xfId="39474"/>
    <cellStyle name="40% - Énfasis4 5 7" xfId="44320"/>
    <cellStyle name="40% - Énfasis4 50" xfId="39003"/>
    <cellStyle name="40% - Énfasis4 51" xfId="39034"/>
    <cellStyle name="40% - Énfasis4 52" xfId="39048"/>
    <cellStyle name="40% - Énfasis4 53" xfId="39067"/>
    <cellStyle name="40% - Énfasis4 54" xfId="39087"/>
    <cellStyle name="40% - Énfasis4 55" xfId="39105"/>
    <cellStyle name="40% - Énfasis4 56" xfId="43905"/>
    <cellStyle name="40% - Énfasis4 57" xfId="43931"/>
    <cellStyle name="40% - Énfasis4 58" xfId="43949"/>
    <cellStyle name="40% - Énfasis4 59" xfId="43975"/>
    <cellStyle name="40% - Énfasis4 6" xfId="555"/>
    <cellStyle name="40% - Énfasis4 6 2" xfId="1646"/>
    <cellStyle name="40% - Énfasis4 6 2 2" xfId="3955"/>
    <cellStyle name="40% - Énfasis4 6 2 2 2" xfId="9102"/>
    <cellStyle name="40% - Énfasis4 6 2 2 2 2" xfId="19885"/>
    <cellStyle name="40% - Énfasis4 6 2 2 3" xfId="14753"/>
    <cellStyle name="40% - Énfasis4 6 2 2 4" xfId="42812"/>
    <cellStyle name="40% - Énfasis4 6 2 2 5" xfId="47655"/>
    <cellStyle name="40% - Énfasis4 6 2 3" xfId="6821"/>
    <cellStyle name="40% - Énfasis4 6 2 3 2" xfId="17604"/>
    <cellStyle name="40% - Énfasis4 6 2 4" xfId="12466"/>
    <cellStyle name="40% - Énfasis4 6 2 5" xfId="40536"/>
    <cellStyle name="40% - Énfasis4 6 2 6" xfId="45379"/>
    <cellStyle name="40% - Énfasis4 6 3" xfId="2894"/>
    <cellStyle name="40% - Énfasis4 6 3 2" xfId="8048"/>
    <cellStyle name="40% - Énfasis4 6 3 2 2" xfId="18831"/>
    <cellStyle name="40% - Énfasis4 6 3 3" xfId="13699"/>
    <cellStyle name="40% - Énfasis4 6 3 4" xfId="41758"/>
    <cellStyle name="40% - Énfasis4 6 3 5" xfId="46601"/>
    <cellStyle name="40% - Énfasis4 6 4" xfId="5759"/>
    <cellStyle name="40% - Énfasis4 6 4 2" xfId="16548"/>
    <cellStyle name="40% - Énfasis4 6 5" xfId="11383"/>
    <cellStyle name="40% - Énfasis4 6 6" xfId="39491"/>
    <cellStyle name="40% - Énfasis4 6 7" xfId="44337"/>
    <cellStyle name="40% - Énfasis4 7" xfId="575"/>
    <cellStyle name="40% - Énfasis4 7 2" xfId="1666"/>
    <cellStyle name="40% - Énfasis4 7 2 2" xfId="3975"/>
    <cellStyle name="40% - Énfasis4 7 2 2 2" xfId="9122"/>
    <cellStyle name="40% - Énfasis4 7 2 2 2 2" xfId="19905"/>
    <cellStyle name="40% - Énfasis4 7 2 2 3" xfId="14773"/>
    <cellStyle name="40% - Énfasis4 7 2 2 4" xfId="42832"/>
    <cellStyle name="40% - Énfasis4 7 2 2 5" xfId="47675"/>
    <cellStyle name="40% - Énfasis4 7 2 3" xfId="6841"/>
    <cellStyle name="40% - Énfasis4 7 2 3 2" xfId="17624"/>
    <cellStyle name="40% - Énfasis4 7 2 4" xfId="12486"/>
    <cellStyle name="40% - Énfasis4 7 2 5" xfId="40556"/>
    <cellStyle name="40% - Énfasis4 7 2 6" xfId="45399"/>
    <cellStyle name="40% - Énfasis4 7 3" xfId="2914"/>
    <cellStyle name="40% - Énfasis4 7 3 2" xfId="8068"/>
    <cellStyle name="40% - Énfasis4 7 3 2 2" xfId="18851"/>
    <cellStyle name="40% - Énfasis4 7 3 3" xfId="13719"/>
    <cellStyle name="40% - Énfasis4 7 3 4" xfId="41778"/>
    <cellStyle name="40% - Énfasis4 7 3 5" xfId="46621"/>
    <cellStyle name="40% - Énfasis4 7 4" xfId="5779"/>
    <cellStyle name="40% - Énfasis4 7 4 2" xfId="16568"/>
    <cellStyle name="40% - Énfasis4 7 5" xfId="11403"/>
    <cellStyle name="40% - Énfasis4 7 6" xfId="39510"/>
    <cellStyle name="40% - Énfasis4 7 7" xfId="44356"/>
    <cellStyle name="40% - Énfasis4 8" xfId="590"/>
    <cellStyle name="40% - Énfasis4 8 2" xfId="1681"/>
    <cellStyle name="40% - Énfasis4 8 2 2" xfId="3990"/>
    <cellStyle name="40% - Énfasis4 8 2 2 2" xfId="9137"/>
    <cellStyle name="40% - Énfasis4 8 2 2 2 2" xfId="19920"/>
    <cellStyle name="40% - Énfasis4 8 2 2 3" xfId="14788"/>
    <cellStyle name="40% - Énfasis4 8 2 2 4" xfId="42847"/>
    <cellStyle name="40% - Énfasis4 8 2 2 5" xfId="47690"/>
    <cellStyle name="40% - Énfasis4 8 2 3" xfId="6856"/>
    <cellStyle name="40% - Énfasis4 8 2 3 2" xfId="17639"/>
    <cellStyle name="40% - Énfasis4 8 2 4" xfId="12501"/>
    <cellStyle name="40% - Énfasis4 8 2 5" xfId="40571"/>
    <cellStyle name="40% - Énfasis4 8 2 6" xfId="45414"/>
    <cellStyle name="40% - Énfasis4 8 3" xfId="2929"/>
    <cellStyle name="40% - Énfasis4 8 3 2" xfId="8083"/>
    <cellStyle name="40% - Énfasis4 8 3 2 2" xfId="18866"/>
    <cellStyle name="40% - Énfasis4 8 3 3" xfId="13734"/>
    <cellStyle name="40% - Énfasis4 8 3 4" xfId="41793"/>
    <cellStyle name="40% - Énfasis4 8 3 5" xfId="46636"/>
    <cellStyle name="40% - Énfasis4 8 4" xfId="5794"/>
    <cellStyle name="40% - Énfasis4 8 4 2" xfId="16583"/>
    <cellStyle name="40% - Énfasis4 8 5" xfId="11418"/>
    <cellStyle name="40% - Énfasis4 8 6" xfId="39524"/>
    <cellStyle name="40% - Énfasis4 8 7" xfId="44370"/>
    <cellStyle name="40% - Énfasis4 9" xfId="668"/>
    <cellStyle name="40% - Énfasis4 9 2" xfId="1759"/>
    <cellStyle name="40% - Énfasis4 9 2 2" xfId="4068"/>
    <cellStyle name="40% - Énfasis4 9 2 2 2" xfId="9215"/>
    <cellStyle name="40% - Énfasis4 9 2 2 2 2" xfId="19998"/>
    <cellStyle name="40% - Énfasis4 9 2 2 3" xfId="14866"/>
    <cellStyle name="40% - Énfasis4 9 2 2 4" xfId="42925"/>
    <cellStyle name="40% - Énfasis4 9 2 2 5" xfId="47768"/>
    <cellStyle name="40% - Énfasis4 9 2 3" xfId="6934"/>
    <cellStyle name="40% - Énfasis4 9 2 3 2" xfId="17717"/>
    <cellStyle name="40% - Énfasis4 9 2 4" xfId="12579"/>
    <cellStyle name="40% - Énfasis4 9 2 5" xfId="40649"/>
    <cellStyle name="40% - Énfasis4 9 2 6" xfId="45492"/>
    <cellStyle name="40% - Énfasis4 9 3" xfId="3007"/>
    <cellStyle name="40% - Énfasis4 9 3 2" xfId="8161"/>
    <cellStyle name="40% - Énfasis4 9 3 2 2" xfId="18944"/>
    <cellStyle name="40% - Énfasis4 9 3 3" xfId="13812"/>
    <cellStyle name="40% - Énfasis4 9 3 4" xfId="41871"/>
    <cellStyle name="40% - Énfasis4 9 3 5" xfId="46714"/>
    <cellStyle name="40% - Énfasis4 9 4" xfId="5872"/>
    <cellStyle name="40% - Énfasis4 9 4 2" xfId="16661"/>
    <cellStyle name="40% - Énfasis4 9 5" xfId="11497"/>
    <cellStyle name="40% - Énfasis4 9 6" xfId="39602"/>
    <cellStyle name="40% - Énfasis4 9 7" xfId="44448"/>
    <cellStyle name="40% - Énfasis5 10" xfId="811"/>
    <cellStyle name="40% - Énfasis5 10 2" xfId="1894"/>
    <cellStyle name="40% - Énfasis5 10 2 2" xfId="4203"/>
    <cellStyle name="40% - Énfasis5 10 2 2 2" xfId="9350"/>
    <cellStyle name="40% - Énfasis5 10 2 2 2 2" xfId="20133"/>
    <cellStyle name="40% - Énfasis5 10 2 2 3" xfId="15001"/>
    <cellStyle name="40% - Énfasis5 10 2 2 4" xfId="43060"/>
    <cellStyle name="40% - Énfasis5 10 2 2 5" xfId="47903"/>
    <cellStyle name="40% - Énfasis5 10 2 3" xfId="7069"/>
    <cellStyle name="40% - Énfasis5 10 2 3 2" xfId="17852"/>
    <cellStyle name="40% - Énfasis5 10 2 4" xfId="12714"/>
    <cellStyle name="40% - Énfasis5 10 2 5" xfId="40784"/>
    <cellStyle name="40% - Énfasis5 10 2 6" xfId="45627"/>
    <cellStyle name="40% - Énfasis5 10 3" xfId="3148"/>
    <cellStyle name="40% - Énfasis5 10 3 2" xfId="8295"/>
    <cellStyle name="40% - Énfasis5 10 3 2 2" xfId="19078"/>
    <cellStyle name="40% - Énfasis5 10 3 3" xfId="13946"/>
    <cellStyle name="40% - Énfasis5 10 3 4" xfId="42005"/>
    <cellStyle name="40% - Énfasis5 10 3 5" xfId="46848"/>
    <cellStyle name="40% - Énfasis5 10 4" xfId="6012"/>
    <cellStyle name="40% - Énfasis5 10 4 2" xfId="16795"/>
    <cellStyle name="40% - Énfasis5 10 5" xfId="11639"/>
    <cellStyle name="40% - Énfasis5 10 6" xfId="39735"/>
    <cellStyle name="40% - Énfasis5 10 7" xfId="44582"/>
    <cellStyle name="40% - Énfasis5 11" xfId="920"/>
    <cellStyle name="40% - Énfasis5 11 2" xfId="2003"/>
    <cellStyle name="40% - Énfasis5 11 2 2" xfId="4312"/>
    <cellStyle name="40% - Énfasis5 11 2 2 2" xfId="9459"/>
    <cellStyle name="40% - Énfasis5 11 2 2 2 2" xfId="20242"/>
    <cellStyle name="40% - Énfasis5 11 2 2 3" xfId="15110"/>
    <cellStyle name="40% - Énfasis5 11 2 2 4" xfId="43169"/>
    <cellStyle name="40% - Énfasis5 11 2 2 5" xfId="48012"/>
    <cellStyle name="40% - Énfasis5 11 2 3" xfId="7178"/>
    <cellStyle name="40% - Énfasis5 11 2 3 2" xfId="17961"/>
    <cellStyle name="40% - Énfasis5 11 2 4" xfId="12823"/>
    <cellStyle name="40% - Énfasis5 11 2 5" xfId="40893"/>
    <cellStyle name="40% - Énfasis5 11 2 6" xfId="45736"/>
    <cellStyle name="40% - Énfasis5 11 3" xfId="3257"/>
    <cellStyle name="40% - Énfasis5 11 3 2" xfId="8404"/>
    <cellStyle name="40% - Énfasis5 11 3 2 2" xfId="19187"/>
    <cellStyle name="40% - Énfasis5 11 3 3" xfId="14055"/>
    <cellStyle name="40% - Énfasis5 11 3 4" xfId="42114"/>
    <cellStyle name="40% - Énfasis5 11 3 5" xfId="46957"/>
    <cellStyle name="40% - Énfasis5 11 4" xfId="6121"/>
    <cellStyle name="40% - Énfasis5 11 4 2" xfId="16904"/>
    <cellStyle name="40% - Énfasis5 11 5" xfId="11748"/>
    <cellStyle name="40% - Énfasis5 11 6" xfId="39844"/>
    <cellStyle name="40% - Énfasis5 11 7" xfId="44691"/>
    <cellStyle name="40% - Énfasis5 12" xfId="995"/>
    <cellStyle name="40% - Énfasis5 12 2" xfId="2078"/>
    <cellStyle name="40% - Énfasis5 12 2 2" xfId="4387"/>
    <cellStyle name="40% - Énfasis5 12 2 2 2" xfId="9534"/>
    <cellStyle name="40% - Énfasis5 12 2 2 2 2" xfId="20317"/>
    <cellStyle name="40% - Énfasis5 12 2 2 3" xfId="15185"/>
    <cellStyle name="40% - Énfasis5 12 2 2 4" xfId="43244"/>
    <cellStyle name="40% - Énfasis5 12 2 2 5" xfId="48087"/>
    <cellStyle name="40% - Énfasis5 12 2 3" xfId="7253"/>
    <cellStyle name="40% - Énfasis5 12 2 3 2" xfId="18036"/>
    <cellStyle name="40% - Énfasis5 12 2 4" xfId="12898"/>
    <cellStyle name="40% - Énfasis5 12 2 5" xfId="40968"/>
    <cellStyle name="40% - Énfasis5 12 2 6" xfId="45811"/>
    <cellStyle name="40% - Énfasis5 12 3" xfId="3332"/>
    <cellStyle name="40% - Énfasis5 12 3 2" xfId="8479"/>
    <cellStyle name="40% - Énfasis5 12 3 2 2" xfId="19262"/>
    <cellStyle name="40% - Énfasis5 12 3 3" xfId="14130"/>
    <cellStyle name="40% - Énfasis5 12 3 4" xfId="42189"/>
    <cellStyle name="40% - Énfasis5 12 3 5" xfId="47032"/>
    <cellStyle name="40% - Énfasis5 12 4" xfId="6196"/>
    <cellStyle name="40% - Énfasis5 12 4 2" xfId="16979"/>
    <cellStyle name="40% - Énfasis5 12 5" xfId="11823"/>
    <cellStyle name="40% - Énfasis5 12 6" xfId="39919"/>
    <cellStyle name="40% - Énfasis5 12 7" xfId="44766"/>
    <cellStyle name="40% - Énfasis5 13" xfId="1043"/>
    <cellStyle name="40% - Énfasis5 13 2" xfId="2127"/>
    <cellStyle name="40% - Énfasis5 13 2 2" xfId="4435"/>
    <cellStyle name="40% - Énfasis5 13 2 2 2" xfId="9582"/>
    <cellStyle name="40% - Énfasis5 13 2 2 2 2" xfId="20365"/>
    <cellStyle name="40% - Énfasis5 13 2 2 3" xfId="15233"/>
    <cellStyle name="40% - Énfasis5 13 2 2 4" xfId="43292"/>
    <cellStyle name="40% - Énfasis5 13 2 2 5" xfId="48135"/>
    <cellStyle name="40% - Énfasis5 13 2 3" xfId="7301"/>
    <cellStyle name="40% - Énfasis5 13 2 3 2" xfId="18084"/>
    <cellStyle name="40% - Énfasis5 13 2 4" xfId="12947"/>
    <cellStyle name="40% - Énfasis5 13 2 5" xfId="41016"/>
    <cellStyle name="40% - Énfasis5 13 2 6" xfId="45859"/>
    <cellStyle name="40% - Énfasis5 13 3" xfId="3380"/>
    <cellStyle name="40% - Énfasis5 13 3 2" xfId="8527"/>
    <cellStyle name="40% - Énfasis5 13 3 2 2" xfId="19310"/>
    <cellStyle name="40% - Énfasis5 13 3 3" xfId="14178"/>
    <cellStyle name="40% - Énfasis5 13 3 4" xfId="42237"/>
    <cellStyle name="40% - Énfasis5 13 3 5" xfId="47080"/>
    <cellStyle name="40% - Énfasis5 13 4" xfId="6244"/>
    <cellStyle name="40% - Énfasis5 13 4 2" xfId="17027"/>
    <cellStyle name="40% - Énfasis5 13 5" xfId="11871"/>
    <cellStyle name="40% - Énfasis5 13 6" xfId="39968"/>
    <cellStyle name="40% - Énfasis5 13 7" xfId="44814"/>
    <cellStyle name="40% - Énfasis5 14" xfId="1117"/>
    <cellStyle name="40% - Énfasis5 14 2" xfId="2201"/>
    <cellStyle name="40% - Énfasis5 14 2 2" xfId="4509"/>
    <cellStyle name="40% - Énfasis5 14 2 2 2" xfId="9656"/>
    <cellStyle name="40% - Énfasis5 14 2 2 2 2" xfId="20439"/>
    <cellStyle name="40% - Énfasis5 14 2 2 3" xfId="15307"/>
    <cellStyle name="40% - Énfasis5 14 2 2 4" xfId="43366"/>
    <cellStyle name="40% - Énfasis5 14 2 2 5" xfId="48209"/>
    <cellStyle name="40% - Énfasis5 14 2 3" xfId="7375"/>
    <cellStyle name="40% - Énfasis5 14 2 3 2" xfId="18158"/>
    <cellStyle name="40% - Énfasis5 14 2 4" xfId="13021"/>
    <cellStyle name="40% - Énfasis5 14 2 5" xfId="41090"/>
    <cellStyle name="40% - Énfasis5 14 2 6" xfId="45933"/>
    <cellStyle name="40% - Énfasis5 14 3" xfId="3454"/>
    <cellStyle name="40% - Énfasis5 14 3 2" xfId="8601"/>
    <cellStyle name="40% - Énfasis5 14 3 2 2" xfId="19384"/>
    <cellStyle name="40% - Énfasis5 14 3 3" xfId="14252"/>
    <cellStyle name="40% - Énfasis5 14 3 4" xfId="42311"/>
    <cellStyle name="40% - Énfasis5 14 3 5" xfId="47154"/>
    <cellStyle name="40% - Énfasis5 14 4" xfId="6318"/>
    <cellStyle name="40% - Énfasis5 14 4 2" xfId="17101"/>
    <cellStyle name="40% - Énfasis5 14 5" xfId="11945"/>
    <cellStyle name="40% - Énfasis5 14 6" xfId="40042"/>
    <cellStyle name="40% - Énfasis5 14 7" xfId="44888"/>
    <cellStyle name="40% - Énfasis5 15" xfId="1184"/>
    <cellStyle name="40% - Énfasis5 15 2" xfId="2268"/>
    <cellStyle name="40% - Énfasis5 15 2 2" xfId="4576"/>
    <cellStyle name="40% - Énfasis5 15 2 2 2" xfId="9723"/>
    <cellStyle name="40% - Énfasis5 15 2 2 2 2" xfId="20506"/>
    <cellStyle name="40% - Énfasis5 15 2 2 3" xfId="15374"/>
    <cellStyle name="40% - Énfasis5 15 2 2 4" xfId="43433"/>
    <cellStyle name="40% - Énfasis5 15 2 2 5" xfId="48276"/>
    <cellStyle name="40% - Énfasis5 15 2 3" xfId="7442"/>
    <cellStyle name="40% - Énfasis5 15 2 3 2" xfId="18225"/>
    <cellStyle name="40% - Énfasis5 15 2 4" xfId="13088"/>
    <cellStyle name="40% - Énfasis5 15 2 5" xfId="41157"/>
    <cellStyle name="40% - Énfasis5 15 2 6" xfId="46000"/>
    <cellStyle name="40% - Énfasis5 15 3" xfId="3519"/>
    <cellStyle name="40% - Énfasis5 15 3 2" xfId="8666"/>
    <cellStyle name="40% - Énfasis5 15 3 2 2" xfId="19449"/>
    <cellStyle name="40% - Énfasis5 15 3 3" xfId="14317"/>
    <cellStyle name="40% - Énfasis5 15 3 4" xfId="42376"/>
    <cellStyle name="40% - Énfasis5 15 3 5" xfId="47219"/>
    <cellStyle name="40% - Énfasis5 15 4" xfId="6385"/>
    <cellStyle name="40% - Énfasis5 15 4 2" xfId="17168"/>
    <cellStyle name="40% - Énfasis5 15 5" xfId="12012"/>
    <cellStyle name="40% - Énfasis5 15 6" xfId="39185"/>
    <cellStyle name="40% - Énfasis5 15 7" xfId="44032"/>
    <cellStyle name="40% - Énfasis5 16" xfId="1217"/>
    <cellStyle name="40% - Énfasis5 16 2" xfId="2301"/>
    <cellStyle name="40% - Énfasis5 16 2 2" xfId="4609"/>
    <cellStyle name="40% - Énfasis5 16 2 2 2" xfId="9756"/>
    <cellStyle name="40% - Énfasis5 16 2 2 2 2" xfId="20539"/>
    <cellStyle name="40% - Énfasis5 16 2 2 3" xfId="15407"/>
    <cellStyle name="40% - Énfasis5 16 2 2 4" xfId="43466"/>
    <cellStyle name="40% - Énfasis5 16 2 2 5" xfId="48309"/>
    <cellStyle name="40% - Énfasis5 16 2 3" xfId="7475"/>
    <cellStyle name="40% - Énfasis5 16 2 3 2" xfId="18258"/>
    <cellStyle name="40% - Énfasis5 16 2 4" xfId="13121"/>
    <cellStyle name="40% - Énfasis5 16 2 5" xfId="41190"/>
    <cellStyle name="40% - Énfasis5 16 2 6" xfId="46033"/>
    <cellStyle name="40% - Énfasis5 16 3" xfId="3552"/>
    <cellStyle name="40% - Énfasis5 16 3 2" xfId="8699"/>
    <cellStyle name="40% - Énfasis5 16 3 2 2" xfId="19482"/>
    <cellStyle name="40% - Énfasis5 16 3 3" xfId="14350"/>
    <cellStyle name="40% - Énfasis5 16 3 4" xfId="42409"/>
    <cellStyle name="40% - Énfasis5 16 3 5" xfId="47252"/>
    <cellStyle name="40% - Énfasis5 16 4" xfId="6418"/>
    <cellStyle name="40% - Énfasis5 16 4 2" xfId="17201"/>
    <cellStyle name="40% - Énfasis5 16 5" xfId="12045"/>
    <cellStyle name="40% - Énfasis5 16 6" xfId="40137"/>
    <cellStyle name="40% - Énfasis5 16 7" xfId="44980"/>
    <cellStyle name="40% - Énfasis5 17" xfId="1238"/>
    <cellStyle name="40% - Énfasis5 17 2" xfId="2322"/>
    <cellStyle name="40% - Énfasis5 17 2 2" xfId="4630"/>
    <cellStyle name="40% - Énfasis5 17 2 2 2" xfId="9777"/>
    <cellStyle name="40% - Énfasis5 17 2 2 2 2" xfId="20560"/>
    <cellStyle name="40% - Énfasis5 17 2 2 3" xfId="15428"/>
    <cellStyle name="40% - Énfasis5 17 2 2 4" xfId="43487"/>
    <cellStyle name="40% - Énfasis5 17 2 2 5" xfId="48330"/>
    <cellStyle name="40% - Énfasis5 17 2 3" xfId="7496"/>
    <cellStyle name="40% - Énfasis5 17 2 3 2" xfId="18279"/>
    <cellStyle name="40% - Énfasis5 17 2 4" xfId="13142"/>
    <cellStyle name="40% - Énfasis5 17 2 5" xfId="41211"/>
    <cellStyle name="40% - Énfasis5 17 2 6" xfId="46054"/>
    <cellStyle name="40% - Énfasis5 17 3" xfId="3573"/>
    <cellStyle name="40% - Énfasis5 17 3 2" xfId="8720"/>
    <cellStyle name="40% - Énfasis5 17 3 2 2" xfId="19503"/>
    <cellStyle name="40% - Énfasis5 17 3 3" xfId="14371"/>
    <cellStyle name="40% - Énfasis5 17 3 4" xfId="42430"/>
    <cellStyle name="40% - Énfasis5 17 3 5" xfId="47273"/>
    <cellStyle name="40% - Énfasis5 17 4" xfId="6439"/>
    <cellStyle name="40% - Énfasis5 17 4 2" xfId="17222"/>
    <cellStyle name="40% - Énfasis5 17 5" xfId="12066"/>
    <cellStyle name="40% - Énfasis5 17 6" xfId="40158"/>
    <cellStyle name="40% - Énfasis5 17 7" xfId="45001"/>
    <cellStyle name="40% - Énfasis5 18" xfId="1271"/>
    <cellStyle name="40% - Énfasis5 18 2" xfId="2355"/>
    <cellStyle name="40% - Énfasis5 18 2 2" xfId="4663"/>
    <cellStyle name="40% - Énfasis5 18 2 2 2" xfId="9810"/>
    <cellStyle name="40% - Énfasis5 18 2 2 2 2" xfId="20593"/>
    <cellStyle name="40% - Énfasis5 18 2 2 3" xfId="15461"/>
    <cellStyle name="40% - Énfasis5 18 2 2 4" xfId="43520"/>
    <cellStyle name="40% - Énfasis5 18 2 2 5" xfId="48363"/>
    <cellStyle name="40% - Énfasis5 18 2 3" xfId="7529"/>
    <cellStyle name="40% - Énfasis5 18 2 3 2" xfId="18312"/>
    <cellStyle name="40% - Énfasis5 18 2 4" xfId="13175"/>
    <cellStyle name="40% - Énfasis5 18 2 5" xfId="41244"/>
    <cellStyle name="40% - Énfasis5 18 2 6" xfId="46087"/>
    <cellStyle name="40% - Énfasis5 18 3" xfId="3606"/>
    <cellStyle name="40% - Énfasis5 18 3 2" xfId="8753"/>
    <cellStyle name="40% - Énfasis5 18 3 2 2" xfId="19536"/>
    <cellStyle name="40% - Énfasis5 18 3 3" xfId="14404"/>
    <cellStyle name="40% - Énfasis5 18 3 4" xfId="42463"/>
    <cellStyle name="40% - Énfasis5 18 3 5" xfId="47306"/>
    <cellStyle name="40% - Énfasis5 18 4" xfId="6472"/>
    <cellStyle name="40% - Énfasis5 18 4 2" xfId="17255"/>
    <cellStyle name="40% - Énfasis5 18 5" xfId="12099"/>
    <cellStyle name="40% - Énfasis5 18 6" xfId="40189"/>
    <cellStyle name="40% - Énfasis5 18 7" xfId="45032"/>
    <cellStyle name="40% - Énfasis5 19" xfId="1291"/>
    <cellStyle name="40% - Énfasis5 19 2" xfId="3626"/>
    <cellStyle name="40% - Énfasis5 19 2 2" xfId="8773"/>
    <cellStyle name="40% - Énfasis5 19 2 2 2" xfId="19556"/>
    <cellStyle name="40% - Énfasis5 19 2 3" xfId="14424"/>
    <cellStyle name="40% - Énfasis5 19 2 4" xfId="42483"/>
    <cellStyle name="40% - Énfasis5 19 2 5" xfId="47326"/>
    <cellStyle name="40% - Énfasis5 19 3" xfId="6492"/>
    <cellStyle name="40% - Énfasis5 19 3 2" xfId="17275"/>
    <cellStyle name="40% - Énfasis5 19 4" xfId="12119"/>
    <cellStyle name="40% - Énfasis5 19 5" xfId="40209"/>
    <cellStyle name="40% - Énfasis5 19 6" xfId="45052"/>
    <cellStyle name="40% - Énfasis5 2" xfId="145"/>
    <cellStyle name="40% - Énfasis5 2 10" xfId="44251"/>
    <cellStyle name="40% - Énfasis5 2 2" xfId="687"/>
    <cellStyle name="40% - Énfasis5 2 2 2" xfId="1778"/>
    <cellStyle name="40% - Énfasis5 2 2 2 2" xfId="4087"/>
    <cellStyle name="40% - Énfasis5 2 2 2 2 2" xfId="9234"/>
    <cellStyle name="40% - Énfasis5 2 2 2 2 2 2" xfId="20017"/>
    <cellStyle name="40% - Énfasis5 2 2 2 2 3" xfId="14885"/>
    <cellStyle name="40% - Énfasis5 2 2 2 2 4" xfId="42944"/>
    <cellStyle name="40% - Énfasis5 2 2 2 2 5" xfId="47787"/>
    <cellStyle name="40% - Énfasis5 2 2 2 3" xfId="6953"/>
    <cellStyle name="40% - Énfasis5 2 2 2 3 2" xfId="17736"/>
    <cellStyle name="40% - Énfasis5 2 2 2 4" xfId="12598"/>
    <cellStyle name="40% - Énfasis5 2 2 2 5" xfId="40668"/>
    <cellStyle name="40% - Énfasis5 2 2 2 6" xfId="45511"/>
    <cellStyle name="40% - Énfasis5 2 2 3" xfId="3026"/>
    <cellStyle name="40% - Énfasis5 2 2 3 2" xfId="8180"/>
    <cellStyle name="40% - Énfasis5 2 2 3 2 2" xfId="18963"/>
    <cellStyle name="40% - Énfasis5 2 2 3 3" xfId="13831"/>
    <cellStyle name="40% - Énfasis5 2 2 3 4" xfId="41890"/>
    <cellStyle name="40% - Énfasis5 2 2 3 5" xfId="46733"/>
    <cellStyle name="40% - Énfasis5 2 2 4" xfId="5891"/>
    <cellStyle name="40% - Énfasis5 2 2 4 2" xfId="16680"/>
    <cellStyle name="40% - Énfasis5 2 2 5" xfId="11516"/>
    <cellStyle name="40% - Énfasis5 2 2 6" xfId="39621"/>
    <cellStyle name="40% - Énfasis5 2 2 7" xfId="44467"/>
    <cellStyle name="40% - Énfasis5 2 3" xfId="1560"/>
    <cellStyle name="40% - Énfasis5 2 3 2" xfId="3869"/>
    <cellStyle name="40% - Énfasis5 2 3 2 2" xfId="9016"/>
    <cellStyle name="40% - Énfasis5 2 3 2 2 2" xfId="19799"/>
    <cellStyle name="40% - Énfasis5 2 3 2 3" xfId="14667"/>
    <cellStyle name="40% - Énfasis5 2 3 2 4" xfId="42726"/>
    <cellStyle name="40% - Énfasis5 2 3 2 5" xfId="47569"/>
    <cellStyle name="40% - Énfasis5 2 3 3" xfId="6735"/>
    <cellStyle name="40% - Énfasis5 2 3 3 2" xfId="17518"/>
    <cellStyle name="40% - Énfasis5 2 3 4" xfId="12380"/>
    <cellStyle name="40% - Énfasis5 2 3 5" xfId="40450"/>
    <cellStyle name="40% - Énfasis5 2 3 6" xfId="45293"/>
    <cellStyle name="40% - Énfasis5 2 4" xfId="2586"/>
    <cellStyle name="40% - Énfasis5 2 4 2" xfId="7754"/>
    <cellStyle name="40% - Énfasis5 2 4 2 2" xfId="18537"/>
    <cellStyle name="40% - Énfasis5 2 4 3" xfId="13401"/>
    <cellStyle name="40% - Énfasis5 2 4 4" xfId="41466"/>
    <cellStyle name="40% - Énfasis5 2 4 5" xfId="46309"/>
    <cellStyle name="40% - Énfasis5 2 5" xfId="4975"/>
    <cellStyle name="40% - Énfasis5 2 5 2" xfId="10123"/>
    <cellStyle name="40% - Énfasis5 2 5 2 2" xfId="20906"/>
    <cellStyle name="40% - Énfasis5 2 5 3" xfId="15773"/>
    <cellStyle name="40% - Énfasis5 2 5 4" xfId="43829"/>
    <cellStyle name="40% - Énfasis5 2 5 5" xfId="48672"/>
    <cellStyle name="40% - Énfasis5 2 6" xfId="5052"/>
    <cellStyle name="40% - Énfasis5 2 6 2" xfId="10200"/>
    <cellStyle name="40% - Énfasis5 2 6 2 2" xfId="20983"/>
    <cellStyle name="40% - Énfasis5 2 6 3" xfId="15849"/>
    <cellStyle name="40% - Énfasis5 2 7" xfId="5460"/>
    <cellStyle name="40% - Énfasis5 2 7 2" xfId="16252"/>
    <cellStyle name="40% - Énfasis5 2 8" xfId="10997"/>
    <cellStyle name="40% - Énfasis5 2 9" xfId="39405"/>
    <cellStyle name="40% - Énfasis5 20" xfId="1313"/>
    <cellStyle name="40% - Énfasis5 20 2" xfId="3647"/>
    <cellStyle name="40% - Énfasis5 20 2 2" xfId="8794"/>
    <cellStyle name="40% - Énfasis5 20 2 2 2" xfId="19577"/>
    <cellStyle name="40% - Énfasis5 20 2 3" xfId="14445"/>
    <cellStyle name="40% - Énfasis5 20 2 4" xfId="42504"/>
    <cellStyle name="40% - Énfasis5 20 2 5" xfId="47347"/>
    <cellStyle name="40% - Énfasis5 20 3" xfId="6513"/>
    <cellStyle name="40% - Énfasis5 20 3 2" xfId="17296"/>
    <cellStyle name="40% - Énfasis5 20 4" xfId="12140"/>
    <cellStyle name="40% - Énfasis5 20 5" xfId="40230"/>
    <cellStyle name="40% - Énfasis5 20 6" xfId="45073"/>
    <cellStyle name="40% - Énfasis5 21" xfId="2409"/>
    <cellStyle name="40% - Énfasis5 21 2" xfId="4711"/>
    <cellStyle name="40% - Énfasis5 21 2 2" xfId="9858"/>
    <cellStyle name="40% - Énfasis5 21 2 2 2" xfId="20641"/>
    <cellStyle name="40% - Énfasis5 21 2 3" xfId="15509"/>
    <cellStyle name="40% - Énfasis5 21 2 4" xfId="43568"/>
    <cellStyle name="40% - Énfasis5 21 2 5" xfId="48411"/>
    <cellStyle name="40% - Énfasis5 21 3" xfId="7577"/>
    <cellStyle name="40% - Énfasis5 21 3 2" xfId="18360"/>
    <cellStyle name="40% - Énfasis5 21 4" xfId="13223"/>
    <cellStyle name="40% - Énfasis5 21 5" xfId="41292"/>
    <cellStyle name="40% - Énfasis5 21 6" xfId="46135"/>
    <cellStyle name="40% - Énfasis5 22" xfId="2445"/>
    <cellStyle name="40% - Énfasis5 22 2" xfId="4747"/>
    <cellStyle name="40% - Énfasis5 22 2 2" xfId="9894"/>
    <cellStyle name="40% - Énfasis5 22 2 2 2" xfId="20677"/>
    <cellStyle name="40% - Énfasis5 22 2 3" xfId="15545"/>
    <cellStyle name="40% - Énfasis5 22 2 4" xfId="43604"/>
    <cellStyle name="40% - Énfasis5 22 2 5" xfId="48447"/>
    <cellStyle name="40% - Énfasis5 22 3" xfId="7613"/>
    <cellStyle name="40% - Énfasis5 22 3 2" xfId="18396"/>
    <cellStyle name="40% - Énfasis5 22 4" xfId="13259"/>
    <cellStyle name="40% - Énfasis5 22 5" xfId="41328"/>
    <cellStyle name="40% - Énfasis5 22 6" xfId="46171"/>
    <cellStyle name="40% - Énfasis5 23" xfId="2460"/>
    <cellStyle name="40% - Énfasis5 23 2" xfId="4762"/>
    <cellStyle name="40% - Énfasis5 23 2 2" xfId="9909"/>
    <cellStyle name="40% - Énfasis5 23 2 2 2" xfId="20692"/>
    <cellStyle name="40% - Énfasis5 23 2 3" xfId="15560"/>
    <cellStyle name="40% - Énfasis5 23 2 4" xfId="43619"/>
    <cellStyle name="40% - Énfasis5 23 2 5" xfId="48462"/>
    <cellStyle name="40% - Énfasis5 23 3" xfId="7628"/>
    <cellStyle name="40% - Énfasis5 23 3 2" xfId="18411"/>
    <cellStyle name="40% - Énfasis5 23 4" xfId="13274"/>
    <cellStyle name="40% - Énfasis5 23 5" xfId="41343"/>
    <cellStyle name="40% - Énfasis5 23 6" xfId="46186"/>
    <cellStyle name="40% - Énfasis5 24" xfId="2507"/>
    <cellStyle name="40% - Énfasis5 24 2" xfId="4809"/>
    <cellStyle name="40% - Énfasis5 24 2 2" xfId="9956"/>
    <cellStyle name="40% - Énfasis5 24 2 2 2" xfId="20739"/>
    <cellStyle name="40% - Énfasis5 24 2 3" xfId="15607"/>
    <cellStyle name="40% - Énfasis5 24 2 4" xfId="43666"/>
    <cellStyle name="40% - Énfasis5 24 2 5" xfId="48509"/>
    <cellStyle name="40% - Énfasis5 24 3" xfId="7675"/>
    <cellStyle name="40% - Énfasis5 24 3 2" xfId="18458"/>
    <cellStyle name="40% - Énfasis5 24 4" xfId="13321"/>
    <cellStyle name="40% - Énfasis5 24 5" xfId="41390"/>
    <cellStyle name="40% - Énfasis5 24 6" xfId="46233"/>
    <cellStyle name="40% - Énfasis5 25" xfId="2526"/>
    <cellStyle name="40% - Énfasis5 25 2" xfId="4828"/>
    <cellStyle name="40% - Énfasis5 25 2 2" xfId="9975"/>
    <cellStyle name="40% - Énfasis5 25 2 2 2" xfId="20758"/>
    <cellStyle name="40% - Énfasis5 25 2 3" xfId="15626"/>
    <cellStyle name="40% - Énfasis5 25 2 4" xfId="43685"/>
    <cellStyle name="40% - Énfasis5 25 2 5" xfId="48528"/>
    <cellStyle name="40% - Énfasis5 25 3" xfId="7694"/>
    <cellStyle name="40% - Énfasis5 25 3 2" xfId="18477"/>
    <cellStyle name="40% - Énfasis5 25 4" xfId="13340"/>
    <cellStyle name="40% - Énfasis5 25 5" xfId="41408"/>
    <cellStyle name="40% - Énfasis5 25 6" xfId="46251"/>
    <cellStyle name="40% - Énfasis5 26" xfId="2557"/>
    <cellStyle name="40% - Énfasis5 26 2" xfId="4859"/>
    <cellStyle name="40% - Énfasis5 26 2 2" xfId="10006"/>
    <cellStyle name="40% - Énfasis5 26 2 2 2" xfId="20789"/>
    <cellStyle name="40% - Énfasis5 26 2 3" xfId="15657"/>
    <cellStyle name="40% - Énfasis5 26 2 4" xfId="43716"/>
    <cellStyle name="40% - Énfasis5 26 2 5" xfId="48559"/>
    <cellStyle name="40% - Énfasis5 26 3" xfId="7725"/>
    <cellStyle name="40% - Énfasis5 26 3 2" xfId="18508"/>
    <cellStyle name="40% - Énfasis5 26 4" xfId="13372"/>
    <cellStyle name="40% - Énfasis5 26 5" xfId="41437"/>
    <cellStyle name="40% - Énfasis5 26 6" xfId="46280"/>
    <cellStyle name="40% - Énfasis5 27" xfId="4916"/>
    <cellStyle name="40% - Énfasis5 27 2" xfId="10063"/>
    <cellStyle name="40% - Énfasis5 27 2 2" xfId="20846"/>
    <cellStyle name="40% - Énfasis5 27 3" xfId="15713"/>
    <cellStyle name="40% - Énfasis5 27 4" xfId="43770"/>
    <cellStyle name="40% - Énfasis5 27 5" xfId="48613"/>
    <cellStyle name="40% - Énfasis5 28" xfId="4946"/>
    <cellStyle name="40% - Énfasis5 28 2" xfId="10094"/>
    <cellStyle name="40% - Énfasis5 28 2 2" xfId="20877"/>
    <cellStyle name="40% - Énfasis5 28 3" xfId="15744"/>
    <cellStyle name="40% - Énfasis5 28 4" xfId="43800"/>
    <cellStyle name="40% - Énfasis5 28 5" xfId="48643"/>
    <cellStyle name="40% - Énfasis5 29" xfId="5209"/>
    <cellStyle name="40% - Énfasis5 29 2" xfId="10347"/>
    <cellStyle name="40% - Énfasis5 29 2 2" xfId="21130"/>
    <cellStyle name="40% - Énfasis5 29 3" xfId="16002"/>
    <cellStyle name="40% - Énfasis5 3" xfId="505"/>
    <cellStyle name="40% - Énfasis5 3 2" xfId="1597"/>
    <cellStyle name="40% - Énfasis5 3 2 2" xfId="3906"/>
    <cellStyle name="40% - Énfasis5 3 2 2 2" xfId="9053"/>
    <cellStyle name="40% - Énfasis5 3 2 2 2 2" xfId="19836"/>
    <cellStyle name="40% - Énfasis5 3 2 2 3" xfId="14704"/>
    <cellStyle name="40% - Énfasis5 3 2 2 4" xfId="42763"/>
    <cellStyle name="40% - Énfasis5 3 2 2 5" xfId="47606"/>
    <cellStyle name="40% - Énfasis5 3 2 3" xfId="6772"/>
    <cellStyle name="40% - Énfasis5 3 2 3 2" xfId="17555"/>
    <cellStyle name="40% - Énfasis5 3 2 4" xfId="12417"/>
    <cellStyle name="40% - Énfasis5 3 2 5" xfId="40487"/>
    <cellStyle name="40% - Énfasis5 3 2 6" xfId="45330"/>
    <cellStyle name="40% - Énfasis5 3 3" xfId="2845"/>
    <cellStyle name="40% - Énfasis5 3 3 2" xfId="7999"/>
    <cellStyle name="40% - Énfasis5 3 3 2 2" xfId="18782"/>
    <cellStyle name="40% - Énfasis5 3 3 3" xfId="13650"/>
    <cellStyle name="40% - Énfasis5 3 3 4" xfId="41709"/>
    <cellStyle name="40% - Énfasis5 3 3 5" xfId="46552"/>
    <cellStyle name="40% - Énfasis5 3 4" xfId="5710"/>
    <cellStyle name="40% - Énfasis5 3 4 2" xfId="16499"/>
    <cellStyle name="40% - Énfasis5 3 5" xfId="11333"/>
    <cellStyle name="40% - Énfasis5 3 6" xfId="39442"/>
    <cellStyle name="40% - Énfasis5 3 7" xfId="44288"/>
    <cellStyle name="40% - Énfasis5 30" xfId="5225"/>
    <cellStyle name="40% - Énfasis5 30 2" xfId="10363"/>
    <cellStyle name="40% - Énfasis5 30 2 2" xfId="21146"/>
    <cellStyle name="40% - Énfasis5 30 3" xfId="16018"/>
    <cellStyle name="40% - Énfasis5 31" xfId="5254"/>
    <cellStyle name="40% - Énfasis5 31 2" xfId="10392"/>
    <cellStyle name="40% - Énfasis5 31 2 2" xfId="21175"/>
    <cellStyle name="40% - Énfasis5 31 3" xfId="16047"/>
    <cellStyle name="40% - Énfasis5 32" xfId="5271"/>
    <cellStyle name="40% - Énfasis5 32 2" xfId="10407"/>
    <cellStyle name="40% - Énfasis5 32 2 2" xfId="21190"/>
    <cellStyle name="40% - Énfasis5 32 3" xfId="16063"/>
    <cellStyle name="40% - Énfasis5 33" xfId="5287"/>
    <cellStyle name="40% - Énfasis5 33 2" xfId="10423"/>
    <cellStyle name="40% - Énfasis5 33 2 2" xfId="21206"/>
    <cellStyle name="40% - Énfasis5 33 3" xfId="16079"/>
    <cellStyle name="40% - Énfasis5 34" xfId="5307"/>
    <cellStyle name="40% - Énfasis5 34 2" xfId="10443"/>
    <cellStyle name="40% - Énfasis5 34 2 2" xfId="21226"/>
    <cellStyle name="40% - Énfasis5 34 3" xfId="16099"/>
    <cellStyle name="40% - Énfasis5 35" xfId="5323"/>
    <cellStyle name="40% - Énfasis5 35 2" xfId="10459"/>
    <cellStyle name="40% - Énfasis5 35 2 2" xfId="21242"/>
    <cellStyle name="40% - Énfasis5 35 3" xfId="16115"/>
    <cellStyle name="40% - Énfasis5 36" xfId="5340"/>
    <cellStyle name="40% - Énfasis5 36 2" xfId="10476"/>
    <cellStyle name="40% - Énfasis5 36 2 2" xfId="21259"/>
    <cellStyle name="40% - Énfasis5 36 3" xfId="16132"/>
    <cellStyle name="40% - Énfasis5 37" xfId="5388"/>
    <cellStyle name="40% - Énfasis5 37 2" xfId="10524"/>
    <cellStyle name="40% - Énfasis5 37 2 2" xfId="21307"/>
    <cellStyle name="40% - Énfasis5 37 3" xfId="16180"/>
    <cellStyle name="40% - Énfasis5 38" xfId="5408"/>
    <cellStyle name="40% - Énfasis5 38 2" xfId="10544"/>
    <cellStyle name="40% - Énfasis5 38 2 2" xfId="21327"/>
    <cellStyle name="40% - Énfasis5 38 3" xfId="16200"/>
    <cellStyle name="40% - Énfasis5 39" xfId="5437"/>
    <cellStyle name="40% - Énfasis5 39 2" xfId="16229"/>
    <cellStyle name="40% - Énfasis5 4" xfId="523"/>
    <cellStyle name="40% - Énfasis5 4 2" xfId="1616"/>
    <cellStyle name="40% - Énfasis5 4 2 2" xfId="3925"/>
    <cellStyle name="40% - Énfasis5 4 2 2 2" xfId="9072"/>
    <cellStyle name="40% - Énfasis5 4 2 2 2 2" xfId="19855"/>
    <cellStyle name="40% - Énfasis5 4 2 2 3" xfId="14723"/>
    <cellStyle name="40% - Énfasis5 4 2 2 4" xfId="42782"/>
    <cellStyle name="40% - Énfasis5 4 2 2 5" xfId="47625"/>
    <cellStyle name="40% - Énfasis5 4 2 3" xfId="6791"/>
    <cellStyle name="40% - Énfasis5 4 2 3 2" xfId="17574"/>
    <cellStyle name="40% - Énfasis5 4 2 4" xfId="12436"/>
    <cellStyle name="40% - Énfasis5 4 2 5" xfId="40506"/>
    <cellStyle name="40% - Énfasis5 4 2 6" xfId="45349"/>
    <cellStyle name="40% - Énfasis5 4 3" xfId="2864"/>
    <cellStyle name="40% - Énfasis5 4 3 2" xfId="8018"/>
    <cellStyle name="40% - Énfasis5 4 3 2 2" xfId="18801"/>
    <cellStyle name="40% - Énfasis5 4 3 3" xfId="13669"/>
    <cellStyle name="40% - Énfasis5 4 3 4" xfId="41728"/>
    <cellStyle name="40% - Énfasis5 4 3 5" xfId="46571"/>
    <cellStyle name="40% - Énfasis5 4 4" xfId="5729"/>
    <cellStyle name="40% - Énfasis5 4 4 2" xfId="16518"/>
    <cellStyle name="40% - Énfasis5 4 5" xfId="11352"/>
    <cellStyle name="40% - Énfasis5 4 6" xfId="39461"/>
    <cellStyle name="40% - Énfasis5 4 7" xfId="44307"/>
    <cellStyle name="40% - Énfasis5 40" xfId="10869"/>
    <cellStyle name="40% - Énfasis5 40 2" xfId="21652"/>
    <cellStyle name="40% - Énfasis5 41" xfId="10921"/>
    <cellStyle name="40% - Énfasis5 41 2" xfId="21704"/>
    <cellStyle name="40% - Énfasis5 42" xfId="10936"/>
    <cellStyle name="40% - Énfasis5 42 2" xfId="21719"/>
    <cellStyle name="40% - Énfasis5 43" xfId="10957"/>
    <cellStyle name="40% - Énfasis5 43 2" xfId="21740"/>
    <cellStyle name="40% - Énfasis5 44" xfId="10981"/>
    <cellStyle name="40% - Énfasis5 45" xfId="38851"/>
    <cellStyle name="40% - Énfasis5 46" xfId="38865"/>
    <cellStyle name="40% - Énfasis5 47" xfId="38881"/>
    <cellStyle name="40% - Énfasis5 48" xfId="38972"/>
    <cellStyle name="40% - Énfasis5 49" xfId="38988"/>
    <cellStyle name="40% - Énfasis5 5" xfId="539"/>
    <cellStyle name="40% - Énfasis5 5 2" xfId="1630"/>
    <cellStyle name="40% - Énfasis5 5 2 2" xfId="3939"/>
    <cellStyle name="40% - Énfasis5 5 2 2 2" xfId="9086"/>
    <cellStyle name="40% - Énfasis5 5 2 2 2 2" xfId="19869"/>
    <cellStyle name="40% - Énfasis5 5 2 2 3" xfId="14737"/>
    <cellStyle name="40% - Énfasis5 5 2 2 4" xfId="42796"/>
    <cellStyle name="40% - Énfasis5 5 2 2 5" xfId="47639"/>
    <cellStyle name="40% - Énfasis5 5 2 3" xfId="6805"/>
    <cellStyle name="40% - Énfasis5 5 2 3 2" xfId="17588"/>
    <cellStyle name="40% - Énfasis5 5 2 4" xfId="12450"/>
    <cellStyle name="40% - Énfasis5 5 2 5" xfId="40520"/>
    <cellStyle name="40% - Énfasis5 5 2 6" xfId="45363"/>
    <cellStyle name="40% - Énfasis5 5 3" xfId="2878"/>
    <cellStyle name="40% - Énfasis5 5 3 2" xfId="8032"/>
    <cellStyle name="40% - Énfasis5 5 3 2 2" xfId="18815"/>
    <cellStyle name="40% - Énfasis5 5 3 3" xfId="13683"/>
    <cellStyle name="40% - Énfasis5 5 3 4" xfId="41742"/>
    <cellStyle name="40% - Énfasis5 5 3 5" xfId="46585"/>
    <cellStyle name="40% - Énfasis5 5 4" xfId="5743"/>
    <cellStyle name="40% - Énfasis5 5 4 2" xfId="16532"/>
    <cellStyle name="40% - Énfasis5 5 5" xfId="11367"/>
    <cellStyle name="40% - Énfasis5 5 6" xfId="39475"/>
    <cellStyle name="40% - Énfasis5 5 7" xfId="44321"/>
    <cellStyle name="40% - Énfasis5 50" xfId="39004"/>
    <cellStyle name="40% - Énfasis5 51" xfId="39035"/>
    <cellStyle name="40% - Énfasis5 52" xfId="39049"/>
    <cellStyle name="40% - Énfasis5 53" xfId="39068"/>
    <cellStyle name="40% - Énfasis5 54" xfId="39088"/>
    <cellStyle name="40% - Énfasis5 55" xfId="39106"/>
    <cellStyle name="40% - Énfasis5 56" xfId="43906"/>
    <cellStyle name="40% - Énfasis5 57" xfId="43932"/>
    <cellStyle name="40% - Énfasis5 58" xfId="43950"/>
    <cellStyle name="40% - Énfasis5 59" xfId="43976"/>
    <cellStyle name="40% - Énfasis5 6" xfId="556"/>
    <cellStyle name="40% - Énfasis5 6 2" xfId="1647"/>
    <cellStyle name="40% - Énfasis5 6 2 2" xfId="3956"/>
    <cellStyle name="40% - Énfasis5 6 2 2 2" xfId="9103"/>
    <cellStyle name="40% - Énfasis5 6 2 2 2 2" xfId="19886"/>
    <cellStyle name="40% - Énfasis5 6 2 2 3" xfId="14754"/>
    <cellStyle name="40% - Énfasis5 6 2 2 4" xfId="42813"/>
    <cellStyle name="40% - Énfasis5 6 2 2 5" xfId="47656"/>
    <cellStyle name="40% - Énfasis5 6 2 3" xfId="6822"/>
    <cellStyle name="40% - Énfasis5 6 2 3 2" xfId="17605"/>
    <cellStyle name="40% - Énfasis5 6 2 4" xfId="12467"/>
    <cellStyle name="40% - Énfasis5 6 2 5" xfId="40537"/>
    <cellStyle name="40% - Énfasis5 6 2 6" xfId="45380"/>
    <cellStyle name="40% - Énfasis5 6 3" xfId="2895"/>
    <cellStyle name="40% - Énfasis5 6 3 2" xfId="8049"/>
    <cellStyle name="40% - Énfasis5 6 3 2 2" xfId="18832"/>
    <cellStyle name="40% - Énfasis5 6 3 3" xfId="13700"/>
    <cellStyle name="40% - Énfasis5 6 3 4" xfId="41759"/>
    <cellStyle name="40% - Énfasis5 6 3 5" xfId="46602"/>
    <cellStyle name="40% - Énfasis5 6 4" xfId="5760"/>
    <cellStyle name="40% - Énfasis5 6 4 2" xfId="16549"/>
    <cellStyle name="40% - Énfasis5 6 5" xfId="11384"/>
    <cellStyle name="40% - Énfasis5 6 6" xfId="39492"/>
    <cellStyle name="40% - Énfasis5 6 7" xfId="44338"/>
    <cellStyle name="40% - Énfasis5 7" xfId="576"/>
    <cellStyle name="40% - Énfasis5 7 2" xfId="1667"/>
    <cellStyle name="40% - Énfasis5 7 2 2" xfId="3976"/>
    <cellStyle name="40% - Énfasis5 7 2 2 2" xfId="9123"/>
    <cellStyle name="40% - Énfasis5 7 2 2 2 2" xfId="19906"/>
    <cellStyle name="40% - Énfasis5 7 2 2 3" xfId="14774"/>
    <cellStyle name="40% - Énfasis5 7 2 2 4" xfId="42833"/>
    <cellStyle name="40% - Énfasis5 7 2 2 5" xfId="47676"/>
    <cellStyle name="40% - Énfasis5 7 2 3" xfId="6842"/>
    <cellStyle name="40% - Énfasis5 7 2 3 2" xfId="17625"/>
    <cellStyle name="40% - Énfasis5 7 2 4" xfId="12487"/>
    <cellStyle name="40% - Énfasis5 7 2 5" xfId="40557"/>
    <cellStyle name="40% - Énfasis5 7 2 6" xfId="45400"/>
    <cellStyle name="40% - Énfasis5 7 3" xfId="2915"/>
    <cellStyle name="40% - Énfasis5 7 3 2" xfId="8069"/>
    <cellStyle name="40% - Énfasis5 7 3 2 2" xfId="18852"/>
    <cellStyle name="40% - Énfasis5 7 3 3" xfId="13720"/>
    <cellStyle name="40% - Énfasis5 7 3 4" xfId="41779"/>
    <cellStyle name="40% - Énfasis5 7 3 5" xfId="46622"/>
    <cellStyle name="40% - Énfasis5 7 4" xfId="5780"/>
    <cellStyle name="40% - Énfasis5 7 4 2" xfId="16569"/>
    <cellStyle name="40% - Énfasis5 7 5" xfId="11404"/>
    <cellStyle name="40% - Énfasis5 7 6" xfId="39511"/>
    <cellStyle name="40% - Énfasis5 7 7" xfId="44357"/>
    <cellStyle name="40% - Énfasis5 8" xfId="591"/>
    <cellStyle name="40% - Énfasis5 8 2" xfId="1682"/>
    <cellStyle name="40% - Énfasis5 8 2 2" xfId="3991"/>
    <cellStyle name="40% - Énfasis5 8 2 2 2" xfId="9138"/>
    <cellStyle name="40% - Énfasis5 8 2 2 2 2" xfId="19921"/>
    <cellStyle name="40% - Énfasis5 8 2 2 3" xfId="14789"/>
    <cellStyle name="40% - Énfasis5 8 2 2 4" xfId="42848"/>
    <cellStyle name="40% - Énfasis5 8 2 2 5" xfId="47691"/>
    <cellStyle name="40% - Énfasis5 8 2 3" xfId="6857"/>
    <cellStyle name="40% - Énfasis5 8 2 3 2" xfId="17640"/>
    <cellStyle name="40% - Énfasis5 8 2 4" xfId="12502"/>
    <cellStyle name="40% - Énfasis5 8 2 5" xfId="40572"/>
    <cellStyle name="40% - Énfasis5 8 2 6" xfId="45415"/>
    <cellStyle name="40% - Énfasis5 8 3" xfId="2930"/>
    <cellStyle name="40% - Énfasis5 8 3 2" xfId="8084"/>
    <cellStyle name="40% - Énfasis5 8 3 2 2" xfId="18867"/>
    <cellStyle name="40% - Énfasis5 8 3 3" xfId="13735"/>
    <cellStyle name="40% - Énfasis5 8 3 4" xfId="41794"/>
    <cellStyle name="40% - Énfasis5 8 3 5" xfId="46637"/>
    <cellStyle name="40% - Énfasis5 8 4" xfId="5795"/>
    <cellStyle name="40% - Énfasis5 8 4 2" xfId="16584"/>
    <cellStyle name="40% - Énfasis5 8 5" xfId="11419"/>
    <cellStyle name="40% - Énfasis5 8 6" xfId="39525"/>
    <cellStyle name="40% - Énfasis5 8 7" xfId="44371"/>
    <cellStyle name="40% - Énfasis5 9" xfId="669"/>
    <cellStyle name="40% - Énfasis5 9 2" xfId="1760"/>
    <cellStyle name="40% - Énfasis5 9 2 2" xfId="4069"/>
    <cellStyle name="40% - Énfasis5 9 2 2 2" xfId="9216"/>
    <cellStyle name="40% - Énfasis5 9 2 2 2 2" xfId="19999"/>
    <cellStyle name="40% - Énfasis5 9 2 2 3" xfId="14867"/>
    <cellStyle name="40% - Énfasis5 9 2 2 4" xfId="42926"/>
    <cellStyle name="40% - Énfasis5 9 2 2 5" xfId="47769"/>
    <cellStyle name="40% - Énfasis5 9 2 3" xfId="6935"/>
    <cellStyle name="40% - Énfasis5 9 2 3 2" xfId="17718"/>
    <cellStyle name="40% - Énfasis5 9 2 4" xfId="12580"/>
    <cellStyle name="40% - Énfasis5 9 2 5" xfId="40650"/>
    <cellStyle name="40% - Énfasis5 9 2 6" xfId="45493"/>
    <cellStyle name="40% - Énfasis5 9 3" xfId="3008"/>
    <cellStyle name="40% - Énfasis5 9 3 2" xfId="8162"/>
    <cellStyle name="40% - Énfasis5 9 3 2 2" xfId="18945"/>
    <cellStyle name="40% - Énfasis5 9 3 3" xfId="13813"/>
    <cellStyle name="40% - Énfasis5 9 3 4" xfId="41872"/>
    <cellStyle name="40% - Énfasis5 9 3 5" xfId="46715"/>
    <cellStyle name="40% - Énfasis5 9 4" xfId="5873"/>
    <cellStyle name="40% - Énfasis5 9 4 2" xfId="16662"/>
    <cellStyle name="40% - Énfasis5 9 5" xfId="11498"/>
    <cellStyle name="40% - Énfasis5 9 6" xfId="39603"/>
    <cellStyle name="40% - Énfasis5 9 7" xfId="44449"/>
    <cellStyle name="40% - Énfasis6 10" xfId="812"/>
    <cellStyle name="40% - Énfasis6 10 2" xfId="1895"/>
    <cellStyle name="40% - Énfasis6 10 2 2" xfId="4204"/>
    <cellStyle name="40% - Énfasis6 10 2 2 2" xfId="9351"/>
    <cellStyle name="40% - Énfasis6 10 2 2 2 2" xfId="20134"/>
    <cellStyle name="40% - Énfasis6 10 2 2 3" xfId="15002"/>
    <cellStyle name="40% - Énfasis6 10 2 2 4" xfId="43061"/>
    <cellStyle name="40% - Énfasis6 10 2 2 5" xfId="47904"/>
    <cellStyle name="40% - Énfasis6 10 2 3" xfId="7070"/>
    <cellStyle name="40% - Énfasis6 10 2 3 2" xfId="17853"/>
    <cellStyle name="40% - Énfasis6 10 2 4" xfId="12715"/>
    <cellStyle name="40% - Énfasis6 10 2 5" xfId="40785"/>
    <cellStyle name="40% - Énfasis6 10 2 6" xfId="45628"/>
    <cellStyle name="40% - Énfasis6 10 3" xfId="3149"/>
    <cellStyle name="40% - Énfasis6 10 3 2" xfId="8296"/>
    <cellStyle name="40% - Énfasis6 10 3 2 2" xfId="19079"/>
    <cellStyle name="40% - Énfasis6 10 3 3" xfId="13947"/>
    <cellStyle name="40% - Énfasis6 10 3 4" xfId="42006"/>
    <cellStyle name="40% - Énfasis6 10 3 5" xfId="46849"/>
    <cellStyle name="40% - Énfasis6 10 4" xfId="6013"/>
    <cellStyle name="40% - Énfasis6 10 4 2" xfId="16796"/>
    <cellStyle name="40% - Énfasis6 10 5" xfId="11640"/>
    <cellStyle name="40% - Énfasis6 10 6" xfId="39736"/>
    <cellStyle name="40% - Énfasis6 10 7" xfId="44583"/>
    <cellStyle name="40% - Énfasis6 11" xfId="921"/>
    <cellStyle name="40% - Énfasis6 11 2" xfId="2004"/>
    <cellStyle name="40% - Énfasis6 11 2 2" xfId="4313"/>
    <cellStyle name="40% - Énfasis6 11 2 2 2" xfId="9460"/>
    <cellStyle name="40% - Énfasis6 11 2 2 2 2" xfId="20243"/>
    <cellStyle name="40% - Énfasis6 11 2 2 3" xfId="15111"/>
    <cellStyle name="40% - Énfasis6 11 2 2 4" xfId="43170"/>
    <cellStyle name="40% - Énfasis6 11 2 2 5" xfId="48013"/>
    <cellStyle name="40% - Énfasis6 11 2 3" xfId="7179"/>
    <cellStyle name="40% - Énfasis6 11 2 3 2" xfId="17962"/>
    <cellStyle name="40% - Énfasis6 11 2 4" xfId="12824"/>
    <cellStyle name="40% - Énfasis6 11 2 5" xfId="40894"/>
    <cellStyle name="40% - Énfasis6 11 2 6" xfId="45737"/>
    <cellStyle name="40% - Énfasis6 11 3" xfId="3258"/>
    <cellStyle name="40% - Énfasis6 11 3 2" xfId="8405"/>
    <cellStyle name="40% - Énfasis6 11 3 2 2" xfId="19188"/>
    <cellStyle name="40% - Énfasis6 11 3 3" xfId="14056"/>
    <cellStyle name="40% - Énfasis6 11 3 4" xfId="42115"/>
    <cellStyle name="40% - Énfasis6 11 3 5" xfId="46958"/>
    <cellStyle name="40% - Énfasis6 11 4" xfId="6122"/>
    <cellStyle name="40% - Énfasis6 11 4 2" xfId="16905"/>
    <cellStyle name="40% - Énfasis6 11 5" xfId="11749"/>
    <cellStyle name="40% - Énfasis6 11 6" xfId="39845"/>
    <cellStyle name="40% - Énfasis6 11 7" xfId="44692"/>
    <cellStyle name="40% - Énfasis6 12" xfId="996"/>
    <cellStyle name="40% - Énfasis6 12 2" xfId="2079"/>
    <cellStyle name="40% - Énfasis6 12 2 2" xfId="4388"/>
    <cellStyle name="40% - Énfasis6 12 2 2 2" xfId="9535"/>
    <cellStyle name="40% - Énfasis6 12 2 2 2 2" xfId="20318"/>
    <cellStyle name="40% - Énfasis6 12 2 2 3" xfId="15186"/>
    <cellStyle name="40% - Énfasis6 12 2 2 4" xfId="43245"/>
    <cellStyle name="40% - Énfasis6 12 2 2 5" xfId="48088"/>
    <cellStyle name="40% - Énfasis6 12 2 3" xfId="7254"/>
    <cellStyle name="40% - Énfasis6 12 2 3 2" xfId="18037"/>
    <cellStyle name="40% - Énfasis6 12 2 4" xfId="12899"/>
    <cellStyle name="40% - Énfasis6 12 2 5" xfId="40969"/>
    <cellStyle name="40% - Énfasis6 12 2 6" xfId="45812"/>
    <cellStyle name="40% - Énfasis6 12 3" xfId="3333"/>
    <cellStyle name="40% - Énfasis6 12 3 2" xfId="8480"/>
    <cellStyle name="40% - Énfasis6 12 3 2 2" xfId="19263"/>
    <cellStyle name="40% - Énfasis6 12 3 3" xfId="14131"/>
    <cellStyle name="40% - Énfasis6 12 3 4" xfId="42190"/>
    <cellStyle name="40% - Énfasis6 12 3 5" xfId="47033"/>
    <cellStyle name="40% - Énfasis6 12 4" xfId="6197"/>
    <cellStyle name="40% - Énfasis6 12 4 2" xfId="16980"/>
    <cellStyle name="40% - Énfasis6 12 5" xfId="11824"/>
    <cellStyle name="40% - Énfasis6 12 6" xfId="39920"/>
    <cellStyle name="40% - Énfasis6 12 7" xfId="44767"/>
    <cellStyle name="40% - Énfasis6 13" xfId="1044"/>
    <cellStyle name="40% - Énfasis6 13 2" xfId="2128"/>
    <cellStyle name="40% - Énfasis6 13 2 2" xfId="4436"/>
    <cellStyle name="40% - Énfasis6 13 2 2 2" xfId="9583"/>
    <cellStyle name="40% - Énfasis6 13 2 2 2 2" xfId="20366"/>
    <cellStyle name="40% - Énfasis6 13 2 2 3" xfId="15234"/>
    <cellStyle name="40% - Énfasis6 13 2 2 4" xfId="43293"/>
    <cellStyle name="40% - Énfasis6 13 2 2 5" xfId="48136"/>
    <cellStyle name="40% - Énfasis6 13 2 3" xfId="7302"/>
    <cellStyle name="40% - Énfasis6 13 2 3 2" xfId="18085"/>
    <cellStyle name="40% - Énfasis6 13 2 4" xfId="12948"/>
    <cellStyle name="40% - Énfasis6 13 2 5" xfId="41017"/>
    <cellStyle name="40% - Énfasis6 13 2 6" xfId="45860"/>
    <cellStyle name="40% - Énfasis6 13 3" xfId="3381"/>
    <cellStyle name="40% - Énfasis6 13 3 2" xfId="8528"/>
    <cellStyle name="40% - Énfasis6 13 3 2 2" xfId="19311"/>
    <cellStyle name="40% - Énfasis6 13 3 3" xfId="14179"/>
    <cellStyle name="40% - Énfasis6 13 3 4" xfId="42238"/>
    <cellStyle name="40% - Énfasis6 13 3 5" xfId="47081"/>
    <cellStyle name="40% - Énfasis6 13 4" xfId="6245"/>
    <cellStyle name="40% - Énfasis6 13 4 2" xfId="17028"/>
    <cellStyle name="40% - Énfasis6 13 5" xfId="11872"/>
    <cellStyle name="40% - Énfasis6 13 6" xfId="39969"/>
    <cellStyle name="40% - Énfasis6 13 7" xfId="44815"/>
    <cellStyle name="40% - Énfasis6 14" xfId="1118"/>
    <cellStyle name="40% - Énfasis6 14 2" xfId="2202"/>
    <cellStyle name="40% - Énfasis6 14 2 2" xfId="4510"/>
    <cellStyle name="40% - Énfasis6 14 2 2 2" xfId="9657"/>
    <cellStyle name="40% - Énfasis6 14 2 2 2 2" xfId="20440"/>
    <cellStyle name="40% - Énfasis6 14 2 2 3" xfId="15308"/>
    <cellStyle name="40% - Énfasis6 14 2 2 4" xfId="43367"/>
    <cellStyle name="40% - Énfasis6 14 2 2 5" xfId="48210"/>
    <cellStyle name="40% - Énfasis6 14 2 3" xfId="7376"/>
    <cellStyle name="40% - Énfasis6 14 2 3 2" xfId="18159"/>
    <cellStyle name="40% - Énfasis6 14 2 4" xfId="13022"/>
    <cellStyle name="40% - Énfasis6 14 2 5" xfId="41091"/>
    <cellStyle name="40% - Énfasis6 14 2 6" xfId="45934"/>
    <cellStyle name="40% - Énfasis6 14 3" xfId="3455"/>
    <cellStyle name="40% - Énfasis6 14 3 2" xfId="8602"/>
    <cellStyle name="40% - Énfasis6 14 3 2 2" xfId="19385"/>
    <cellStyle name="40% - Énfasis6 14 3 3" xfId="14253"/>
    <cellStyle name="40% - Énfasis6 14 3 4" xfId="42312"/>
    <cellStyle name="40% - Énfasis6 14 3 5" xfId="47155"/>
    <cellStyle name="40% - Énfasis6 14 4" xfId="6319"/>
    <cellStyle name="40% - Énfasis6 14 4 2" xfId="17102"/>
    <cellStyle name="40% - Énfasis6 14 5" xfId="11946"/>
    <cellStyle name="40% - Énfasis6 14 6" xfId="40043"/>
    <cellStyle name="40% - Énfasis6 14 7" xfId="44889"/>
    <cellStyle name="40% - Énfasis6 15" xfId="1185"/>
    <cellStyle name="40% - Énfasis6 15 2" xfId="2269"/>
    <cellStyle name="40% - Énfasis6 15 2 2" xfId="4577"/>
    <cellStyle name="40% - Énfasis6 15 2 2 2" xfId="9724"/>
    <cellStyle name="40% - Énfasis6 15 2 2 2 2" xfId="20507"/>
    <cellStyle name="40% - Énfasis6 15 2 2 3" xfId="15375"/>
    <cellStyle name="40% - Énfasis6 15 2 2 4" xfId="43434"/>
    <cellStyle name="40% - Énfasis6 15 2 2 5" xfId="48277"/>
    <cellStyle name="40% - Énfasis6 15 2 3" xfId="7443"/>
    <cellStyle name="40% - Énfasis6 15 2 3 2" xfId="18226"/>
    <cellStyle name="40% - Énfasis6 15 2 4" xfId="13089"/>
    <cellStyle name="40% - Énfasis6 15 2 5" xfId="41158"/>
    <cellStyle name="40% - Énfasis6 15 2 6" xfId="46001"/>
    <cellStyle name="40% - Énfasis6 15 3" xfId="3520"/>
    <cellStyle name="40% - Énfasis6 15 3 2" xfId="8667"/>
    <cellStyle name="40% - Énfasis6 15 3 2 2" xfId="19450"/>
    <cellStyle name="40% - Énfasis6 15 3 3" xfId="14318"/>
    <cellStyle name="40% - Énfasis6 15 3 4" xfId="42377"/>
    <cellStyle name="40% - Énfasis6 15 3 5" xfId="47220"/>
    <cellStyle name="40% - Énfasis6 15 4" xfId="6386"/>
    <cellStyle name="40% - Énfasis6 15 4 2" xfId="17169"/>
    <cellStyle name="40% - Énfasis6 15 5" xfId="12013"/>
    <cellStyle name="40% - Énfasis6 15 6" xfId="39186"/>
    <cellStyle name="40% - Énfasis6 15 7" xfId="44033"/>
    <cellStyle name="40% - Énfasis6 16" xfId="1218"/>
    <cellStyle name="40% - Énfasis6 16 2" xfId="2302"/>
    <cellStyle name="40% - Énfasis6 16 2 2" xfId="4610"/>
    <cellStyle name="40% - Énfasis6 16 2 2 2" xfId="9757"/>
    <cellStyle name="40% - Énfasis6 16 2 2 2 2" xfId="20540"/>
    <cellStyle name="40% - Énfasis6 16 2 2 3" xfId="15408"/>
    <cellStyle name="40% - Énfasis6 16 2 2 4" xfId="43467"/>
    <cellStyle name="40% - Énfasis6 16 2 2 5" xfId="48310"/>
    <cellStyle name="40% - Énfasis6 16 2 3" xfId="7476"/>
    <cellStyle name="40% - Énfasis6 16 2 3 2" xfId="18259"/>
    <cellStyle name="40% - Énfasis6 16 2 4" xfId="13122"/>
    <cellStyle name="40% - Énfasis6 16 2 5" xfId="41191"/>
    <cellStyle name="40% - Énfasis6 16 2 6" xfId="46034"/>
    <cellStyle name="40% - Énfasis6 16 3" xfId="3553"/>
    <cellStyle name="40% - Énfasis6 16 3 2" xfId="8700"/>
    <cellStyle name="40% - Énfasis6 16 3 2 2" xfId="19483"/>
    <cellStyle name="40% - Énfasis6 16 3 3" xfId="14351"/>
    <cellStyle name="40% - Énfasis6 16 3 4" xfId="42410"/>
    <cellStyle name="40% - Énfasis6 16 3 5" xfId="47253"/>
    <cellStyle name="40% - Énfasis6 16 4" xfId="6419"/>
    <cellStyle name="40% - Énfasis6 16 4 2" xfId="17202"/>
    <cellStyle name="40% - Énfasis6 16 5" xfId="12046"/>
    <cellStyle name="40% - Énfasis6 16 6" xfId="40138"/>
    <cellStyle name="40% - Énfasis6 16 7" xfId="44981"/>
    <cellStyle name="40% - Énfasis6 17" xfId="1239"/>
    <cellStyle name="40% - Énfasis6 17 2" xfId="2323"/>
    <cellStyle name="40% - Énfasis6 17 2 2" xfId="4631"/>
    <cellStyle name="40% - Énfasis6 17 2 2 2" xfId="9778"/>
    <cellStyle name="40% - Énfasis6 17 2 2 2 2" xfId="20561"/>
    <cellStyle name="40% - Énfasis6 17 2 2 3" xfId="15429"/>
    <cellStyle name="40% - Énfasis6 17 2 2 4" xfId="43488"/>
    <cellStyle name="40% - Énfasis6 17 2 2 5" xfId="48331"/>
    <cellStyle name="40% - Énfasis6 17 2 3" xfId="7497"/>
    <cellStyle name="40% - Énfasis6 17 2 3 2" xfId="18280"/>
    <cellStyle name="40% - Énfasis6 17 2 4" xfId="13143"/>
    <cellStyle name="40% - Énfasis6 17 2 5" xfId="41212"/>
    <cellStyle name="40% - Énfasis6 17 2 6" xfId="46055"/>
    <cellStyle name="40% - Énfasis6 17 3" xfId="3574"/>
    <cellStyle name="40% - Énfasis6 17 3 2" xfId="8721"/>
    <cellStyle name="40% - Énfasis6 17 3 2 2" xfId="19504"/>
    <cellStyle name="40% - Énfasis6 17 3 3" xfId="14372"/>
    <cellStyle name="40% - Énfasis6 17 3 4" xfId="42431"/>
    <cellStyle name="40% - Énfasis6 17 3 5" xfId="47274"/>
    <cellStyle name="40% - Énfasis6 17 4" xfId="6440"/>
    <cellStyle name="40% - Énfasis6 17 4 2" xfId="17223"/>
    <cellStyle name="40% - Énfasis6 17 5" xfId="12067"/>
    <cellStyle name="40% - Énfasis6 17 6" xfId="40159"/>
    <cellStyle name="40% - Énfasis6 17 7" xfId="45002"/>
    <cellStyle name="40% - Énfasis6 18" xfId="1272"/>
    <cellStyle name="40% - Énfasis6 18 2" xfId="2356"/>
    <cellStyle name="40% - Énfasis6 18 2 2" xfId="4664"/>
    <cellStyle name="40% - Énfasis6 18 2 2 2" xfId="9811"/>
    <cellStyle name="40% - Énfasis6 18 2 2 2 2" xfId="20594"/>
    <cellStyle name="40% - Énfasis6 18 2 2 3" xfId="15462"/>
    <cellStyle name="40% - Énfasis6 18 2 2 4" xfId="43521"/>
    <cellStyle name="40% - Énfasis6 18 2 2 5" xfId="48364"/>
    <cellStyle name="40% - Énfasis6 18 2 3" xfId="7530"/>
    <cellStyle name="40% - Énfasis6 18 2 3 2" xfId="18313"/>
    <cellStyle name="40% - Énfasis6 18 2 4" xfId="13176"/>
    <cellStyle name="40% - Énfasis6 18 2 5" xfId="41245"/>
    <cellStyle name="40% - Énfasis6 18 2 6" xfId="46088"/>
    <cellStyle name="40% - Énfasis6 18 3" xfId="3607"/>
    <cellStyle name="40% - Énfasis6 18 3 2" xfId="8754"/>
    <cellStyle name="40% - Énfasis6 18 3 2 2" xfId="19537"/>
    <cellStyle name="40% - Énfasis6 18 3 3" xfId="14405"/>
    <cellStyle name="40% - Énfasis6 18 3 4" xfId="42464"/>
    <cellStyle name="40% - Énfasis6 18 3 5" xfId="47307"/>
    <cellStyle name="40% - Énfasis6 18 4" xfId="6473"/>
    <cellStyle name="40% - Énfasis6 18 4 2" xfId="17256"/>
    <cellStyle name="40% - Énfasis6 18 5" xfId="12100"/>
    <cellStyle name="40% - Énfasis6 18 6" xfId="40190"/>
    <cellStyle name="40% - Énfasis6 18 7" xfId="45033"/>
    <cellStyle name="40% - Énfasis6 19" xfId="1292"/>
    <cellStyle name="40% - Énfasis6 19 2" xfId="3627"/>
    <cellStyle name="40% - Énfasis6 19 2 2" xfId="8774"/>
    <cellStyle name="40% - Énfasis6 19 2 2 2" xfId="19557"/>
    <cellStyle name="40% - Énfasis6 19 2 3" xfId="14425"/>
    <cellStyle name="40% - Énfasis6 19 2 4" xfId="42484"/>
    <cellStyle name="40% - Énfasis6 19 2 5" xfId="47327"/>
    <cellStyle name="40% - Énfasis6 19 3" xfId="6493"/>
    <cellStyle name="40% - Énfasis6 19 3 2" xfId="17276"/>
    <cellStyle name="40% - Énfasis6 19 4" xfId="12120"/>
    <cellStyle name="40% - Énfasis6 19 5" xfId="40210"/>
    <cellStyle name="40% - Énfasis6 19 6" xfId="45053"/>
    <cellStyle name="40% - Énfasis6 2" xfId="146"/>
    <cellStyle name="40% - Énfasis6 2 10" xfId="44252"/>
    <cellStyle name="40% - Énfasis6 2 2" xfId="688"/>
    <cellStyle name="40% - Énfasis6 2 2 2" xfId="1779"/>
    <cellStyle name="40% - Énfasis6 2 2 2 2" xfId="4088"/>
    <cellStyle name="40% - Énfasis6 2 2 2 2 2" xfId="9235"/>
    <cellStyle name="40% - Énfasis6 2 2 2 2 2 2" xfId="20018"/>
    <cellStyle name="40% - Énfasis6 2 2 2 2 3" xfId="14886"/>
    <cellStyle name="40% - Énfasis6 2 2 2 2 4" xfId="42945"/>
    <cellStyle name="40% - Énfasis6 2 2 2 2 5" xfId="47788"/>
    <cellStyle name="40% - Énfasis6 2 2 2 3" xfId="6954"/>
    <cellStyle name="40% - Énfasis6 2 2 2 3 2" xfId="17737"/>
    <cellStyle name="40% - Énfasis6 2 2 2 4" xfId="12599"/>
    <cellStyle name="40% - Énfasis6 2 2 2 5" xfId="40669"/>
    <cellStyle name="40% - Énfasis6 2 2 2 6" xfId="45512"/>
    <cellStyle name="40% - Énfasis6 2 2 3" xfId="3027"/>
    <cellStyle name="40% - Énfasis6 2 2 3 2" xfId="8181"/>
    <cellStyle name="40% - Énfasis6 2 2 3 2 2" xfId="18964"/>
    <cellStyle name="40% - Énfasis6 2 2 3 3" xfId="13832"/>
    <cellStyle name="40% - Énfasis6 2 2 3 4" xfId="41891"/>
    <cellStyle name="40% - Énfasis6 2 2 3 5" xfId="46734"/>
    <cellStyle name="40% - Énfasis6 2 2 4" xfId="5892"/>
    <cellStyle name="40% - Énfasis6 2 2 4 2" xfId="16681"/>
    <cellStyle name="40% - Énfasis6 2 2 5" xfId="11517"/>
    <cellStyle name="40% - Énfasis6 2 2 6" xfId="39622"/>
    <cellStyle name="40% - Énfasis6 2 2 7" xfId="44468"/>
    <cellStyle name="40% - Énfasis6 2 3" xfId="1561"/>
    <cellStyle name="40% - Énfasis6 2 3 2" xfId="3870"/>
    <cellStyle name="40% - Énfasis6 2 3 2 2" xfId="9017"/>
    <cellStyle name="40% - Énfasis6 2 3 2 2 2" xfId="19800"/>
    <cellStyle name="40% - Énfasis6 2 3 2 3" xfId="14668"/>
    <cellStyle name="40% - Énfasis6 2 3 2 4" xfId="42727"/>
    <cellStyle name="40% - Énfasis6 2 3 2 5" xfId="47570"/>
    <cellStyle name="40% - Énfasis6 2 3 3" xfId="6736"/>
    <cellStyle name="40% - Énfasis6 2 3 3 2" xfId="17519"/>
    <cellStyle name="40% - Énfasis6 2 3 4" xfId="12381"/>
    <cellStyle name="40% - Énfasis6 2 3 5" xfId="40451"/>
    <cellStyle name="40% - Énfasis6 2 3 6" xfId="45294"/>
    <cellStyle name="40% - Énfasis6 2 4" xfId="2587"/>
    <cellStyle name="40% - Énfasis6 2 4 2" xfId="7755"/>
    <cellStyle name="40% - Énfasis6 2 4 2 2" xfId="18538"/>
    <cellStyle name="40% - Énfasis6 2 4 3" xfId="13402"/>
    <cellStyle name="40% - Énfasis6 2 4 4" xfId="41467"/>
    <cellStyle name="40% - Énfasis6 2 4 5" xfId="46310"/>
    <cellStyle name="40% - Énfasis6 2 5" xfId="4976"/>
    <cellStyle name="40% - Énfasis6 2 5 2" xfId="10124"/>
    <cellStyle name="40% - Énfasis6 2 5 2 2" xfId="20907"/>
    <cellStyle name="40% - Énfasis6 2 5 3" xfId="15774"/>
    <cellStyle name="40% - Énfasis6 2 5 4" xfId="43830"/>
    <cellStyle name="40% - Énfasis6 2 5 5" xfId="48673"/>
    <cellStyle name="40% - Énfasis6 2 6" xfId="5053"/>
    <cellStyle name="40% - Énfasis6 2 6 2" xfId="10201"/>
    <cellStyle name="40% - Énfasis6 2 6 2 2" xfId="20984"/>
    <cellStyle name="40% - Énfasis6 2 6 3" xfId="15850"/>
    <cellStyle name="40% - Énfasis6 2 7" xfId="5461"/>
    <cellStyle name="40% - Énfasis6 2 7 2" xfId="16253"/>
    <cellStyle name="40% - Énfasis6 2 8" xfId="10998"/>
    <cellStyle name="40% - Énfasis6 2 9" xfId="39406"/>
    <cellStyle name="40% - Énfasis6 20" xfId="1314"/>
    <cellStyle name="40% - Énfasis6 20 2" xfId="3648"/>
    <cellStyle name="40% - Énfasis6 20 2 2" xfId="8795"/>
    <cellStyle name="40% - Énfasis6 20 2 2 2" xfId="19578"/>
    <cellStyle name="40% - Énfasis6 20 2 3" xfId="14446"/>
    <cellStyle name="40% - Énfasis6 20 2 4" xfId="42505"/>
    <cellStyle name="40% - Énfasis6 20 2 5" xfId="47348"/>
    <cellStyle name="40% - Énfasis6 20 3" xfId="6514"/>
    <cellStyle name="40% - Énfasis6 20 3 2" xfId="17297"/>
    <cellStyle name="40% - Énfasis6 20 4" xfId="12141"/>
    <cellStyle name="40% - Énfasis6 20 5" xfId="40231"/>
    <cellStyle name="40% - Énfasis6 20 6" xfId="45074"/>
    <cellStyle name="40% - Énfasis6 21" xfId="2410"/>
    <cellStyle name="40% - Énfasis6 21 2" xfId="4712"/>
    <cellStyle name="40% - Énfasis6 21 2 2" xfId="9859"/>
    <cellStyle name="40% - Énfasis6 21 2 2 2" xfId="20642"/>
    <cellStyle name="40% - Énfasis6 21 2 3" xfId="15510"/>
    <cellStyle name="40% - Énfasis6 21 2 4" xfId="43569"/>
    <cellStyle name="40% - Énfasis6 21 2 5" xfId="48412"/>
    <cellStyle name="40% - Énfasis6 21 3" xfId="7578"/>
    <cellStyle name="40% - Énfasis6 21 3 2" xfId="18361"/>
    <cellStyle name="40% - Énfasis6 21 4" xfId="13224"/>
    <cellStyle name="40% - Énfasis6 21 5" xfId="41293"/>
    <cellStyle name="40% - Énfasis6 21 6" xfId="46136"/>
    <cellStyle name="40% - Énfasis6 22" xfId="2446"/>
    <cellStyle name="40% - Énfasis6 22 2" xfId="4748"/>
    <cellStyle name="40% - Énfasis6 22 2 2" xfId="9895"/>
    <cellStyle name="40% - Énfasis6 22 2 2 2" xfId="20678"/>
    <cellStyle name="40% - Énfasis6 22 2 3" xfId="15546"/>
    <cellStyle name="40% - Énfasis6 22 2 4" xfId="43605"/>
    <cellStyle name="40% - Énfasis6 22 2 5" xfId="48448"/>
    <cellStyle name="40% - Énfasis6 22 3" xfId="7614"/>
    <cellStyle name="40% - Énfasis6 22 3 2" xfId="18397"/>
    <cellStyle name="40% - Énfasis6 22 4" xfId="13260"/>
    <cellStyle name="40% - Énfasis6 22 5" xfId="41329"/>
    <cellStyle name="40% - Énfasis6 22 6" xfId="46172"/>
    <cellStyle name="40% - Énfasis6 23" xfId="2461"/>
    <cellStyle name="40% - Énfasis6 23 2" xfId="4763"/>
    <cellStyle name="40% - Énfasis6 23 2 2" xfId="9910"/>
    <cellStyle name="40% - Énfasis6 23 2 2 2" xfId="20693"/>
    <cellStyle name="40% - Énfasis6 23 2 3" xfId="15561"/>
    <cellStyle name="40% - Énfasis6 23 2 4" xfId="43620"/>
    <cellStyle name="40% - Énfasis6 23 2 5" xfId="48463"/>
    <cellStyle name="40% - Énfasis6 23 3" xfId="7629"/>
    <cellStyle name="40% - Énfasis6 23 3 2" xfId="18412"/>
    <cellStyle name="40% - Énfasis6 23 4" xfId="13275"/>
    <cellStyle name="40% - Énfasis6 23 5" xfId="41344"/>
    <cellStyle name="40% - Énfasis6 23 6" xfId="46187"/>
    <cellStyle name="40% - Énfasis6 24" xfId="2508"/>
    <cellStyle name="40% - Énfasis6 24 2" xfId="4810"/>
    <cellStyle name="40% - Énfasis6 24 2 2" xfId="9957"/>
    <cellStyle name="40% - Énfasis6 24 2 2 2" xfId="20740"/>
    <cellStyle name="40% - Énfasis6 24 2 3" xfId="15608"/>
    <cellStyle name="40% - Énfasis6 24 2 4" xfId="43667"/>
    <cellStyle name="40% - Énfasis6 24 2 5" xfId="48510"/>
    <cellStyle name="40% - Énfasis6 24 3" xfId="7676"/>
    <cellStyle name="40% - Énfasis6 24 3 2" xfId="18459"/>
    <cellStyle name="40% - Énfasis6 24 4" xfId="13322"/>
    <cellStyle name="40% - Énfasis6 24 5" xfId="41391"/>
    <cellStyle name="40% - Énfasis6 24 6" xfId="46234"/>
    <cellStyle name="40% - Énfasis6 25" xfId="2527"/>
    <cellStyle name="40% - Énfasis6 25 2" xfId="4829"/>
    <cellStyle name="40% - Énfasis6 25 2 2" xfId="9976"/>
    <cellStyle name="40% - Énfasis6 25 2 2 2" xfId="20759"/>
    <cellStyle name="40% - Énfasis6 25 2 3" xfId="15627"/>
    <cellStyle name="40% - Énfasis6 25 2 4" xfId="43686"/>
    <cellStyle name="40% - Énfasis6 25 2 5" xfId="48529"/>
    <cellStyle name="40% - Énfasis6 25 3" xfId="7695"/>
    <cellStyle name="40% - Énfasis6 25 3 2" xfId="18478"/>
    <cellStyle name="40% - Énfasis6 25 4" xfId="13341"/>
    <cellStyle name="40% - Énfasis6 25 5" xfId="41409"/>
    <cellStyle name="40% - Énfasis6 25 6" xfId="46252"/>
    <cellStyle name="40% - Énfasis6 26" xfId="2558"/>
    <cellStyle name="40% - Énfasis6 26 2" xfId="4860"/>
    <cellStyle name="40% - Énfasis6 26 2 2" xfId="10007"/>
    <cellStyle name="40% - Énfasis6 26 2 2 2" xfId="20790"/>
    <cellStyle name="40% - Énfasis6 26 2 3" xfId="15658"/>
    <cellStyle name="40% - Énfasis6 26 2 4" xfId="43717"/>
    <cellStyle name="40% - Énfasis6 26 2 5" xfId="48560"/>
    <cellStyle name="40% - Énfasis6 26 3" xfId="7726"/>
    <cellStyle name="40% - Énfasis6 26 3 2" xfId="18509"/>
    <cellStyle name="40% - Énfasis6 26 4" xfId="13373"/>
    <cellStyle name="40% - Énfasis6 26 5" xfId="41438"/>
    <cellStyle name="40% - Énfasis6 26 6" xfId="46281"/>
    <cellStyle name="40% - Énfasis6 27" xfId="4917"/>
    <cellStyle name="40% - Énfasis6 27 2" xfId="10064"/>
    <cellStyle name="40% - Énfasis6 27 2 2" xfId="20847"/>
    <cellStyle name="40% - Énfasis6 27 3" xfId="15714"/>
    <cellStyle name="40% - Énfasis6 27 4" xfId="43771"/>
    <cellStyle name="40% - Énfasis6 27 5" xfId="48614"/>
    <cellStyle name="40% - Énfasis6 28" xfId="4947"/>
    <cellStyle name="40% - Énfasis6 28 2" xfId="10095"/>
    <cellStyle name="40% - Énfasis6 28 2 2" xfId="20878"/>
    <cellStyle name="40% - Énfasis6 28 3" xfId="15745"/>
    <cellStyle name="40% - Énfasis6 28 4" xfId="43801"/>
    <cellStyle name="40% - Énfasis6 28 5" xfId="48644"/>
    <cellStyle name="40% - Énfasis6 29" xfId="5210"/>
    <cellStyle name="40% - Énfasis6 29 2" xfId="10348"/>
    <cellStyle name="40% - Énfasis6 29 2 2" xfId="21131"/>
    <cellStyle name="40% - Énfasis6 29 3" xfId="16003"/>
    <cellStyle name="40% - Énfasis6 3" xfId="506"/>
    <cellStyle name="40% - Énfasis6 3 2" xfId="1598"/>
    <cellStyle name="40% - Énfasis6 3 2 2" xfId="3907"/>
    <cellStyle name="40% - Énfasis6 3 2 2 2" xfId="9054"/>
    <cellStyle name="40% - Énfasis6 3 2 2 2 2" xfId="19837"/>
    <cellStyle name="40% - Énfasis6 3 2 2 3" xfId="14705"/>
    <cellStyle name="40% - Énfasis6 3 2 2 4" xfId="42764"/>
    <cellStyle name="40% - Énfasis6 3 2 2 5" xfId="47607"/>
    <cellStyle name="40% - Énfasis6 3 2 3" xfId="6773"/>
    <cellStyle name="40% - Énfasis6 3 2 3 2" xfId="17556"/>
    <cellStyle name="40% - Énfasis6 3 2 4" xfId="12418"/>
    <cellStyle name="40% - Énfasis6 3 2 5" xfId="40488"/>
    <cellStyle name="40% - Énfasis6 3 2 6" xfId="45331"/>
    <cellStyle name="40% - Énfasis6 3 3" xfId="2846"/>
    <cellStyle name="40% - Énfasis6 3 3 2" xfId="8000"/>
    <cellStyle name="40% - Énfasis6 3 3 2 2" xfId="18783"/>
    <cellStyle name="40% - Énfasis6 3 3 3" xfId="13651"/>
    <cellStyle name="40% - Énfasis6 3 3 4" xfId="41710"/>
    <cellStyle name="40% - Énfasis6 3 3 5" xfId="46553"/>
    <cellStyle name="40% - Énfasis6 3 4" xfId="5711"/>
    <cellStyle name="40% - Énfasis6 3 4 2" xfId="16500"/>
    <cellStyle name="40% - Énfasis6 3 5" xfId="11334"/>
    <cellStyle name="40% - Énfasis6 3 6" xfId="39443"/>
    <cellStyle name="40% - Énfasis6 3 7" xfId="44289"/>
    <cellStyle name="40% - Énfasis6 30" xfId="5226"/>
    <cellStyle name="40% - Énfasis6 30 2" xfId="10364"/>
    <cellStyle name="40% - Énfasis6 30 2 2" xfId="21147"/>
    <cellStyle name="40% - Énfasis6 30 3" xfId="16019"/>
    <cellStyle name="40% - Énfasis6 31" xfId="5255"/>
    <cellStyle name="40% - Énfasis6 31 2" xfId="10393"/>
    <cellStyle name="40% - Énfasis6 31 2 2" xfId="21176"/>
    <cellStyle name="40% - Énfasis6 31 3" xfId="16048"/>
    <cellStyle name="40% - Énfasis6 32" xfId="5272"/>
    <cellStyle name="40% - Énfasis6 32 2" xfId="10408"/>
    <cellStyle name="40% - Énfasis6 32 2 2" xfId="21191"/>
    <cellStyle name="40% - Énfasis6 32 3" xfId="16064"/>
    <cellStyle name="40% - Énfasis6 33" xfId="5288"/>
    <cellStyle name="40% - Énfasis6 33 2" xfId="10424"/>
    <cellStyle name="40% - Énfasis6 33 2 2" xfId="21207"/>
    <cellStyle name="40% - Énfasis6 33 3" xfId="16080"/>
    <cellStyle name="40% - Énfasis6 34" xfId="5308"/>
    <cellStyle name="40% - Énfasis6 34 2" xfId="10444"/>
    <cellStyle name="40% - Énfasis6 34 2 2" xfId="21227"/>
    <cellStyle name="40% - Énfasis6 34 3" xfId="16100"/>
    <cellStyle name="40% - Énfasis6 35" xfId="5324"/>
    <cellStyle name="40% - Énfasis6 35 2" xfId="10460"/>
    <cellStyle name="40% - Énfasis6 35 2 2" xfId="21243"/>
    <cellStyle name="40% - Énfasis6 35 3" xfId="16116"/>
    <cellStyle name="40% - Énfasis6 36" xfId="5341"/>
    <cellStyle name="40% - Énfasis6 36 2" xfId="10477"/>
    <cellStyle name="40% - Énfasis6 36 2 2" xfId="21260"/>
    <cellStyle name="40% - Énfasis6 36 3" xfId="16133"/>
    <cellStyle name="40% - Énfasis6 37" xfId="5389"/>
    <cellStyle name="40% - Énfasis6 37 2" xfId="10525"/>
    <cellStyle name="40% - Énfasis6 37 2 2" xfId="21308"/>
    <cellStyle name="40% - Énfasis6 37 3" xfId="16181"/>
    <cellStyle name="40% - Énfasis6 38" xfId="5409"/>
    <cellStyle name="40% - Énfasis6 38 2" xfId="10545"/>
    <cellStyle name="40% - Énfasis6 38 2 2" xfId="21328"/>
    <cellStyle name="40% - Énfasis6 38 3" xfId="16201"/>
    <cellStyle name="40% - Énfasis6 39" xfId="5438"/>
    <cellStyle name="40% - Énfasis6 39 2" xfId="16230"/>
    <cellStyle name="40% - Énfasis6 4" xfId="524"/>
    <cellStyle name="40% - Énfasis6 4 2" xfId="1617"/>
    <cellStyle name="40% - Énfasis6 4 2 2" xfId="3926"/>
    <cellStyle name="40% - Énfasis6 4 2 2 2" xfId="9073"/>
    <cellStyle name="40% - Énfasis6 4 2 2 2 2" xfId="19856"/>
    <cellStyle name="40% - Énfasis6 4 2 2 3" xfId="14724"/>
    <cellStyle name="40% - Énfasis6 4 2 2 4" xfId="42783"/>
    <cellStyle name="40% - Énfasis6 4 2 2 5" xfId="47626"/>
    <cellStyle name="40% - Énfasis6 4 2 3" xfId="6792"/>
    <cellStyle name="40% - Énfasis6 4 2 3 2" xfId="17575"/>
    <cellStyle name="40% - Énfasis6 4 2 4" xfId="12437"/>
    <cellStyle name="40% - Énfasis6 4 2 5" xfId="40507"/>
    <cellStyle name="40% - Énfasis6 4 2 6" xfId="45350"/>
    <cellStyle name="40% - Énfasis6 4 3" xfId="2865"/>
    <cellStyle name="40% - Énfasis6 4 3 2" xfId="8019"/>
    <cellStyle name="40% - Énfasis6 4 3 2 2" xfId="18802"/>
    <cellStyle name="40% - Énfasis6 4 3 3" xfId="13670"/>
    <cellStyle name="40% - Énfasis6 4 3 4" xfId="41729"/>
    <cellStyle name="40% - Énfasis6 4 3 5" xfId="46572"/>
    <cellStyle name="40% - Énfasis6 4 4" xfId="5730"/>
    <cellStyle name="40% - Énfasis6 4 4 2" xfId="16519"/>
    <cellStyle name="40% - Énfasis6 4 5" xfId="11353"/>
    <cellStyle name="40% - Énfasis6 4 6" xfId="39462"/>
    <cellStyle name="40% - Énfasis6 4 7" xfId="44308"/>
    <cellStyle name="40% - Énfasis6 40" xfId="10870"/>
    <cellStyle name="40% - Énfasis6 40 2" xfId="21653"/>
    <cellStyle name="40% - Énfasis6 41" xfId="10922"/>
    <cellStyle name="40% - Énfasis6 41 2" xfId="21705"/>
    <cellStyle name="40% - Énfasis6 42" xfId="10937"/>
    <cellStyle name="40% - Énfasis6 42 2" xfId="21720"/>
    <cellStyle name="40% - Énfasis6 43" xfId="10958"/>
    <cellStyle name="40% - Énfasis6 43 2" xfId="21741"/>
    <cellStyle name="40% - Énfasis6 44" xfId="10982"/>
    <cellStyle name="40% - Énfasis6 45" xfId="38852"/>
    <cellStyle name="40% - Énfasis6 46" xfId="38866"/>
    <cellStyle name="40% - Énfasis6 47" xfId="38882"/>
    <cellStyle name="40% - Énfasis6 48" xfId="38973"/>
    <cellStyle name="40% - Énfasis6 49" xfId="38989"/>
    <cellStyle name="40% - Énfasis6 5" xfId="540"/>
    <cellStyle name="40% - Énfasis6 5 2" xfId="1631"/>
    <cellStyle name="40% - Énfasis6 5 2 2" xfId="3940"/>
    <cellStyle name="40% - Énfasis6 5 2 2 2" xfId="9087"/>
    <cellStyle name="40% - Énfasis6 5 2 2 2 2" xfId="19870"/>
    <cellStyle name="40% - Énfasis6 5 2 2 3" xfId="14738"/>
    <cellStyle name="40% - Énfasis6 5 2 2 4" xfId="42797"/>
    <cellStyle name="40% - Énfasis6 5 2 2 5" xfId="47640"/>
    <cellStyle name="40% - Énfasis6 5 2 3" xfId="6806"/>
    <cellStyle name="40% - Énfasis6 5 2 3 2" xfId="17589"/>
    <cellStyle name="40% - Énfasis6 5 2 4" xfId="12451"/>
    <cellStyle name="40% - Énfasis6 5 2 5" xfId="40521"/>
    <cellStyle name="40% - Énfasis6 5 2 6" xfId="45364"/>
    <cellStyle name="40% - Énfasis6 5 3" xfId="2879"/>
    <cellStyle name="40% - Énfasis6 5 3 2" xfId="8033"/>
    <cellStyle name="40% - Énfasis6 5 3 2 2" xfId="18816"/>
    <cellStyle name="40% - Énfasis6 5 3 3" xfId="13684"/>
    <cellStyle name="40% - Énfasis6 5 3 4" xfId="41743"/>
    <cellStyle name="40% - Énfasis6 5 3 5" xfId="46586"/>
    <cellStyle name="40% - Énfasis6 5 4" xfId="5744"/>
    <cellStyle name="40% - Énfasis6 5 4 2" xfId="16533"/>
    <cellStyle name="40% - Énfasis6 5 5" xfId="11368"/>
    <cellStyle name="40% - Énfasis6 5 6" xfId="39476"/>
    <cellStyle name="40% - Énfasis6 5 7" xfId="44322"/>
    <cellStyle name="40% - Énfasis6 50" xfId="39005"/>
    <cellStyle name="40% - Énfasis6 51" xfId="39036"/>
    <cellStyle name="40% - Énfasis6 52" xfId="39050"/>
    <cellStyle name="40% - Énfasis6 53" xfId="39069"/>
    <cellStyle name="40% - Énfasis6 54" xfId="39089"/>
    <cellStyle name="40% - Énfasis6 55" xfId="39107"/>
    <cellStyle name="40% - Énfasis6 56" xfId="43907"/>
    <cellStyle name="40% - Énfasis6 57" xfId="43933"/>
    <cellStyle name="40% - Énfasis6 58" xfId="43951"/>
    <cellStyle name="40% - Énfasis6 59" xfId="43977"/>
    <cellStyle name="40% - Énfasis6 6" xfId="557"/>
    <cellStyle name="40% - Énfasis6 6 2" xfId="1648"/>
    <cellStyle name="40% - Énfasis6 6 2 2" xfId="3957"/>
    <cellStyle name="40% - Énfasis6 6 2 2 2" xfId="9104"/>
    <cellStyle name="40% - Énfasis6 6 2 2 2 2" xfId="19887"/>
    <cellStyle name="40% - Énfasis6 6 2 2 3" xfId="14755"/>
    <cellStyle name="40% - Énfasis6 6 2 2 4" xfId="42814"/>
    <cellStyle name="40% - Énfasis6 6 2 2 5" xfId="47657"/>
    <cellStyle name="40% - Énfasis6 6 2 3" xfId="6823"/>
    <cellStyle name="40% - Énfasis6 6 2 3 2" xfId="17606"/>
    <cellStyle name="40% - Énfasis6 6 2 4" xfId="12468"/>
    <cellStyle name="40% - Énfasis6 6 2 5" xfId="40538"/>
    <cellStyle name="40% - Énfasis6 6 2 6" xfId="45381"/>
    <cellStyle name="40% - Énfasis6 6 3" xfId="2896"/>
    <cellStyle name="40% - Énfasis6 6 3 2" xfId="8050"/>
    <cellStyle name="40% - Énfasis6 6 3 2 2" xfId="18833"/>
    <cellStyle name="40% - Énfasis6 6 3 3" xfId="13701"/>
    <cellStyle name="40% - Énfasis6 6 3 4" xfId="41760"/>
    <cellStyle name="40% - Énfasis6 6 3 5" xfId="46603"/>
    <cellStyle name="40% - Énfasis6 6 4" xfId="5761"/>
    <cellStyle name="40% - Énfasis6 6 4 2" xfId="16550"/>
    <cellStyle name="40% - Énfasis6 6 5" xfId="11385"/>
    <cellStyle name="40% - Énfasis6 6 6" xfId="39493"/>
    <cellStyle name="40% - Énfasis6 6 7" xfId="44339"/>
    <cellStyle name="40% - Énfasis6 7" xfId="577"/>
    <cellStyle name="40% - Énfasis6 7 2" xfId="1668"/>
    <cellStyle name="40% - Énfasis6 7 2 2" xfId="3977"/>
    <cellStyle name="40% - Énfasis6 7 2 2 2" xfId="9124"/>
    <cellStyle name="40% - Énfasis6 7 2 2 2 2" xfId="19907"/>
    <cellStyle name="40% - Énfasis6 7 2 2 3" xfId="14775"/>
    <cellStyle name="40% - Énfasis6 7 2 2 4" xfId="42834"/>
    <cellStyle name="40% - Énfasis6 7 2 2 5" xfId="47677"/>
    <cellStyle name="40% - Énfasis6 7 2 3" xfId="6843"/>
    <cellStyle name="40% - Énfasis6 7 2 3 2" xfId="17626"/>
    <cellStyle name="40% - Énfasis6 7 2 4" xfId="12488"/>
    <cellStyle name="40% - Énfasis6 7 2 5" xfId="40558"/>
    <cellStyle name="40% - Énfasis6 7 2 6" xfId="45401"/>
    <cellStyle name="40% - Énfasis6 7 3" xfId="2916"/>
    <cellStyle name="40% - Énfasis6 7 3 2" xfId="8070"/>
    <cellStyle name="40% - Énfasis6 7 3 2 2" xfId="18853"/>
    <cellStyle name="40% - Énfasis6 7 3 3" xfId="13721"/>
    <cellStyle name="40% - Énfasis6 7 3 4" xfId="41780"/>
    <cellStyle name="40% - Énfasis6 7 3 5" xfId="46623"/>
    <cellStyle name="40% - Énfasis6 7 4" xfId="5781"/>
    <cellStyle name="40% - Énfasis6 7 4 2" xfId="16570"/>
    <cellStyle name="40% - Énfasis6 7 5" xfId="11405"/>
    <cellStyle name="40% - Énfasis6 7 6" xfId="39512"/>
    <cellStyle name="40% - Énfasis6 7 7" xfId="44358"/>
    <cellStyle name="40% - Énfasis6 8" xfId="592"/>
    <cellStyle name="40% - Énfasis6 8 2" xfId="1683"/>
    <cellStyle name="40% - Énfasis6 8 2 2" xfId="3992"/>
    <cellStyle name="40% - Énfasis6 8 2 2 2" xfId="9139"/>
    <cellStyle name="40% - Énfasis6 8 2 2 2 2" xfId="19922"/>
    <cellStyle name="40% - Énfasis6 8 2 2 3" xfId="14790"/>
    <cellStyle name="40% - Énfasis6 8 2 2 4" xfId="42849"/>
    <cellStyle name="40% - Énfasis6 8 2 2 5" xfId="47692"/>
    <cellStyle name="40% - Énfasis6 8 2 3" xfId="6858"/>
    <cellStyle name="40% - Énfasis6 8 2 3 2" xfId="17641"/>
    <cellStyle name="40% - Énfasis6 8 2 4" xfId="12503"/>
    <cellStyle name="40% - Énfasis6 8 2 5" xfId="40573"/>
    <cellStyle name="40% - Énfasis6 8 2 6" xfId="45416"/>
    <cellStyle name="40% - Énfasis6 8 3" xfId="2931"/>
    <cellStyle name="40% - Énfasis6 8 3 2" xfId="8085"/>
    <cellStyle name="40% - Énfasis6 8 3 2 2" xfId="18868"/>
    <cellStyle name="40% - Énfasis6 8 3 3" xfId="13736"/>
    <cellStyle name="40% - Énfasis6 8 3 4" xfId="41795"/>
    <cellStyle name="40% - Énfasis6 8 3 5" xfId="46638"/>
    <cellStyle name="40% - Énfasis6 8 4" xfId="5796"/>
    <cellStyle name="40% - Énfasis6 8 4 2" xfId="16585"/>
    <cellStyle name="40% - Énfasis6 8 5" xfId="11420"/>
    <cellStyle name="40% - Énfasis6 8 6" xfId="39526"/>
    <cellStyle name="40% - Énfasis6 8 7" xfId="44372"/>
    <cellStyle name="40% - Énfasis6 9" xfId="670"/>
    <cellStyle name="40% - Énfasis6 9 2" xfId="1761"/>
    <cellStyle name="40% - Énfasis6 9 2 2" xfId="4070"/>
    <cellStyle name="40% - Énfasis6 9 2 2 2" xfId="9217"/>
    <cellStyle name="40% - Énfasis6 9 2 2 2 2" xfId="20000"/>
    <cellStyle name="40% - Énfasis6 9 2 2 3" xfId="14868"/>
    <cellStyle name="40% - Énfasis6 9 2 2 4" xfId="42927"/>
    <cellStyle name="40% - Énfasis6 9 2 2 5" xfId="47770"/>
    <cellStyle name="40% - Énfasis6 9 2 3" xfId="6936"/>
    <cellStyle name="40% - Énfasis6 9 2 3 2" xfId="17719"/>
    <cellStyle name="40% - Énfasis6 9 2 4" xfId="12581"/>
    <cellStyle name="40% - Énfasis6 9 2 5" xfId="40651"/>
    <cellStyle name="40% - Énfasis6 9 2 6" xfId="45494"/>
    <cellStyle name="40% - Énfasis6 9 3" xfId="3009"/>
    <cellStyle name="40% - Énfasis6 9 3 2" xfId="8163"/>
    <cellStyle name="40% - Énfasis6 9 3 2 2" xfId="18946"/>
    <cellStyle name="40% - Énfasis6 9 3 3" xfId="13814"/>
    <cellStyle name="40% - Énfasis6 9 3 4" xfId="41873"/>
    <cellStyle name="40% - Énfasis6 9 3 5" xfId="46716"/>
    <cellStyle name="40% - Énfasis6 9 4" xfId="5874"/>
    <cellStyle name="40% - Énfasis6 9 4 2" xfId="16663"/>
    <cellStyle name="40% - Énfasis6 9 5" xfId="11499"/>
    <cellStyle name="40% - Énfasis6 9 6" xfId="39604"/>
    <cellStyle name="40% - Énfasis6 9 7" xfId="44450"/>
    <cellStyle name="60% - Énfasis1 2" xfId="147"/>
    <cellStyle name="60% - Énfasis1 2 2" xfId="3028"/>
    <cellStyle name="60% - Énfasis1 2 3" xfId="2588"/>
    <cellStyle name="60% - Énfasis1 2 4" xfId="5893"/>
    <cellStyle name="60% - Énfasis1 2 5" xfId="11518"/>
    <cellStyle name="60% - Énfasis1 2 6" xfId="689"/>
    <cellStyle name="60% - Énfasis1 3" xfId="1315"/>
    <cellStyle name="60% - Énfasis2 2" xfId="148"/>
    <cellStyle name="60% - Énfasis2 2 2" xfId="3029"/>
    <cellStyle name="60% - Énfasis2 2 3" xfId="2589"/>
    <cellStyle name="60% - Énfasis2 2 4" xfId="5894"/>
    <cellStyle name="60% - Énfasis2 2 5" xfId="11519"/>
    <cellStyle name="60% - Énfasis2 2 6" xfId="690"/>
    <cellStyle name="60% - Énfasis2 3" xfId="1316"/>
    <cellStyle name="60% - Énfasis3 2" xfId="149"/>
    <cellStyle name="60% - Énfasis3 2 2" xfId="3030"/>
    <cellStyle name="60% - Énfasis3 2 3" xfId="2590"/>
    <cellStyle name="60% - Énfasis3 2 4" xfId="5895"/>
    <cellStyle name="60% - Énfasis3 2 5" xfId="11520"/>
    <cellStyle name="60% - Énfasis3 2 6" xfId="691"/>
    <cellStyle name="60% - Énfasis3 3" xfId="1317"/>
    <cellStyle name="60% - Énfasis4 2" xfId="150"/>
    <cellStyle name="60% - Énfasis4 2 2" xfId="3031"/>
    <cellStyle name="60% - Énfasis4 2 3" xfId="2591"/>
    <cellStyle name="60% - Énfasis4 2 4" xfId="5896"/>
    <cellStyle name="60% - Énfasis4 2 5" xfId="11521"/>
    <cellStyle name="60% - Énfasis4 2 6" xfId="692"/>
    <cellStyle name="60% - Énfasis4 3" xfId="1318"/>
    <cellStyle name="60% - Énfasis5 2" xfId="151"/>
    <cellStyle name="60% - Énfasis5 2 2" xfId="3032"/>
    <cellStyle name="60% - Énfasis5 2 3" xfId="2592"/>
    <cellStyle name="60% - Énfasis5 2 4" xfId="5897"/>
    <cellStyle name="60% - Énfasis5 2 5" xfId="11522"/>
    <cellStyle name="60% - Énfasis5 2 6" xfId="693"/>
    <cellStyle name="60% - Énfasis5 3" xfId="1319"/>
    <cellStyle name="60% - Énfasis6 2" xfId="152"/>
    <cellStyle name="60% - Énfasis6 2 2" xfId="3033"/>
    <cellStyle name="60% - Énfasis6 2 3" xfId="2593"/>
    <cellStyle name="60% - Énfasis6 2 4" xfId="5898"/>
    <cellStyle name="60% - Énfasis6 2 5" xfId="11523"/>
    <cellStyle name="60% - Énfasis6 2 6" xfId="694"/>
    <cellStyle name="60% - Énfasis6 3" xfId="1320"/>
    <cellStyle name="Body" xfId="182"/>
    <cellStyle name="Buena" xfId="153"/>
    <cellStyle name="Buena 2" xfId="695" hidden="1"/>
    <cellStyle name="Buena 2" xfId="5076" hidden="1"/>
    <cellStyle name="Buena 2" xfId="5095" hidden="1"/>
    <cellStyle name="Buena 2" xfId="5073" hidden="1"/>
    <cellStyle name="Buena 2" xfId="5107" hidden="1"/>
    <cellStyle name="Buena 2" xfId="5068" hidden="1"/>
    <cellStyle name="Buena 2" xfId="5119" hidden="1"/>
    <cellStyle name="Buena 2" xfId="5064" hidden="1"/>
    <cellStyle name="Buena 2" xfId="5130" hidden="1"/>
    <cellStyle name="Buena 2" xfId="5060" hidden="1"/>
    <cellStyle name="Buena 2" xfId="5142" hidden="1"/>
    <cellStyle name="Buena 2" xfId="5093" hidden="1"/>
    <cellStyle name="Buena 2" xfId="5162" hidden="1"/>
    <cellStyle name="Buena 2" xfId="5092" hidden="1"/>
    <cellStyle name="Buena 2" xfId="5173" hidden="1"/>
    <cellStyle name="Buena 2" xfId="5082" hidden="1"/>
    <cellStyle name="Buena 2" xfId="5184" hidden="1"/>
    <cellStyle name="Buena 2" xfId="5085" hidden="1"/>
    <cellStyle name="Buena 2" xfId="5192" hidden="1"/>
    <cellStyle name="Buena 2" xfId="5181" hidden="1"/>
    <cellStyle name="Buena 2" xfId="10224" hidden="1"/>
    <cellStyle name="Buena 2" xfId="10239" hidden="1"/>
    <cellStyle name="Buena 2" xfId="10221" hidden="1"/>
    <cellStyle name="Buena 2" xfId="10251" hidden="1"/>
    <cellStyle name="Buena 2" xfId="10216" hidden="1"/>
    <cellStyle name="Buena 2" xfId="10263" hidden="1"/>
    <cellStyle name="Buena 2" xfId="10212" hidden="1"/>
    <cellStyle name="Buena 2" xfId="10274" hidden="1"/>
    <cellStyle name="Buena 2" xfId="10208" hidden="1"/>
    <cellStyle name="Buena 2" xfId="10286" hidden="1"/>
    <cellStyle name="Buena 2" xfId="10237" hidden="1"/>
    <cellStyle name="Buena 2" xfId="10300" hidden="1"/>
    <cellStyle name="Buena 2" xfId="10236" hidden="1"/>
    <cellStyle name="Buena 2" xfId="10311" hidden="1"/>
    <cellStyle name="Buena 2" xfId="10226" hidden="1"/>
    <cellStyle name="Buena 2" xfId="10322" hidden="1"/>
    <cellStyle name="Buena 2" xfId="10229" hidden="1"/>
    <cellStyle name="Buena 2" xfId="10330" hidden="1"/>
    <cellStyle name="Buena 2" xfId="10319" hidden="1"/>
    <cellStyle name="Buena 2" xfId="10753" hidden="1"/>
    <cellStyle name="Buena 2" xfId="10764" hidden="1"/>
    <cellStyle name="Buena 2" xfId="10751" hidden="1"/>
    <cellStyle name="Buena 2" xfId="10773" hidden="1"/>
    <cellStyle name="Buena 2" xfId="10749" hidden="1"/>
    <cellStyle name="Buena 2" xfId="10782" hidden="1"/>
    <cellStyle name="Buena 2" xfId="10747" hidden="1"/>
    <cellStyle name="Buena 2" xfId="10790" hidden="1"/>
    <cellStyle name="Buena 2" xfId="10745" hidden="1"/>
    <cellStyle name="Buena 2" xfId="10800" hidden="1"/>
    <cellStyle name="Buena 2" xfId="10762" hidden="1"/>
    <cellStyle name="Buena 2" xfId="10810" hidden="1"/>
    <cellStyle name="Buena 2" xfId="10761" hidden="1"/>
    <cellStyle name="Buena 2" xfId="10817" hidden="1"/>
    <cellStyle name="Buena 2" xfId="10755" hidden="1"/>
    <cellStyle name="Buena 2" xfId="10827" hidden="1"/>
    <cellStyle name="Buena 2" xfId="10758" hidden="1"/>
    <cellStyle name="Buena 2" xfId="10833" hidden="1"/>
    <cellStyle name="Buena 2" xfId="10824" hidden="1"/>
    <cellStyle name="Buena 2" xfId="10608" hidden="1"/>
    <cellStyle name="Buena 2" xfId="10740" hidden="1"/>
    <cellStyle name="Buena 2" xfId="10840" hidden="1"/>
    <cellStyle name="Buena 2" xfId="10686" hidden="1"/>
    <cellStyle name="Buena 2" xfId="10848" hidden="1"/>
    <cellStyle name="Buena 2" xfId="10681" hidden="1"/>
    <cellStyle name="Buena 2" xfId="10854" hidden="1"/>
    <cellStyle name="Buena 2" xfId="10590" hidden="1"/>
    <cellStyle name="Buena 2" xfId="10659" hidden="1"/>
    <cellStyle name="Buena 2" xfId="10583" hidden="1"/>
    <cellStyle name="Buena 2" xfId="10690" hidden="1"/>
    <cellStyle name="Buena 2" xfId="10570" hidden="1"/>
    <cellStyle name="Buena 2" xfId="10640" hidden="1"/>
    <cellStyle name="Buena 2" xfId="10845" hidden="1"/>
    <cellStyle name="Buena 2" xfId="10648" hidden="1"/>
    <cellStyle name="Buena 2" xfId="10732" hidden="1"/>
    <cellStyle name="Buena 2" xfId="10729" hidden="1"/>
    <cellStyle name="Buena 2" xfId="10725" hidden="1"/>
    <cellStyle name="Buena 2" xfId="10838" hidden="1"/>
    <cellStyle name="Buena 2" xfId="10624" hidden="1"/>
    <cellStyle name="Buena 2" xfId="10665" hidden="1"/>
    <cellStyle name="Buena 2" xfId="10596" hidden="1"/>
    <cellStyle name="Buena 2" xfId="10626" hidden="1"/>
    <cellStyle name="Buena 2" xfId="10635" hidden="1"/>
    <cellStyle name="Buena 2" xfId="10682" hidden="1"/>
    <cellStyle name="Buena 2" xfId="10856" hidden="1"/>
    <cellStyle name="Buena 2" xfId="10719" hidden="1"/>
    <cellStyle name="Buena 2" xfId="6515" hidden="1"/>
    <cellStyle name="Buena 2" xfId="10727" hidden="1"/>
    <cellStyle name="Buena 2" xfId="10591" hidden="1"/>
    <cellStyle name="Buena 2" xfId="10654" hidden="1"/>
    <cellStyle name="Buena 2" xfId="10577" hidden="1"/>
    <cellStyle name="Buena 2" xfId="10841" hidden="1"/>
    <cellStyle name="Buena 2" xfId="10563" hidden="1"/>
    <cellStyle name="Buena 2" xfId="10613" hidden="1"/>
    <cellStyle name="Buena 2" xfId="10722" hidden="1"/>
    <cellStyle name="Buena 2" xfId="10701" hidden="1"/>
    <cellStyle name="Buena 2" xfId="10649" hidden="1"/>
    <cellStyle name="Buena 2" xfId="15873" hidden="1"/>
    <cellStyle name="Buena 2" xfId="15890" hidden="1"/>
    <cellStyle name="Buena 2" xfId="15870" hidden="1"/>
    <cellStyle name="Buena 2" xfId="15902" hidden="1"/>
    <cellStyle name="Buena 2" xfId="15865" hidden="1"/>
    <cellStyle name="Buena 2" xfId="15914" hidden="1"/>
    <cellStyle name="Buena 2" xfId="15861" hidden="1"/>
    <cellStyle name="Buena 2" xfId="15925" hidden="1"/>
    <cellStyle name="Buena 2" xfId="15857" hidden="1"/>
    <cellStyle name="Buena 2" xfId="15937" hidden="1"/>
    <cellStyle name="Buena 2" xfId="15888" hidden="1"/>
    <cellStyle name="Buena 2" xfId="15955" hidden="1"/>
    <cellStyle name="Buena 2" xfId="15887" hidden="1"/>
    <cellStyle name="Buena 2" xfId="15966" hidden="1"/>
    <cellStyle name="Buena 2" xfId="15877" hidden="1"/>
    <cellStyle name="Buena 2" xfId="15977" hidden="1"/>
    <cellStyle name="Buena 2" xfId="15880" hidden="1"/>
    <cellStyle name="Buena 2" xfId="15985" hidden="1"/>
    <cellStyle name="Buena 2" xfId="15974" hidden="1"/>
    <cellStyle name="Buena 2" xfId="21007" hidden="1"/>
    <cellStyle name="Buena 2" xfId="21022" hidden="1"/>
    <cellStyle name="Buena 2" xfId="21004" hidden="1"/>
    <cellStyle name="Buena 2" xfId="21034" hidden="1"/>
    <cellStyle name="Buena 2" xfId="20999" hidden="1"/>
    <cellStyle name="Buena 2" xfId="21046" hidden="1"/>
    <cellStyle name="Buena 2" xfId="20995" hidden="1"/>
    <cellStyle name="Buena 2" xfId="21057" hidden="1"/>
    <cellStyle name="Buena 2" xfId="20991" hidden="1"/>
    <cellStyle name="Buena 2" xfId="21069" hidden="1"/>
    <cellStyle name="Buena 2" xfId="21020" hidden="1"/>
    <cellStyle name="Buena 2" xfId="21083" hidden="1"/>
    <cellStyle name="Buena 2" xfId="21019" hidden="1"/>
    <cellStyle name="Buena 2" xfId="21094" hidden="1"/>
    <cellStyle name="Buena 2" xfId="21009" hidden="1"/>
    <cellStyle name="Buena 2" xfId="21105" hidden="1"/>
    <cellStyle name="Buena 2" xfId="21012" hidden="1"/>
    <cellStyle name="Buena 2" xfId="21113" hidden="1"/>
    <cellStyle name="Buena 2" xfId="21102" hidden="1"/>
    <cellStyle name="Buena 2" xfId="21536" hidden="1"/>
    <cellStyle name="Buena 2" xfId="21547" hidden="1"/>
    <cellStyle name="Buena 2" xfId="21534" hidden="1"/>
    <cellStyle name="Buena 2" xfId="21556" hidden="1"/>
    <cellStyle name="Buena 2" xfId="21532" hidden="1"/>
    <cellStyle name="Buena 2" xfId="21565" hidden="1"/>
    <cellStyle name="Buena 2" xfId="21530" hidden="1"/>
    <cellStyle name="Buena 2" xfId="21573" hidden="1"/>
    <cellStyle name="Buena 2" xfId="21528" hidden="1"/>
    <cellStyle name="Buena 2" xfId="21583" hidden="1"/>
    <cellStyle name="Buena 2" xfId="21545" hidden="1"/>
    <cellStyle name="Buena 2" xfId="21593" hidden="1"/>
    <cellStyle name="Buena 2" xfId="21544" hidden="1"/>
    <cellStyle name="Buena 2" xfId="21600" hidden="1"/>
    <cellStyle name="Buena 2" xfId="21538" hidden="1"/>
    <cellStyle name="Buena 2" xfId="21610" hidden="1"/>
    <cellStyle name="Buena 2" xfId="21541" hidden="1"/>
    <cellStyle name="Buena 2" xfId="21616" hidden="1"/>
    <cellStyle name="Buena 2" xfId="21607" hidden="1"/>
    <cellStyle name="Buena 2" xfId="21391" hidden="1"/>
    <cellStyle name="Buena 2" xfId="21523" hidden="1"/>
    <cellStyle name="Buena 2" xfId="21623" hidden="1"/>
    <cellStyle name="Buena 2" xfId="21469" hidden="1"/>
    <cellStyle name="Buena 2" xfId="21631" hidden="1"/>
    <cellStyle name="Buena 2" xfId="21464" hidden="1"/>
    <cellStyle name="Buena 2" xfId="21637" hidden="1"/>
    <cellStyle name="Buena 2" xfId="21373" hidden="1"/>
    <cellStyle name="Buena 2" xfId="21442" hidden="1"/>
    <cellStyle name="Buena 2" xfId="21366" hidden="1"/>
    <cellStyle name="Buena 2" xfId="21473" hidden="1"/>
    <cellStyle name="Buena 2" xfId="21353" hidden="1"/>
    <cellStyle name="Buena 2" xfId="21423" hidden="1"/>
    <cellStyle name="Buena 2" xfId="21628" hidden="1"/>
    <cellStyle name="Buena 2" xfId="21431" hidden="1"/>
    <cellStyle name="Buena 2" xfId="21515" hidden="1"/>
    <cellStyle name="Buena 2" xfId="21512" hidden="1"/>
    <cellStyle name="Buena 2" xfId="21508" hidden="1"/>
    <cellStyle name="Buena 2" xfId="21621" hidden="1"/>
    <cellStyle name="Buena 2" xfId="21407" hidden="1"/>
    <cellStyle name="Buena 2" xfId="21448" hidden="1"/>
    <cellStyle name="Buena 2" xfId="21379" hidden="1"/>
    <cellStyle name="Buena 2" xfId="21409" hidden="1"/>
    <cellStyle name="Buena 2" xfId="21418" hidden="1"/>
    <cellStyle name="Buena 2" xfId="21465" hidden="1"/>
    <cellStyle name="Buena 2" xfId="21639" hidden="1"/>
    <cellStyle name="Buena 2" xfId="21502" hidden="1"/>
    <cellStyle name="Buena 2" xfId="17298" hidden="1"/>
    <cellStyle name="Buena 2" xfId="21510" hidden="1"/>
    <cellStyle name="Buena 2" xfId="21374" hidden="1"/>
    <cellStyle name="Buena 2" xfId="21437" hidden="1"/>
    <cellStyle name="Buena 2" xfId="21360" hidden="1"/>
    <cellStyle name="Buena 2" xfId="21624" hidden="1"/>
    <cellStyle name="Buena 2" xfId="21346" hidden="1"/>
    <cellStyle name="Buena 2" xfId="21396" hidden="1"/>
    <cellStyle name="Buena 2" xfId="21505" hidden="1"/>
    <cellStyle name="Buena 2" xfId="21484" hidden="1"/>
    <cellStyle name="Buena 2" xfId="21432" hidden="1"/>
    <cellStyle name="Buena 2" xfId="22820" hidden="1"/>
    <cellStyle name="Buena 2" xfId="22831" hidden="1"/>
    <cellStyle name="Buena 2" xfId="22818" hidden="1"/>
    <cellStyle name="Buena 2" xfId="22841" hidden="1"/>
    <cellStyle name="Buena 2" xfId="22816" hidden="1"/>
    <cellStyle name="Buena 2" xfId="22850" hidden="1"/>
    <cellStyle name="Buena 2" xfId="22814" hidden="1"/>
    <cellStyle name="Buena 2" xfId="22858" hidden="1"/>
    <cellStyle name="Buena 2" xfId="22812" hidden="1"/>
    <cellStyle name="Buena 2" xfId="22869" hidden="1"/>
    <cellStyle name="Buena 2" xfId="22829" hidden="1"/>
    <cellStyle name="Buena 2" xfId="22879" hidden="1"/>
    <cellStyle name="Buena 2" xfId="22828" hidden="1"/>
    <cellStyle name="Buena 2" xfId="22886" hidden="1"/>
    <cellStyle name="Buena 2" xfId="22822" hidden="1"/>
    <cellStyle name="Buena 2" xfId="22896" hidden="1"/>
    <cellStyle name="Buena 2" xfId="22825" hidden="1"/>
    <cellStyle name="Buena 2" xfId="22902" hidden="1"/>
    <cellStyle name="Buena 2" xfId="22893" hidden="1"/>
    <cellStyle name="Buena 2" xfId="24042" hidden="1"/>
    <cellStyle name="Buena 2" xfId="24054" hidden="1"/>
    <cellStyle name="Buena 2" xfId="24040" hidden="1"/>
    <cellStyle name="Buena 2" xfId="24064" hidden="1"/>
    <cellStyle name="Buena 2" xfId="24038" hidden="1"/>
    <cellStyle name="Buena 2" xfId="24073" hidden="1"/>
    <cellStyle name="Buena 2" xfId="24036" hidden="1"/>
    <cellStyle name="Buena 2" xfId="24081" hidden="1"/>
    <cellStyle name="Buena 2" xfId="24034" hidden="1"/>
    <cellStyle name="Buena 2" xfId="24092" hidden="1"/>
    <cellStyle name="Buena 2" xfId="24052" hidden="1"/>
    <cellStyle name="Buena 2" xfId="24102" hidden="1"/>
    <cellStyle name="Buena 2" xfId="24051" hidden="1"/>
    <cellStyle name="Buena 2" xfId="24109" hidden="1"/>
    <cellStyle name="Buena 2" xfId="24044" hidden="1"/>
    <cellStyle name="Buena 2" xfId="24119" hidden="1"/>
    <cellStyle name="Buena 2" xfId="24047" hidden="1"/>
    <cellStyle name="Buena 2" xfId="24126" hidden="1"/>
    <cellStyle name="Buena 2" xfId="24116" hidden="1"/>
    <cellStyle name="Buena 2" xfId="24363" hidden="1"/>
    <cellStyle name="Buena 2" xfId="24374" hidden="1"/>
    <cellStyle name="Buena 2" xfId="24361" hidden="1"/>
    <cellStyle name="Buena 2" xfId="24383" hidden="1"/>
    <cellStyle name="Buena 2" xfId="24359" hidden="1"/>
    <cellStyle name="Buena 2" xfId="24392" hidden="1"/>
    <cellStyle name="Buena 2" xfId="24357" hidden="1"/>
    <cellStyle name="Buena 2" xfId="24400" hidden="1"/>
    <cellStyle name="Buena 2" xfId="24355" hidden="1"/>
    <cellStyle name="Buena 2" xfId="24410" hidden="1"/>
    <cellStyle name="Buena 2" xfId="24372" hidden="1"/>
    <cellStyle name="Buena 2" xfId="24420" hidden="1"/>
    <cellStyle name="Buena 2" xfId="24371" hidden="1"/>
    <cellStyle name="Buena 2" xfId="24427" hidden="1"/>
    <cellStyle name="Buena 2" xfId="24365" hidden="1"/>
    <cellStyle name="Buena 2" xfId="24437" hidden="1"/>
    <cellStyle name="Buena 2" xfId="24368" hidden="1"/>
    <cellStyle name="Buena 2" xfId="24443" hidden="1"/>
    <cellStyle name="Buena 2" xfId="24434" hidden="1"/>
    <cellStyle name="Buena 2" xfId="24219" hidden="1"/>
    <cellStyle name="Buena 2" xfId="24350" hidden="1"/>
    <cellStyle name="Buena 2" xfId="24450" hidden="1"/>
    <cellStyle name="Buena 2" xfId="24297" hidden="1"/>
    <cellStyle name="Buena 2" xfId="24458" hidden="1"/>
    <cellStyle name="Buena 2" xfId="24292" hidden="1"/>
    <cellStyle name="Buena 2" xfId="24464" hidden="1"/>
    <cellStyle name="Buena 2" xfId="24203" hidden="1"/>
    <cellStyle name="Buena 2" xfId="24270" hidden="1"/>
    <cellStyle name="Buena 2" xfId="24196" hidden="1"/>
    <cellStyle name="Buena 2" xfId="24301" hidden="1"/>
    <cellStyle name="Buena 2" xfId="24183" hidden="1"/>
    <cellStyle name="Buena 2" xfId="24251" hidden="1"/>
    <cellStyle name="Buena 2" xfId="24455" hidden="1"/>
    <cellStyle name="Buena 2" xfId="24259" hidden="1"/>
    <cellStyle name="Buena 2" xfId="24342" hidden="1"/>
    <cellStyle name="Buena 2" xfId="24339" hidden="1"/>
    <cellStyle name="Buena 2" xfId="24335" hidden="1"/>
    <cellStyle name="Buena 2" xfId="24448" hidden="1"/>
    <cellStyle name="Buena 2" xfId="24235" hidden="1"/>
    <cellStyle name="Buena 2" xfId="24276" hidden="1"/>
    <cellStyle name="Buena 2" xfId="24209" hidden="1"/>
    <cellStyle name="Buena 2" xfId="24237" hidden="1"/>
    <cellStyle name="Buena 2" xfId="24246" hidden="1"/>
    <cellStyle name="Buena 2" xfId="24293" hidden="1"/>
    <cellStyle name="Buena 2" xfId="24466" hidden="1"/>
    <cellStyle name="Buena 2" xfId="24329" hidden="1"/>
    <cellStyle name="Buena 2" xfId="23194" hidden="1"/>
    <cellStyle name="Buena 2" xfId="24337" hidden="1"/>
    <cellStyle name="Buena 2" xfId="24204" hidden="1"/>
    <cellStyle name="Buena 2" xfId="24265" hidden="1"/>
    <cellStyle name="Buena 2" xfId="24190" hidden="1"/>
    <cellStyle name="Buena 2" xfId="24451" hidden="1"/>
    <cellStyle name="Buena 2" xfId="24176" hidden="1"/>
    <cellStyle name="Buena 2" xfId="24224" hidden="1"/>
    <cellStyle name="Buena 2" xfId="24332" hidden="1"/>
    <cellStyle name="Buena 2" xfId="24312" hidden="1"/>
    <cellStyle name="Buena 2" xfId="24260" hidden="1"/>
    <cellStyle name="Buena 2" xfId="24519" hidden="1"/>
    <cellStyle name="Buena 2" xfId="24530" hidden="1"/>
    <cellStyle name="Buena 2" xfId="24517" hidden="1"/>
    <cellStyle name="Buena 2" xfId="24539" hidden="1"/>
    <cellStyle name="Buena 2" xfId="24515" hidden="1"/>
    <cellStyle name="Buena 2" xfId="24548" hidden="1"/>
    <cellStyle name="Buena 2" xfId="24513" hidden="1"/>
    <cellStyle name="Buena 2" xfId="24556" hidden="1"/>
    <cellStyle name="Buena 2" xfId="24511" hidden="1"/>
    <cellStyle name="Buena 2" xfId="24566" hidden="1"/>
    <cellStyle name="Buena 2" xfId="24528" hidden="1"/>
    <cellStyle name="Buena 2" xfId="24576" hidden="1"/>
    <cellStyle name="Buena 2" xfId="24527" hidden="1"/>
    <cellStyle name="Buena 2" xfId="24583" hidden="1"/>
    <cellStyle name="Buena 2" xfId="24521" hidden="1"/>
    <cellStyle name="Buena 2" xfId="24593" hidden="1"/>
    <cellStyle name="Buena 2" xfId="24524" hidden="1"/>
    <cellStyle name="Buena 2" xfId="24599" hidden="1"/>
    <cellStyle name="Buena 2" xfId="24590" hidden="1"/>
    <cellStyle name="Buena 2" xfId="24621" hidden="1"/>
    <cellStyle name="Buena 2" xfId="24632" hidden="1"/>
    <cellStyle name="Buena 2" xfId="24619" hidden="1"/>
    <cellStyle name="Buena 2" xfId="24641" hidden="1"/>
    <cellStyle name="Buena 2" xfId="24617" hidden="1"/>
    <cellStyle name="Buena 2" xfId="24650" hidden="1"/>
    <cellStyle name="Buena 2" xfId="24615" hidden="1"/>
    <cellStyle name="Buena 2" xfId="24658" hidden="1"/>
    <cellStyle name="Buena 2" xfId="24613" hidden="1"/>
    <cellStyle name="Buena 2" xfId="24668" hidden="1"/>
    <cellStyle name="Buena 2" xfId="24630" hidden="1"/>
    <cellStyle name="Buena 2" xfId="24678" hidden="1"/>
    <cellStyle name="Buena 2" xfId="24629" hidden="1"/>
    <cellStyle name="Buena 2" xfId="24685" hidden="1"/>
    <cellStyle name="Buena 2" xfId="24623" hidden="1"/>
    <cellStyle name="Buena 2" xfId="24695" hidden="1"/>
    <cellStyle name="Buena 2" xfId="24626" hidden="1"/>
    <cellStyle name="Buena 2" xfId="24701" hidden="1"/>
    <cellStyle name="Buena 2" xfId="24692" hidden="1"/>
    <cellStyle name="Buena 2" xfId="24892" hidden="1"/>
    <cellStyle name="Buena 2" xfId="24903" hidden="1"/>
    <cellStyle name="Buena 2" xfId="24890" hidden="1"/>
    <cellStyle name="Buena 2" xfId="24912" hidden="1"/>
    <cellStyle name="Buena 2" xfId="24888" hidden="1"/>
    <cellStyle name="Buena 2" xfId="24921" hidden="1"/>
    <cellStyle name="Buena 2" xfId="24886" hidden="1"/>
    <cellStyle name="Buena 2" xfId="24929" hidden="1"/>
    <cellStyle name="Buena 2" xfId="24884" hidden="1"/>
    <cellStyle name="Buena 2" xfId="24939" hidden="1"/>
    <cellStyle name="Buena 2" xfId="24901" hidden="1"/>
    <cellStyle name="Buena 2" xfId="24949" hidden="1"/>
    <cellStyle name="Buena 2" xfId="24900" hidden="1"/>
    <cellStyle name="Buena 2" xfId="24956" hidden="1"/>
    <cellStyle name="Buena 2" xfId="24894" hidden="1"/>
    <cellStyle name="Buena 2" xfId="24966" hidden="1"/>
    <cellStyle name="Buena 2" xfId="24897" hidden="1"/>
    <cellStyle name="Buena 2" xfId="24972" hidden="1"/>
    <cellStyle name="Buena 2" xfId="24963" hidden="1"/>
    <cellStyle name="Buena 2" xfId="24750" hidden="1"/>
    <cellStyle name="Buena 2" xfId="24879" hidden="1"/>
    <cellStyle name="Buena 2" xfId="24979" hidden="1"/>
    <cellStyle name="Buena 2" xfId="24826" hidden="1"/>
    <cellStyle name="Buena 2" xfId="24987" hidden="1"/>
    <cellStyle name="Buena 2" xfId="24821" hidden="1"/>
    <cellStyle name="Buena 2" xfId="24993" hidden="1"/>
    <cellStyle name="Buena 2" xfId="24734" hidden="1"/>
    <cellStyle name="Buena 2" xfId="24799" hidden="1"/>
    <cellStyle name="Buena 2" xfId="24727" hidden="1"/>
    <cellStyle name="Buena 2" xfId="24830" hidden="1"/>
    <cellStyle name="Buena 2" xfId="24714" hidden="1"/>
    <cellStyle name="Buena 2" xfId="24781" hidden="1"/>
    <cellStyle name="Buena 2" xfId="24984" hidden="1"/>
    <cellStyle name="Buena 2" xfId="24789" hidden="1"/>
    <cellStyle name="Buena 2" xfId="24871" hidden="1"/>
    <cellStyle name="Buena 2" xfId="24868" hidden="1"/>
    <cellStyle name="Buena 2" xfId="24864" hidden="1"/>
    <cellStyle name="Buena 2" xfId="24977" hidden="1"/>
    <cellStyle name="Buena 2" xfId="24765" hidden="1"/>
    <cellStyle name="Buena 2" xfId="24805" hidden="1"/>
    <cellStyle name="Buena 2" xfId="24740" hidden="1"/>
    <cellStyle name="Buena 2" xfId="24767" hidden="1"/>
    <cellStyle name="Buena 2" xfId="24776" hidden="1"/>
    <cellStyle name="Buena 2" xfId="24822" hidden="1"/>
    <cellStyle name="Buena 2" xfId="24995" hidden="1"/>
    <cellStyle name="Buena 2" xfId="24858" hidden="1"/>
    <cellStyle name="Buena 2" xfId="24606" hidden="1"/>
    <cellStyle name="Buena 2" xfId="24866" hidden="1"/>
    <cellStyle name="Buena 2" xfId="24735" hidden="1"/>
    <cellStyle name="Buena 2" xfId="24794" hidden="1"/>
    <cellStyle name="Buena 2" xfId="24721" hidden="1"/>
    <cellStyle name="Buena 2" xfId="24980" hidden="1"/>
    <cellStyle name="Buena 2" xfId="24707" hidden="1"/>
    <cellStyle name="Buena 2" xfId="24755" hidden="1"/>
    <cellStyle name="Buena 2" xfId="24861" hidden="1"/>
    <cellStyle name="Buena 2" xfId="24841" hidden="1"/>
    <cellStyle name="Buena 2" xfId="24790" hidden="1"/>
    <cellStyle name="Buena 2" xfId="26128" hidden="1"/>
    <cellStyle name="Buena 2" xfId="26139" hidden="1"/>
    <cellStyle name="Buena 2" xfId="26126" hidden="1"/>
    <cellStyle name="Buena 2" xfId="26148" hidden="1"/>
    <cellStyle name="Buena 2" xfId="26124" hidden="1"/>
    <cellStyle name="Buena 2" xfId="26157" hidden="1"/>
    <cellStyle name="Buena 2" xfId="26122" hidden="1"/>
    <cellStyle name="Buena 2" xfId="26165" hidden="1"/>
    <cellStyle name="Buena 2" xfId="26120" hidden="1"/>
    <cellStyle name="Buena 2" xfId="26175" hidden="1"/>
    <cellStyle name="Buena 2" xfId="26137" hidden="1"/>
    <cellStyle name="Buena 2" xfId="26185" hidden="1"/>
    <cellStyle name="Buena 2" xfId="26136" hidden="1"/>
    <cellStyle name="Buena 2" xfId="26193" hidden="1"/>
    <cellStyle name="Buena 2" xfId="26130" hidden="1"/>
    <cellStyle name="Buena 2" xfId="26203" hidden="1"/>
    <cellStyle name="Buena 2" xfId="26133" hidden="1"/>
    <cellStyle name="Buena 2" xfId="26209" hidden="1"/>
    <cellStyle name="Buena 2" xfId="26200" hidden="1"/>
    <cellStyle name="Buena 2" xfId="27385" hidden="1"/>
    <cellStyle name="Buena 2" xfId="27397" hidden="1"/>
    <cellStyle name="Buena 2" xfId="27383" hidden="1"/>
    <cellStyle name="Buena 2" xfId="27406" hidden="1"/>
    <cellStyle name="Buena 2" xfId="27381" hidden="1"/>
    <cellStyle name="Buena 2" xfId="27415" hidden="1"/>
    <cellStyle name="Buena 2" xfId="27379" hidden="1"/>
    <cellStyle name="Buena 2" xfId="27423" hidden="1"/>
    <cellStyle name="Buena 2" xfId="27377" hidden="1"/>
    <cellStyle name="Buena 2" xfId="27434" hidden="1"/>
    <cellStyle name="Buena 2" xfId="27395" hidden="1"/>
    <cellStyle name="Buena 2" xfId="27445" hidden="1"/>
    <cellStyle name="Buena 2" xfId="27394" hidden="1"/>
    <cellStyle name="Buena 2" xfId="27455" hidden="1"/>
    <cellStyle name="Buena 2" xfId="27387" hidden="1"/>
    <cellStyle name="Buena 2" xfId="27465" hidden="1"/>
    <cellStyle name="Buena 2" xfId="27390" hidden="1"/>
    <cellStyle name="Buena 2" xfId="27471" hidden="1"/>
    <cellStyle name="Buena 2" xfId="27462" hidden="1"/>
    <cellStyle name="Buena 2" xfId="27699" hidden="1"/>
    <cellStyle name="Buena 2" xfId="27710" hidden="1"/>
    <cellStyle name="Buena 2" xfId="27697" hidden="1"/>
    <cellStyle name="Buena 2" xfId="27719" hidden="1"/>
    <cellStyle name="Buena 2" xfId="27695" hidden="1"/>
    <cellStyle name="Buena 2" xfId="27728" hidden="1"/>
    <cellStyle name="Buena 2" xfId="27693" hidden="1"/>
    <cellStyle name="Buena 2" xfId="27736" hidden="1"/>
    <cellStyle name="Buena 2" xfId="27691" hidden="1"/>
    <cellStyle name="Buena 2" xfId="27746" hidden="1"/>
    <cellStyle name="Buena 2" xfId="27708" hidden="1"/>
    <cellStyle name="Buena 2" xfId="27756" hidden="1"/>
    <cellStyle name="Buena 2" xfId="27707" hidden="1"/>
    <cellStyle name="Buena 2" xfId="27763" hidden="1"/>
    <cellStyle name="Buena 2" xfId="27701" hidden="1"/>
    <cellStyle name="Buena 2" xfId="27773" hidden="1"/>
    <cellStyle name="Buena 2" xfId="27704" hidden="1"/>
    <cellStyle name="Buena 2" xfId="27779" hidden="1"/>
    <cellStyle name="Buena 2" xfId="27770" hidden="1"/>
    <cellStyle name="Buena 2" xfId="27557" hidden="1"/>
    <cellStyle name="Buena 2" xfId="27686" hidden="1"/>
    <cellStyle name="Buena 2" xfId="27786" hidden="1"/>
    <cellStyle name="Buena 2" xfId="27633" hidden="1"/>
    <cellStyle name="Buena 2" xfId="27794" hidden="1"/>
    <cellStyle name="Buena 2" xfId="27628" hidden="1"/>
    <cellStyle name="Buena 2" xfId="27800" hidden="1"/>
    <cellStyle name="Buena 2" xfId="27541" hidden="1"/>
    <cellStyle name="Buena 2" xfId="27606" hidden="1"/>
    <cellStyle name="Buena 2" xfId="27534" hidden="1"/>
    <cellStyle name="Buena 2" xfId="27637" hidden="1"/>
    <cellStyle name="Buena 2" xfId="27521" hidden="1"/>
    <cellStyle name="Buena 2" xfId="27588" hidden="1"/>
    <cellStyle name="Buena 2" xfId="27791" hidden="1"/>
    <cellStyle name="Buena 2" xfId="27596" hidden="1"/>
    <cellStyle name="Buena 2" xfId="27678" hidden="1"/>
    <cellStyle name="Buena 2" xfId="27675" hidden="1"/>
    <cellStyle name="Buena 2" xfId="27671" hidden="1"/>
    <cellStyle name="Buena 2" xfId="27784" hidden="1"/>
    <cellStyle name="Buena 2" xfId="27572" hidden="1"/>
    <cellStyle name="Buena 2" xfId="27612" hidden="1"/>
    <cellStyle name="Buena 2" xfId="27547" hidden="1"/>
    <cellStyle name="Buena 2" xfId="27574" hidden="1"/>
    <cellStyle name="Buena 2" xfId="27583" hidden="1"/>
    <cellStyle name="Buena 2" xfId="27629" hidden="1"/>
    <cellStyle name="Buena 2" xfId="27802" hidden="1"/>
    <cellStyle name="Buena 2" xfId="27665" hidden="1"/>
    <cellStyle name="Buena 2" xfId="26514" hidden="1"/>
    <cellStyle name="Buena 2" xfId="27673" hidden="1"/>
    <cellStyle name="Buena 2" xfId="27542" hidden="1"/>
    <cellStyle name="Buena 2" xfId="27601" hidden="1"/>
    <cellStyle name="Buena 2" xfId="27528" hidden="1"/>
    <cellStyle name="Buena 2" xfId="27787" hidden="1"/>
    <cellStyle name="Buena 2" xfId="27514" hidden="1"/>
    <cellStyle name="Buena 2" xfId="27562" hidden="1"/>
    <cellStyle name="Buena 2" xfId="27668" hidden="1"/>
    <cellStyle name="Buena 2" xfId="27648" hidden="1"/>
    <cellStyle name="Buena 2" xfId="27597" hidden="1"/>
    <cellStyle name="Buena 2" xfId="26743" hidden="1"/>
    <cellStyle name="Buena 2" xfId="27267" hidden="1"/>
    <cellStyle name="Buena 2" xfId="23680" hidden="1"/>
    <cellStyle name="Buena 2" xfId="25463" hidden="1"/>
    <cellStyle name="Buena 2" xfId="25209" hidden="1"/>
    <cellStyle name="Buena 2" xfId="25746" hidden="1"/>
    <cellStyle name="Buena 2" xfId="23926" hidden="1"/>
    <cellStyle name="Buena 2" xfId="22161" hidden="1"/>
    <cellStyle name="Buena 2" xfId="26744" hidden="1"/>
    <cellStyle name="Buena 2" xfId="26009" hidden="1"/>
    <cellStyle name="Buena 2" xfId="23400" hidden="1"/>
    <cellStyle name="Buena 2" xfId="22159" hidden="1"/>
    <cellStyle name="Buena 2" xfId="26742" hidden="1"/>
    <cellStyle name="Buena 2" xfId="23397" hidden="1"/>
    <cellStyle name="Buena 2" xfId="22163" hidden="1"/>
    <cellStyle name="Buena 2" xfId="26884" hidden="1"/>
    <cellStyle name="Buena 2" xfId="26482" hidden="1"/>
    <cellStyle name="Buena 2" xfId="23777" hidden="1"/>
    <cellStyle name="Buena 2" xfId="26335" hidden="1"/>
    <cellStyle name="Buena 2" xfId="25620" hidden="1"/>
    <cellStyle name="Buena 2" xfId="23038" hidden="1"/>
    <cellStyle name="Buena 2" xfId="25081" hidden="1"/>
    <cellStyle name="Buena 2" xfId="22037" hidden="1"/>
    <cellStyle name="Buena 2" xfId="27135" hidden="1"/>
    <cellStyle name="Buena 2" xfId="25872" hidden="1"/>
    <cellStyle name="Buena 2" xfId="25349" hidden="1"/>
    <cellStyle name="Buena 2" xfId="23553" hidden="1"/>
    <cellStyle name="Buena 2" xfId="25621" hidden="1"/>
    <cellStyle name="Buena 2" xfId="26350" hidden="1"/>
    <cellStyle name="Buena 2" xfId="25080" hidden="1"/>
    <cellStyle name="Buena 2" xfId="21783" hidden="1"/>
    <cellStyle name="Buena 2" xfId="21788" hidden="1"/>
    <cellStyle name="Buena 2" xfId="25845" hidden="1"/>
    <cellStyle name="Buena 2" xfId="23555" hidden="1"/>
    <cellStyle name="Buena 2" xfId="23552" hidden="1"/>
    <cellStyle name="Buena 2" xfId="26605" hidden="1"/>
    <cellStyle name="Buena 2" xfId="22564" hidden="1"/>
    <cellStyle name="Buena 2" xfId="23035" hidden="1"/>
    <cellStyle name="Buena 2" xfId="23759" hidden="1"/>
    <cellStyle name="Buena 2" xfId="25299" hidden="1"/>
    <cellStyle name="Buena 2" xfId="25831" hidden="1"/>
    <cellStyle name="Buena 2" xfId="25036" hidden="1"/>
    <cellStyle name="Buena 2" xfId="26563" hidden="1"/>
    <cellStyle name="Buena 2" xfId="23234" hidden="1"/>
    <cellStyle name="Buena 2" xfId="22281" hidden="1"/>
    <cellStyle name="Buena 2" xfId="26310" hidden="1"/>
    <cellStyle name="Buena 2" xfId="26867" hidden="1"/>
    <cellStyle name="Buena 2" xfId="27095" hidden="1"/>
    <cellStyle name="Buena 2" xfId="23521" hidden="1"/>
    <cellStyle name="Buena 2" xfId="23518" hidden="1"/>
    <cellStyle name="Buena 2" xfId="26866" hidden="1"/>
    <cellStyle name="Buena 2" xfId="23755" hidden="1"/>
    <cellStyle name="Buena 2" xfId="21992" hidden="1"/>
    <cellStyle name="Buena 2" xfId="22276" hidden="1"/>
    <cellStyle name="Buena 2" xfId="26312" hidden="1"/>
    <cellStyle name="Buena 2" xfId="23754" hidden="1"/>
    <cellStyle name="Buena 2" xfId="25579" hidden="1"/>
    <cellStyle name="Buena 2" xfId="27107" hidden="1"/>
    <cellStyle name="Buena 2" xfId="12143" hidden="1"/>
    <cellStyle name="Buena 2" xfId="25578" hidden="1"/>
    <cellStyle name="Buena 2" xfId="23240" hidden="1"/>
    <cellStyle name="Buena 2" xfId="27092" hidden="1"/>
    <cellStyle name="Buena 2" xfId="26871" hidden="1"/>
    <cellStyle name="Buena 2" xfId="26306" hidden="1"/>
    <cellStyle name="Buena 2" xfId="23246" hidden="1"/>
    <cellStyle name="Buena 2" xfId="21998" hidden="1"/>
    <cellStyle name="Buena 2" xfId="23008" hidden="1"/>
    <cellStyle name="Buena 2" xfId="22532" hidden="1"/>
    <cellStyle name="Buena 2" xfId="23533" hidden="1"/>
    <cellStyle name="Buena 2" xfId="27105" hidden="1"/>
    <cellStyle name="Buena 2" xfId="26557" hidden="1"/>
    <cellStyle name="Buena 2" xfId="25590" hidden="1"/>
    <cellStyle name="Buena 2" xfId="25301" hidden="1"/>
    <cellStyle name="Buena 2" xfId="26868" hidden="1"/>
    <cellStyle name="Buena 2" xfId="25039" hidden="1"/>
    <cellStyle name="Buena 2" xfId="26307" hidden="1"/>
    <cellStyle name="Buena 2" xfId="27106" hidden="1"/>
    <cellStyle name="Buena 2" xfId="26872" hidden="1"/>
    <cellStyle name="Buena 2" xfId="15874" hidden="1"/>
    <cellStyle name="Buena 2" xfId="22536" hidden="1"/>
    <cellStyle name="Buena 2" xfId="22288" hidden="1"/>
    <cellStyle name="Buena 2" xfId="23526" hidden="1"/>
    <cellStyle name="Buena 2" xfId="25577" hidden="1"/>
    <cellStyle name="Buena 2" xfId="25833" hidden="1"/>
    <cellStyle name="Buena 2" xfId="22412" hidden="1"/>
    <cellStyle name="Buena 2" xfId="22999" hidden="1"/>
    <cellStyle name="Buena 2" xfId="25841" hidden="1"/>
    <cellStyle name="Buena 2" xfId="23242" hidden="1"/>
    <cellStyle name="Buena 2" xfId="23770" hidden="1"/>
    <cellStyle name="Buena 2" xfId="26861" hidden="1"/>
    <cellStyle name="Buena 2" xfId="22004" hidden="1"/>
    <cellStyle name="Buena 2" xfId="25046" hidden="1"/>
    <cellStyle name="Buena 2" xfId="22530" hidden="1"/>
    <cellStyle name="Buena 2" xfId="26566" hidden="1"/>
    <cellStyle name="Buena 2" xfId="26873" hidden="1"/>
    <cellStyle name="Buena 2" xfId="23744" hidden="1"/>
    <cellStyle name="Buena 2" xfId="25285" hidden="1"/>
    <cellStyle name="Buena 2" xfId="25817" hidden="1"/>
    <cellStyle name="Buena 2" xfId="25023" hidden="1"/>
    <cellStyle name="Buena 2" xfId="26547" hidden="1"/>
    <cellStyle name="Buena 2" xfId="23221" hidden="1"/>
    <cellStyle name="Buena 2" xfId="22267" hidden="1"/>
    <cellStyle name="Buena 2" xfId="26296" hidden="1"/>
    <cellStyle name="Buena 2" xfId="26853" hidden="1"/>
    <cellStyle name="Buena 2" xfId="27080" hidden="1"/>
    <cellStyle name="Buena 2" xfId="23507" hidden="1"/>
    <cellStyle name="Buena 2" xfId="23504" hidden="1"/>
    <cellStyle name="Buena 2" xfId="26852" hidden="1"/>
    <cellStyle name="Buena 2" xfId="23740" hidden="1"/>
    <cellStyle name="Buena 2" xfId="21979" hidden="1"/>
    <cellStyle name="Buena 2" xfId="23503" hidden="1"/>
    <cellStyle name="Buena 2" xfId="26298" hidden="1"/>
    <cellStyle name="Buena 2" xfId="27078" hidden="1"/>
    <cellStyle name="Buena 2" xfId="22977" hidden="1"/>
    <cellStyle name="Buena 2" xfId="25012" hidden="1"/>
    <cellStyle name="Buena 2" xfId="27070" hidden="1"/>
    <cellStyle name="Buena 2" xfId="21967" hidden="1"/>
    <cellStyle name="Buena 2" xfId="26839" hidden="1"/>
    <cellStyle name="Buena 2" xfId="23732" hidden="1"/>
    <cellStyle name="Buena 2" xfId="22500" hidden="1"/>
    <cellStyle name="Buena 2" xfId="25805" hidden="1"/>
    <cellStyle name="Buena 2" xfId="23493" hidden="1"/>
    <cellStyle name="Buena 2" xfId="26535" hidden="1"/>
    <cellStyle name="Buena 2" xfId="11101" hidden="1"/>
    <cellStyle name="Buena 2" xfId="23210" hidden="1"/>
    <cellStyle name="Buena 2" xfId="23207" hidden="1"/>
    <cellStyle name="Buena 2" xfId="26534" hidden="1"/>
    <cellStyle name="Buena 2" xfId="25008" hidden="1"/>
    <cellStyle name="Buena 2" xfId="22969" hidden="1"/>
    <cellStyle name="Buena 2" xfId="25800" hidden="1"/>
    <cellStyle name="Buena 2" xfId="23495" hidden="1"/>
    <cellStyle name="Buena 2" xfId="25007" hidden="1"/>
    <cellStyle name="Buena 2" xfId="25269" hidden="1"/>
    <cellStyle name="Buena 2" xfId="23364" hidden="1"/>
    <cellStyle name="Buena 2" xfId="26987" hidden="1"/>
    <cellStyle name="Buena 2" xfId="25427" hidden="1"/>
    <cellStyle name="Buena 2" xfId="22662" hidden="1"/>
    <cellStyle name="Buena 2" xfId="23639" hidden="1"/>
    <cellStyle name="Buena 2" xfId="22405" hidden="1"/>
    <cellStyle name="Buena 2" xfId="25711" hidden="1"/>
    <cellStyle name="Buena 2" xfId="22124" hidden="1"/>
    <cellStyle name="Buena 2" xfId="26446" hidden="1"/>
    <cellStyle name="Buena 2" xfId="26695" hidden="1"/>
    <cellStyle name="Buena 2" xfId="23124" hidden="1"/>
    <cellStyle name="Buena 2" xfId="23107" hidden="1"/>
    <cellStyle name="Buena 2" xfId="26452" hidden="1"/>
    <cellStyle name="Buena 2" xfId="23349" hidden="1"/>
    <cellStyle name="Buena 2" xfId="27224" hidden="1"/>
    <cellStyle name="Buena 2" xfId="25693" hidden="1"/>
    <cellStyle name="Buena 2" xfId="22123" hidden="1"/>
    <cellStyle name="Buena 2" xfId="23340" hidden="1"/>
    <cellStyle name="Buena 2" xfId="25146" hidden="1"/>
    <cellStyle name="Buena 2" xfId="26278" hidden="1"/>
    <cellStyle name="Buena 2" xfId="23894" hidden="1"/>
    <cellStyle name="Buena 2" xfId="25165" hidden="1"/>
    <cellStyle name="Buena 2" xfId="22489" hidden="1"/>
    <cellStyle name="Buena 2" xfId="26688" hidden="1"/>
    <cellStyle name="Buena 2" xfId="26522" hidden="1"/>
    <cellStyle name="Buena 2" xfId="22108" hidden="1"/>
    <cellStyle name="Buena 2" xfId="26279" hidden="1"/>
    <cellStyle name="Buena 2" xfId="22958" hidden="1"/>
    <cellStyle name="Buena 2" xfId="25798" hidden="1"/>
    <cellStyle name="Buena 2" xfId="26273" hidden="1"/>
    <cellStyle name="Buena 2" xfId="22496" hidden="1"/>
    <cellStyle name="Buena 2" xfId="25002" hidden="1"/>
    <cellStyle name="Buena 2" xfId="23630" hidden="1"/>
    <cellStyle name="Buena 2" xfId="26524" hidden="1"/>
    <cellStyle name="Buena 2" xfId="26986" hidden="1"/>
    <cellStyle name="Buena 2" xfId="26451" hidden="1"/>
    <cellStyle name="Buena 2" xfId="11112" hidden="1"/>
    <cellStyle name="Buena 2" xfId="22096" hidden="1"/>
    <cellStyle name="Buena 2" xfId="25003" hidden="1"/>
    <cellStyle name="Buena 2" xfId="26523" hidden="1"/>
    <cellStyle name="Buena 2" xfId="25266" hidden="1"/>
    <cellStyle name="Buena 2" xfId="22960" hidden="1"/>
    <cellStyle name="Buena 2" xfId="27061" hidden="1"/>
    <cellStyle name="Buena 2" xfId="23198" hidden="1"/>
    <cellStyle name="Buena 2" xfId="25145" hidden="1"/>
    <cellStyle name="Buena 2" xfId="26038" hidden="1"/>
    <cellStyle name="Buena 2" xfId="25810" hidden="1"/>
    <cellStyle name="Buena 2" xfId="16460" hidden="1"/>
    <cellStyle name="Buena 2" xfId="22962" hidden="1"/>
    <cellStyle name="Buena 2" xfId="22491" hidden="1"/>
    <cellStyle name="Buena 2" xfId="26834" hidden="1"/>
    <cellStyle name="Buena 2" xfId="26438" hidden="1"/>
    <cellStyle name="Buena 2" xfId="22249" hidden="1"/>
    <cellStyle name="Buena 2" xfId="22246" hidden="1"/>
    <cellStyle name="Buena 2" xfId="22728" hidden="1"/>
    <cellStyle name="Buena 2" xfId="26521" hidden="1"/>
    <cellStyle name="Buena 2" xfId="23200" hidden="1"/>
    <cellStyle name="Buena 2" xfId="21892" hidden="1"/>
    <cellStyle name="Buena 2" xfId="22119" hidden="1"/>
    <cellStyle name="Buena 2" xfId="23901" hidden="1"/>
    <cellStyle name="Buena 2" xfId="25941" hidden="1"/>
    <cellStyle name="Buena 2" xfId="25440" hidden="1"/>
    <cellStyle name="Buena 2" xfId="22347" hidden="1"/>
    <cellStyle name="Buena 2" xfId="25728" hidden="1"/>
    <cellStyle name="Buena 2" xfId="26378" hidden="1"/>
    <cellStyle name="Buena 2" xfId="21902" hidden="1"/>
    <cellStyle name="Buena 2" xfId="22589" hidden="1"/>
    <cellStyle name="Buena 2" xfId="23883" hidden="1"/>
    <cellStyle name="Buena 2" xfId="27155" hidden="1"/>
    <cellStyle name="Buena 2" xfId="27220" hidden="1"/>
    <cellStyle name="Buena 2" xfId="22325" hidden="1"/>
    <cellStyle name="Buena 2" xfId="26443" hidden="1"/>
    <cellStyle name="Buena 2" xfId="26364" hidden="1"/>
    <cellStyle name="Buena 2" xfId="26977" hidden="1"/>
    <cellStyle name="Buena 2" xfId="23282" hidden="1"/>
    <cellStyle name="Buena 2" xfId="22050" hidden="1"/>
    <cellStyle name="Buena 2" xfId="27992" hidden="1"/>
    <cellStyle name="Buena 2" xfId="28003" hidden="1"/>
    <cellStyle name="Buena 2" xfId="27990" hidden="1"/>
    <cellStyle name="Buena 2" xfId="28012" hidden="1"/>
    <cellStyle name="Buena 2" xfId="27987" hidden="1"/>
    <cellStyle name="Buena 2" xfId="28021" hidden="1"/>
    <cellStyle name="Buena 2" xfId="27985" hidden="1"/>
    <cellStyle name="Buena 2" xfId="28029" hidden="1"/>
    <cellStyle name="Buena 2" xfId="27983" hidden="1"/>
    <cellStyle name="Buena 2" xfId="28040" hidden="1"/>
    <cellStyle name="Buena 2" xfId="28001" hidden="1"/>
    <cellStyle name="Buena 2" xfId="28050" hidden="1"/>
    <cellStyle name="Buena 2" xfId="28000" hidden="1"/>
    <cellStyle name="Buena 2" xfId="28057" hidden="1"/>
    <cellStyle name="Buena 2" xfId="27994" hidden="1"/>
    <cellStyle name="Buena 2" xfId="28067" hidden="1"/>
    <cellStyle name="Buena 2" xfId="27997" hidden="1"/>
    <cellStyle name="Buena 2" xfId="28074" hidden="1"/>
    <cellStyle name="Buena 2" xfId="28064" hidden="1"/>
    <cellStyle name="Buena 2" xfId="28289" hidden="1"/>
    <cellStyle name="Buena 2" xfId="28300" hidden="1"/>
    <cellStyle name="Buena 2" xfId="28287" hidden="1"/>
    <cellStyle name="Buena 2" xfId="28309" hidden="1"/>
    <cellStyle name="Buena 2" xfId="28285" hidden="1"/>
    <cellStyle name="Buena 2" xfId="28318" hidden="1"/>
    <cellStyle name="Buena 2" xfId="28283" hidden="1"/>
    <cellStyle name="Buena 2" xfId="28326" hidden="1"/>
    <cellStyle name="Buena 2" xfId="28281" hidden="1"/>
    <cellStyle name="Buena 2" xfId="28336" hidden="1"/>
    <cellStyle name="Buena 2" xfId="28298" hidden="1"/>
    <cellStyle name="Buena 2" xfId="28346" hidden="1"/>
    <cellStyle name="Buena 2" xfId="28297" hidden="1"/>
    <cellStyle name="Buena 2" xfId="28353" hidden="1"/>
    <cellStyle name="Buena 2" xfId="28291" hidden="1"/>
    <cellStyle name="Buena 2" xfId="28363" hidden="1"/>
    <cellStyle name="Buena 2" xfId="28294" hidden="1"/>
    <cellStyle name="Buena 2" xfId="28369" hidden="1"/>
    <cellStyle name="Buena 2" xfId="28360" hidden="1"/>
    <cellStyle name="Buena 2" xfId="28146" hidden="1"/>
    <cellStyle name="Buena 2" xfId="28276" hidden="1"/>
    <cellStyle name="Buena 2" xfId="28376" hidden="1"/>
    <cellStyle name="Buena 2" xfId="28223" hidden="1"/>
    <cellStyle name="Buena 2" xfId="28384" hidden="1"/>
    <cellStyle name="Buena 2" xfId="28218" hidden="1"/>
    <cellStyle name="Buena 2" xfId="28390" hidden="1"/>
    <cellStyle name="Buena 2" xfId="28130" hidden="1"/>
    <cellStyle name="Buena 2" xfId="28196" hidden="1"/>
    <cellStyle name="Buena 2" xfId="28123" hidden="1"/>
    <cellStyle name="Buena 2" xfId="28227" hidden="1"/>
    <cellStyle name="Buena 2" xfId="28110" hidden="1"/>
    <cellStyle name="Buena 2" xfId="28177" hidden="1"/>
    <cellStyle name="Buena 2" xfId="28381" hidden="1"/>
    <cellStyle name="Buena 2" xfId="28185" hidden="1"/>
    <cellStyle name="Buena 2" xfId="28268" hidden="1"/>
    <cellStyle name="Buena 2" xfId="28265" hidden="1"/>
    <cellStyle name="Buena 2" xfId="28261" hidden="1"/>
    <cellStyle name="Buena 2" xfId="28374" hidden="1"/>
    <cellStyle name="Buena 2" xfId="28161" hidden="1"/>
    <cellStyle name="Buena 2" xfId="28202" hidden="1"/>
    <cellStyle name="Buena 2" xfId="28136" hidden="1"/>
    <cellStyle name="Buena 2" xfId="28163" hidden="1"/>
    <cellStyle name="Buena 2" xfId="28172" hidden="1"/>
    <cellStyle name="Buena 2" xfId="28219" hidden="1"/>
    <cellStyle name="Buena 2" xfId="28392" hidden="1"/>
    <cellStyle name="Buena 2" xfId="28255" hidden="1"/>
    <cellStyle name="Buena 2" xfId="26231" hidden="1"/>
    <cellStyle name="Buena 2" xfId="28263" hidden="1"/>
    <cellStyle name="Buena 2" xfId="28131" hidden="1"/>
    <cellStyle name="Buena 2" xfId="28191" hidden="1"/>
    <cellStyle name="Buena 2" xfId="28117" hidden="1"/>
    <cellStyle name="Buena 2" xfId="28377" hidden="1"/>
    <cellStyle name="Buena 2" xfId="28103" hidden="1"/>
    <cellStyle name="Buena 2" xfId="28151" hidden="1"/>
    <cellStyle name="Buena 2" xfId="28258" hidden="1"/>
    <cellStyle name="Buena 2" xfId="28238" hidden="1"/>
    <cellStyle name="Buena 2" xfId="28186" hidden="1"/>
    <cellStyle name="Buena 2" xfId="27074" hidden="1"/>
    <cellStyle name="Buena 2" xfId="26842" hidden="1"/>
    <cellStyle name="Buena 2" xfId="25573" hidden="1"/>
    <cellStyle name="Buena 2" xfId="27077" hidden="1"/>
    <cellStyle name="Buena 2" xfId="23735" hidden="1"/>
    <cellStyle name="Buena 2" xfId="22971" hidden="1"/>
    <cellStyle name="Buena 2" xfId="22268" hidden="1"/>
    <cellStyle name="Buena 2" xfId="25291" hidden="1"/>
    <cellStyle name="Buena 2" xfId="22505" hidden="1"/>
    <cellStyle name="Buena 2" xfId="11047" hidden="1"/>
    <cellStyle name="Buena 2" xfId="25572" hidden="1"/>
    <cellStyle name="Buena 2" xfId="26858" hidden="1"/>
    <cellStyle name="Buena 2" xfId="23214" hidden="1"/>
    <cellStyle name="Buena 2" xfId="22517" hidden="1"/>
    <cellStyle name="Buena 2" xfId="27088" hidden="1"/>
    <cellStyle name="Buena 2" xfId="11042" hidden="1"/>
    <cellStyle name="Buena 2" xfId="26855" hidden="1"/>
    <cellStyle name="Buena 2" xfId="21981" hidden="1"/>
    <cellStyle name="Buena 2" xfId="23747" hidden="1"/>
    <cellStyle name="Buena 2" xfId="26537" hidden="1"/>
    <cellStyle name="Buena 2" xfId="11099" hidden="1"/>
    <cellStyle name="Buena 2" xfId="21984" hidden="1"/>
    <cellStyle name="Buena 2" xfId="22260" hidden="1"/>
    <cellStyle name="Buena 2" xfId="22269" hidden="1"/>
    <cellStyle name="Buena 2" xfId="22503" hidden="1"/>
    <cellStyle name="Buena 2" xfId="26548" hidden="1"/>
    <cellStyle name="Buena 2" xfId="22986" hidden="1"/>
    <cellStyle name="Buena 2" xfId="23736" hidden="1"/>
    <cellStyle name="Buena 2" xfId="22259" hidden="1"/>
    <cellStyle name="Buena 2" xfId="27085" hidden="1"/>
    <cellStyle name="Buena 2" xfId="28422" hidden="1"/>
    <cellStyle name="Buena 2" xfId="22257" hidden="1"/>
    <cellStyle name="Buena 2" xfId="28429" hidden="1"/>
    <cellStyle name="Buena 2" xfId="22271" hidden="1"/>
    <cellStyle name="Buena 2" xfId="28439" hidden="1"/>
    <cellStyle name="Buena 2" xfId="23746" hidden="1"/>
    <cellStyle name="Buena 2" xfId="28445" hidden="1"/>
    <cellStyle name="Buena 2" xfId="28436" hidden="1"/>
    <cellStyle name="Buena 2" xfId="28636" hidden="1"/>
    <cellStyle name="Buena 2" xfId="28647" hidden="1"/>
    <cellStyle name="Buena 2" xfId="28634" hidden="1"/>
    <cellStyle name="Buena 2" xfId="28656" hidden="1"/>
    <cellStyle name="Buena 2" xfId="28632" hidden="1"/>
    <cellStyle name="Buena 2" xfId="28665" hidden="1"/>
    <cellStyle name="Buena 2" xfId="28630" hidden="1"/>
    <cellStyle name="Buena 2" xfId="28673" hidden="1"/>
    <cellStyle name="Buena 2" xfId="28628" hidden="1"/>
    <cellStyle name="Buena 2" xfId="28683" hidden="1"/>
    <cellStyle name="Buena 2" xfId="28645" hidden="1"/>
    <cellStyle name="Buena 2" xfId="28693" hidden="1"/>
    <cellStyle name="Buena 2" xfId="28644" hidden="1"/>
    <cellStyle name="Buena 2" xfId="28700" hidden="1"/>
    <cellStyle name="Buena 2" xfId="28638" hidden="1"/>
    <cellStyle name="Buena 2" xfId="28710" hidden="1"/>
    <cellStyle name="Buena 2" xfId="28641" hidden="1"/>
    <cellStyle name="Buena 2" xfId="28716" hidden="1"/>
    <cellStyle name="Buena 2" xfId="28707" hidden="1"/>
    <cellStyle name="Buena 2" xfId="28494" hidden="1"/>
    <cellStyle name="Buena 2" xfId="28623" hidden="1"/>
    <cellStyle name="Buena 2" xfId="28723" hidden="1"/>
    <cellStyle name="Buena 2" xfId="28570" hidden="1"/>
    <cellStyle name="Buena 2" xfId="28731" hidden="1"/>
    <cellStyle name="Buena 2" xfId="28565" hidden="1"/>
    <cellStyle name="Buena 2" xfId="28737" hidden="1"/>
    <cellStyle name="Buena 2" xfId="28478" hidden="1"/>
    <cellStyle name="Buena 2" xfId="28543" hidden="1"/>
    <cellStyle name="Buena 2" xfId="28471" hidden="1"/>
    <cellStyle name="Buena 2" xfId="28574" hidden="1"/>
    <cellStyle name="Buena 2" xfId="28458" hidden="1"/>
    <cellStyle name="Buena 2" xfId="28525" hidden="1"/>
    <cellStyle name="Buena 2" xfId="28728" hidden="1"/>
    <cellStyle name="Buena 2" xfId="28533" hidden="1"/>
    <cellStyle name="Buena 2" xfId="28615" hidden="1"/>
    <cellStyle name="Buena 2" xfId="28612" hidden="1"/>
    <cellStyle name="Buena 2" xfId="28608" hidden="1"/>
    <cellStyle name="Buena 2" xfId="28721" hidden="1"/>
    <cellStyle name="Buena 2" xfId="28509" hidden="1"/>
    <cellStyle name="Buena 2" xfId="28549" hidden="1"/>
    <cellStyle name="Buena 2" xfId="28484" hidden="1"/>
    <cellStyle name="Buena 2" xfId="28511" hidden="1"/>
    <cellStyle name="Buena 2" xfId="28520" hidden="1"/>
    <cellStyle name="Buena 2" xfId="28566" hidden="1"/>
    <cellStyle name="Buena 2" xfId="28739" hidden="1"/>
    <cellStyle name="Buena 2" xfId="28602" hidden="1"/>
    <cellStyle name="Buena 2" xfId="22976" hidden="1"/>
    <cellStyle name="Buena 2" xfId="28610" hidden="1"/>
    <cellStyle name="Buena 2" xfId="28479" hidden="1"/>
    <cellStyle name="Buena 2" xfId="28538" hidden="1"/>
    <cellStyle name="Buena 2" xfId="28465" hidden="1"/>
    <cellStyle name="Buena 2" xfId="28724" hidden="1"/>
    <cellStyle name="Buena 2" xfId="28451" hidden="1"/>
    <cellStyle name="Buena 2" xfId="28499" hidden="1"/>
    <cellStyle name="Buena 2" xfId="28605" hidden="1"/>
    <cellStyle name="Buena 2" xfId="28585" hidden="1"/>
    <cellStyle name="Buena 2" xfId="28534" hidden="1"/>
    <cellStyle name="Buena 2" xfId="28753" hidden="1"/>
    <cellStyle name="Buena 2" xfId="28764" hidden="1"/>
    <cellStyle name="Buena 2" xfId="28751" hidden="1"/>
    <cellStyle name="Buena 2" xfId="28773" hidden="1"/>
    <cellStyle name="Buena 2" xfId="28749" hidden="1"/>
    <cellStyle name="Buena 2" xfId="28782" hidden="1"/>
    <cellStyle name="Buena 2" xfId="28747" hidden="1"/>
    <cellStyle name="Buena 2" xfId="28790" hidden="1"/>
    <cellStyle name="Buena 2" xfId="28745" hidden="1"/>
    <cellStyle name="Buena 2" xfId="28800" hidden="1"/>
    <cellStyle name="Buena 2" xfId="28762" hidden="1"/>
    <cellStyle name="Buena 2" xfId="28810" hidden="1"/>
    <cellStyle name="Buena 2" xfId="28761" hidden="1"/>
    <cellStyle name="Buena 2" xfId="28817" hidden="1"/>
    <cellStyle name="Buena 2" xfId="28755" hidden="1"/>
    <cellStyle name="Buena 2" xfId="28827" hidden="1"/>
    <cellStyle name="Buena 2" xfId="28758" hidden="1"/>
    <cellStyle name="Buena 2" xfId="28833" hidden="1"/>
    <cellStyle name="Buena 2" xfId="28824" hidden="1"/>
    <cellStyle name="Buena 2" xfId="28855" hidden="1"/>
    <cellStyle name="Buena 2" xfId="28866" hidden="1"/>
    <cellStyle name="Buena 2" xfId="28853" hidden="1"/>
    <cellStyle name="Buena 2" xfId="28875" hidden="1"/>
    <cellStyle name="Buena 2" xfId="28851" hidden="1"/>
    <cellStyle name="Buena 2" xfId="28884" hidden="1"/>
    <cellStyle name="Buena 2" xfId="28849" hidden="1"/>
    <cellStyle name="Buena 2" xfId="28892" hidden="1"/>
    <cellStyle name="Buena 2" xfId="28847" hidden="1"/>
    <cellStyle name="Buena 2" xfId="28902" hidden="1"/>
    <cellStyle name="Buena 2" xfId="28864" hidden="1"/>
    <cellStyle name="Buena 2" xfId="28912" hidden="1"/>
    <cellStyle name="Buena 2" xfId="28863" hidden="1"/>
    <cellStyle name="Buena 2" xfId="28919" hidden="1"/>
    <cellStyle name="Buena 2" xfId="28857" hidden="1"/>
    <cellStyle name="Buena 2" xfId="28929" hidden="1"/>
    <cellStyle name="Buena 2" xfId="28860" hidden="1"/>
    <cellStyle name="Buena 2" xfId="28935" hidden="1"/>
    <cellStyle name="Buena 2" xfId="28926" hidden="1"/>
    <cellStyle name="Buena 2" xfId="29126" hidden="1"/>
    <cellStyle name="Buena 2" xfId="29137" hidden="1"/>
    <cellStyle name="Buena 2" xfId="29124" hidden="1"/>
    <cellStyle name="Buena 2" xfId="29146" hidden="1"/>
    <cellStyle name="Buena 2" xfId="29122" hidden="1"/>
    <cellStyle name="Buena 2" xfId="29155" hidden="1"/>
    <cellStyle name="Buena 2" xfId="29120" hidden="1"/>
    <cellStyle name="Buena 2" xfId="29163" hidden="1"/>
    <cellStyle name="Buena 2" xfId="29118" hidden="1"/>
    <cellStyle name="Buena 2" xfId="29173" hidden="1"/>
    <cellStyle name="Buena 2" xfId="29135" hidden="1"/>
    <cellStyle name="Buena 2" xfId="29183" hidden="1"/>
    <cellStyle name="Buena 2" xfId="29134" hidden="1"/>
    <cellStyle name="Buena 2" xfId="29190" hidden="1"/>
    <cellStyle name="Buena 2" xfId="29128" hidden="1"/>
    <cellStyle name="Buena 2" xfId="29200" hidden="1"/>
    <cellStyle name="Buena 2" xfId="29131" hidden="1"/>
    <cellStyle name="Buena 2" xfId="29206" hidden="1"/>
    <cellStyle name="Buena 2" xfId="29197" hidden="1"/>
    <cellStyle name="Buena 2" xfId="28984" hidden="1"/>
    <cellStyle name="Buena 2" xfId="29113" hidden="1"/>
    <cellStyle name="Buena 2" xfId="29213" hidden="1"/>
    <cellStyle name="Buena 2" xfId="29060" hidden="1"/>
    <cellStyle name="Buena 2" xfId="29221" hidden="1"/>
    <cellStyle name="Buena 2" xfId="29055" hidden="1"/>
    <cellStyle name="Buena 2" xfId="29227" hidden="1"/>
    <cellStyle name="Buena 2" xfId="28968" hidden="1"/>
    <cellStyle name="Buena 2" xfId="29033" hidden="1"/>
    <cellStyle name="Buena 2" xfId="28961" hidden="1"/>
    <cellStyle name="Buena 2" xfId="29064" hidden="1"/>
    <cellStyle name="Buena 2" xfId="28948" hidden="1"/>
    <cellStyle name="Buena 2" xfId="29015" hidden="1"/>
    <cellStyle name="Buena 2" xfId="29218" hidden="1"/>
    <cellStyle name="Buena 2" xfId="29023" hidden="1"/>
    <cellStyle name="Buena 2" xfId="29105" hidden="1"/>
    <cellStyle name="Buena 2" xfId="29102" hidden="1"/>
    <cellStyle name="Buena 2" xfId="29098" hidden="1"/>
    <cellStyle name="Buena 2" xfId="29211" hidden="1"/>
    <cellStyle name="Buena 2" xfId="28999" hidden="1"/>
    <cellStyle name="Buena 2" xfId="29039" hidden="1"/>
    <cellStyle name="Buena 2" xfId="28974" hidden="1"/>
    <cellStyle name="Buena 2" xfId="29001" hidden="1"/>
    <cellStyle name="Buena 2" xfId="29010" hidden="1"/>
    <cellStyle name="Buena 2" xfId="29056" hidden="1"/>
    <cellStyle name="Buena 2" xfId="29229" hidden="1"/>
    <cellStyle name="Buena 2" xfId="29092" hidden="1"/>
    <cellStyle name="Buena 2" xfId="28840" hidden="1"/>
    <cellStyle name="Buena 2" xfId="29100" hidden="1"/>
    <cellStyle name="Buena 2" xfId="28969" hidden="1"/>
    <cellStyle name="Buena 2" xfId="29028" hidden="1"/>
    <cellStyle name="Buena 2" xfId="28955" hidden="1"/>
    <cellStyle name="Buena 2" xfId="29214" hidden="1"/>
    <cellStyle name="Buena 2" xfId="28941" hidden="1"/>
    <cellStyle name="Buena 2" xfId="28989" hidden="1"/>
    <cellStyle name="Buena 2" xfId="29095" hidden="1"/>
    <cellStyle name="Buena 2" xfId="29075" hidden="1"/>
    <cellStyle name="Buena 2" xfId="29024" hidden="1"/>
    <cellStyle name="Buena 2" xfId="29243" hidden="1"/>
    <cellStyle name="Buena 2" xfId="29254" hidden="1"/>
    <cellStyle name="Buena 2" xfId="29241" hidden="1"/>
    <cellStyle name="Buena 2" xfId="29263" hidden="1"/>
    <cellStyle name="Buena 2" xfId="29239" hidden="1"/>
    <cellStyle name="Buena 2" xfId="29272" hidden="1"/>
    <cellStyle name="Buena 2" xfId="29237" hidden="1"/>
    <cellStyle name="Buena 2" xfId="29280" hidden="1"/>
    <cellStyle name="Buena 2" xfId="29235" hidden="1"/>
    <cellStyle name="Buena 2" xfId="29290" hidden="1"/>
    <cellStyle name="Buena 2" xfId="29252" hidden="1"/>
    <cellStyle name="Buena 2" xfId="29300" hidden="1"/>
    <cellStyle name="Buena 2" xfId="29251" hidden="1"/>
    <cellStyle name="Buena 2" xfId="29307" hidden="1"/>
    <cellStyle name="Buena 2" xfId="29245" hidden="1"/>
    <cellStyle name="Buena 2" xfId="29317" hidden="1"/>
    <cellStyle name="Buena 2" xfId="29248" hidden="1"/>
    <cellStyle name="Buena 2" xfId="29323" hidden="1"/>
    <cellStyle name="Buena 2" xfId="29314" hidden="1"/>
    <cellStyle name="Buena 2" xfId="29345" hidden="1"/>
    <cellStyle name="Buena 2" xfId="29356" hidden="1"/>
    <cellStyle name="Buena 2" xfId="29343" hidden="1"/>
    <cellStyle name="Buena 2" xfId="29365" hidden="1"/>
    <cellStyle name="Buena 2" xfId="29341" hidden="1"/>
    <cellStyle name="Buena 2" xfId="29374" hidden="1"/>
    <cellStyle name="Buena 2" xfId="29339" hidden="1"/>
    <cellStyle name="Buena 2" xfId="29382" hidden="1"/>
    <cellStyle name="Buena 2" xfId="29337" hidden="1"/>
    <cellStyle name="Buena 2" xfId="29392" hidden="1"/>
    <cellStyle name="Buena 2" xfId="29354" hidden="1"/>
    <cellStyle name="Buena 2" xfId="29402" hidden="1"/>
    <cellStyle name="Buena 2" xfId="29353" hidden="1"/>
    <cellStyle name="Buena 2" xfId="29409" hidden="1"/>
    <cellStyle name="Buena 2" xfId="29347" hidden="1"/>
    <cellStyle name="Buena 2" xfId="29419" hidden="1"/>
    <cellStyle name="Buena 2" xfId="29350" hidden="1"/>
    <cellStyle name="Buena 2" xfId="29425" hidden="1"/>
    <cellStyle name="Buena 2" xfId="29416" hidden="1"/>
    <cellStyle name="Buena 2" xfId="29616" hidden="1"/>
    <cellStyle name="Buena 2" xfId="29627" hidden="1"/>
    <cellStyle name="Buena 2" xfId="29614" hidden="1"/>
    <cellStyle name="Buena 2" xfId="29636" hidden="1"/>
    <cellStyle name="Buena 2" xfId="29612" hidden="1"/>
    <cellStyle name="Buena 2" xfId="29645" hidden="1"/>
    <cellStyle name="Buena 2" xfId="29610" hidden="1"/>
    <cellStyle name="Buena 2" xfId="29653" hidden="1"/>
    <cellStyle name="Buena 2" xfId="29608" hidden="1"/>
    <cellStyle name="Buena 2" xfId="29663" hidden="1"/>
    <cellStyle name="Buena 2" xfId="29625" hidden="1"/>
    <cellStyle name="Buena 2" xfId="29673" hidden="1"/>
    <cellStyle name="Buena 2" xfId="29624" hidden="1"/>
    <cellStyle name="Buena 2" xfId="29680" hidden="1"/>
    <cellStyle name="Buena 2" xfId="29618" hidden="1"/>
    <cellStyle name="Buena 2" xfId="29690" hidden="1"/>
    <cellStyle name="Buena 2" xfId="29621" hidden="1"/>
    <cellStyle name="Buena 2" xfId="29696" hidden="1"/>
    <cellStyle name="Buena 2" xfId="29687" hidden="1"/>
    <cellStyle name="Buena 2" xfId="29474" hidden="1"/>
    <cellStyle name="Buena 2" xfId="29603" hidden="1"/>
    <cellStyle name="Buena 2" xfId="29703" hidden="1"/>
    <cellStyle name="Buena 2" xfId="29550" hidden="1"/>
    <cellStyle name="Buena 2" xfId="29711" hidden="1"/>
    <cellStyle name="Buena 2" xfId="29545" hidden="1"/>
    <cellStyle name="Buena 2" xfId="29717" hidden="1"/>
    <cellStyle name="Buena 2" xfId="29458" hidden="1"/>
    <cellStyle name="Buena 2" xfId="29523" hidden="1"/>
    <cellStyle name="Buena 2" xfId="29451" hidden="1"/>
    <cellStyle name="Buena 2" xfId="29554" hidden="1"/>
    <cellStyle name="Buena 2" xfId="29438" hidden="1"/>
    <cellStyle name="Buena 2" xfId="29505" hidden="1"/>
    <cellStyle name="Buena 2" xfId="29708" hidden="1"/>
    <cellStyle name="Buena 2" xfId="29513" hidden="1"/>
    <cellStyle name="Buena 2" xfId="29595" hidden="1"/>
    <cellStyle name="Buena 2" xfId="29592" hidden="1"/>
    <cellStyle name="Buena 2" xfId="29588" hidden="1"/>
    <cellStyle name="Buena 2" xfId="29701" hidden="1"/>
    <cellStyle name="Buena 2" xfId="29489" hidden="1"/>
    <cellStyle name="Buena 2" xfId="29529" hidden="1"/>
    <cellStyle name="Buena 2" xfId="29464" hidden="1"/>
    <cellStyle name="Buena 2" xfId="29491" hidden="1"/>
    <cellStyle name="Buena 2" xfId="29500" hidden="1"/>
    <cellStyle name="Buena 2" xfId="29546" hidden="1"/>
    <cellStyle name="Buena 2" xfId="29719" hidden="1"/>
    <cellStyle name="Buena 2" xfId="29582" hidden="1"/>
    <cellStyle name="Buena 2" xfId="29330" hidden="1"/>
    <cellStyle name="Buena 2" xfId="29590" hidden="1"/>
    <cellStyle name="Buena 2" xfId="29459" hidden="1"/>
    <cellStyle name="Buena 2" xfId="29518" hidden="1"/>
    <cellStyle name="Buena 2" xfId="29445" hidden="1"/>
    <cellStyle name="Buena 2" xfId="29704" hidden="1"/>
    <cellStyle name="Buena 2" xfId="29431" hidden="1"/>
    <cellStyle name="Buena 2" xfId="29479" hidden="1"/>
    <cellStyle name="Buena 2" xfId="29585" hidden="1"/>
    <cellStyle name="Buena 2" xfId="29565" hidden="1"/>
    <cellStyle name="Buena 2" xfId="29514" hidden="1"/>
    <cellStyle name="Buena 2" xfId="29733" hidden="1"/>
    <cellStyle name="Buena 2" xfId="29744" hidden="1"/>
    <cellStyle name="Buena 2" xfId="29731" hidden="1"/>
    <cellStyle name="Buena 2" xfId="29753" hidden="1"/>
    <cellStyle name="Buena 2" xfId="29729" hidden="1"/>
    <cellStyle name="Buena 2" xfId="29762" hidden="1"/>
    <cellStyle name="Buena 2" xfId="29727" hidden="1"/>
    <cellStyle name="Buena 2" xfId="29770" hidden="1"/>
    <cellStyle name="Buena 2" xfId="29725" hidden="1"/>
    <cellStyle name="Buena 2" xfId="29780" hidden="1"/>
    <cellStyle name="Buena 2" xfId="29742" hidden="1"/>
    <cellStyle name="Buena 2" xfId="29790" hidden="1"/>
    <cellStyle name="Buena 2" xfId="29741" hidden="1"/>
    <cellStyle name="Buena 2" xfId="29797" hidden="1"/>
    <cellStyle name="Buena 2" xfId="29735" hidden="1"/>
    <cellStyle name="Buena 2" xfId="29807" hidden="1"/>
    <cellStyle name="Buena 2" xfId="29738" hidden="1"/>
    <cellStyle name="Buena 2" xfId="29813" hidden="1"/>
    <cellStyle name="Buena 2" xfId="29804" hidden="1"/>
    <cellStyle name="Buena 2" xfId="29835" hidden="1"/>
    <cellStyle name="Buena 2" xfId="29846" hidden="1"/>
    <cellStyle name="Buena 2" xfId="29833" hidden="1"/>
    <cellStyle name="Buena 2" xfId="29855" hidden="1"/>
    <cellStyle name="Buena 2" xfId="29831" hidden="1"/>
    <cellStyle name="Buena 2" xfId="29864" hidden="1"/>
    <cellStyle name="Buena 2" xfId="29829" hidden="1"/>
    <cellStyle name="Buena 2" xfId="29872" hidden="1"/>
    <cellStyle name="Buena 2" xfId="29827" hidden="1"/>
    <cellStyle name="Buena 2" xfId="29882" hidden="1"/>
    <cellStyle name="Buena 2" xfId="29844" hidden="1"/>
    <cellStyle name="Buena 2" xfId="29892" hidden="1"/>
    <cellStyle name="Buena 2" xfId="29843" hidden="1"/>
    <cellStyle name="Buena 2" xfId="29899" hidden="1"/>
    <cellStyle name="Buena 2" xfId="29837" hidden="1"/>
    <cellStyle name="Buena 2" xfId="29909" hidden="1"/>
    <cellStyle name="Buena 2" xfId="29840" hidden="1"/>
    <cellStyle name="Buena 2" xfId="29915" hidden="1"/>
    <cellStyle name="Buena 2" xfId="29906" hidden="1"/>
    <cellStyle name="Buena 2" xfId="30106" hidden="1"/>
    <cellStyle name="Buena 2" xfId="30117" hidden="1"/>
    <cellStyle name="Buena 2" xfId="30104" hidden="1"/>
    <cellStyle name="Buena 2" xfId="30126" hidden="1"/>
    <cellStyle name="Buena 2" xfId="30102" hidden="1"/>
    <cellStyle name="Buena 2" xfId="30135" hidden="1"/>
    <cellStyle name="Buena 2" xfId="30100" hidden="1"/>
    <cellStyle name="Buena 2" xfId="30143" hidden="1"/>
    <cellStyle name="Buena 2" xfId="30098" hidden="1"/>
    <cellStyle name="Buena 2" xfId="30153" hidden="1"/>
    <cellStyle name="Buena 2" xfId="30115" hidden="1"/>
    <cellStyle name="Buena 2" xfId="30163" hidden="1"/>
    <cellStyle name="Buena 2" xfId="30114" hidden="1"/>
    <cellStyle name="Buena 2" xfId="30170" hidden="1"/>
    <cellStyle name="Buena 2" xfId="30108" hidden="1"/>
    <cellStyle name="Buena 2" xfId="30180" hidden="1"/>
    <cellStyle name="Buena 2" xfId="30111" hidden="1"/>
    <cellStyle name="Buena 2" xfId="30186" hidden="1"/>
    <cellStyle name="Buena 2" xfId="30177" hidden="1"/>
    <cellStyle name="Buena 2" xfId="29964" hidden="1"/>
    <cellStyle name="Buena 2" xfId="30093" hidden="1"/>
    <cellStyle name="Buena 2" xfId="30193" hidden="1"/>
    <cellStyle name="Buena 2" xfId="30040" hidden="1"/>
    <cellStyle name="Buena 2" xfId="30201" hidden="1"/>
    <cellStyle name="Buena 2" xfId="30035" hidden="1"/>
    <cellStyle name="Buena 2" xfId="30207" hidden="1"/>
    <cellStyle name="Buena 2" xfId="29948" hidden="1"/>
    <cellStyle name="Buena 2" xfId="30013" hidden="1"/>
    <cellStyle name="Buena 2" xfId="29941" hidden="1"/>
    <cellStyle name="Buena 2" xfId="30044" hidden="1"/>
    <cellStyle name="Buena 2" xfId="29928" hidden="1"/>
    <cellStyle name="Buena 2" xfId="29995" hidden="1"/>
    <cellStyle name="Buena 2" xfId="30198" hidden="1"/>
    <cellStyle name="Buena 2" xfId="30003" hidden="1"/>
    <cellStyle name="Buena 2" xfId="30085" hidden="1"/>
    <cellStyle name="Buena 2" xfId="30082" hidden="1"/>
    <cellStyle name="Buena 2" xfId="30078" hidden="1"/>
    <cellStyle name="Buena 2" xfId="30191" hidden="1"/>
    <cellStyle name="Buena 2" xfId="29979" hidden="1"/>
    <cellStyle name="Buena 2" xfId="30019" hidden="1"/>
    <cellStyle name="Buena 2" xfId="29954" hidden="1"/>
    <cellStyle name="Buena 2" xfId="29981" hidden="1"/>
    <cellStyle name="Buena 2" xfId="29990" hidden="1"/>
    <cellStyle name="Buena 2" xfId="30036" hidden="1"/>
    <cellStyle name="Buena 2" xfId="30209" hidden="1"/>
    <cellStyle name="Buena 2" xfId="30072" hidden="1"/>
    <cellStyle name="Buena 2" xfId="29820" hidden="1"/>
    <cellStyle name="Buena 2" xfId="30080" hidden="1"/>
    <cellStyle name="Buena 2" xfId="29949" hidden="1"/>
    <cellStyle name="Buena 2" xfId="30008" hidden="1"/>
    <cellStyle name="Buena 2" xfId="29935" hidden="1"/>
    <cellStyle name="Buena 2" xfId="30194" hidden="1"/>
    <cellStyle name="Buena 2" xfId="29921" hidden="1"/>
    <cellStyle name="Buena 2" xfId="29969" hidden="1"/>
    <cellStyle name="Buena 2" xfId="30075" hidden="1"/>
    <cellStyle name="Buena 2" xfId="30055" hidden="1"/>
    <cellStyle name="Buena 2" xfId="30004" hidden="1"/>
    <cellStyle name="Buena 2" xfId="30223" hidden="1"/>
    <cellStyle name="Buena 2" xfId="30234" hidden="1"/>
    <cellStyle name="Buena 2" xfId="30221" hidden="1"/>
    <cellStyle name="Buena 2" xfId="30243" hidden="1"/>
    <cellStyle name="Buena 2" xfId="30219" hidden="1"/>
    <cellStyle name="Buena 2" xfId="30252" hidden="1"/>
    <cellStyle name="Buena 2" xfId="30217" hidden="1"/>
    <cellStyle name="Buena 2" xfId="30260" hidden="1"/>
    <cellStyle name="Buena 2" xfId="30215" hidden="1"/>
    <cellStyle name="Buena 2" xfId="30270" hidden="1"/>
    <cellStyle name="Buena 2" xfId="30232" hidden="1"/>
    <cellStyle name="Buena 2" xfId="30280" hidden="1"/>
    <cellStyle name="Buena 2" xfId="30231" hidden="1"/>
    <cellStyle name="Buena 2" xfId="30287" hidden="1"/>
    <cellStyle name="Buena 2" xfId="30225" hidden="1"/>
    <cellStyle name="Buena 2" xfId="30297" hidden="1"/>
    <cellStyle name="Buena 2" xfId="30228" hidden="1"/>
    <cellStyle name="Buena 2" xfId="30303" hidden="1"/>
    <cellStyle name="Buena 2" xfId="30294" hidden="1"/>
    <cellStyle name="Buena 2" xfId="30325" hidden="1"/>
    <cellStyle name="Buena 2" xfId="30336" hidden="1"/>
    <cellStyle name="Buena 2" xfId="30323" hidden="1"/>
    <cellStyle name="Buena 2" xfId="30345" hidden="1"/>
    <cellStyle name="Buena 2" xfId="30321" hidden="1"/>
    <cellStyle name="Buena 2" xfId="30354" hidden="1"/>
    <cellStyle name="Buena 2" xfId="30319" hidden="1"/>
    <cellStyle name="Buena 2" xfId="30362" hidden="1"/>
    <cellStyle name="Buena 2" xfId="30317" hidden="1"/>
    <cellStyle name="Buena 2" xfId="30372" hidden="1"/>
    <cellStyle name="Buena 2" xfId="30334" hidden="1"/>
    <cellStyle name="Buena 2" xfId="30382" hidden="1"/>
    <cellStyle name="Buena 2" xfId="30333" hidden="1"/>
    <cellStyle name="Buena 2" xfId="30389" hidden="1"/>
    <cellStyle name="Buena 2" xfId="30327" hidden="1"/>
    <cellStyle name="Buena 2" xfId="30399" hidden="1"/>
    <cellStyle name="Buena 2" xfId="30330" hidden="1"/>
    <cellStyle name="Buena 2" xfId="30405" hidden="1"/>
    <cellStyle name="Buena 2" xfId="30396" hidden="1"/>
    <cellStyle name="Buena 2" xfId="30596" hidden="1"/>
    <cellStyle name="Buena 2" xfId="30607" hidden="1"/>
    <cellStyle name="Buena 2" xfId="30594" hidden="1"/>
    <cellStyle name="Buena 2" xfId="30616" hidden="1"/>
    <cellStyle name="Buena 2" xfId="30592" hidden="1"/>
    <cellStyle name="Buena 2" xfId="30625" hidden="1"/>
    <cellStyle name="Buena 2" xfId="30590" hidden="1"/>
    <cellStyle name="Buena 2" xfId="30633" hidden="1"/>
    <cellStyle name="Buena 2" xfId="30588" hidden="1"/>
    <cellStyle name="Buena 2" xfId="30643" hidden="1"/>
    <cellStyle name="Buena 2" xfId="30605" hidden="1"/>
    <cellStyle name="Buena 2" xfId="30653" hidden="1"/>
    <cellStyle name="Buena 2" xfId="30604" hidden="1"/>
    <cellStyle name="Buena 2" xfId="30660" hidden="1"/>
    <cellStyle name="Buena 2" xfId="30598" hidden="1"/>
    <cellStyle name="Buena 2" xfId="30670" hidden="1"/>
    <cellStyle name="Buena 2" xfId="30601" hidden="1"/>
    <cellStyle name="Buena 2" xfId="30676" hidden="1"/>
    <cellStyle name="Buena 2" xfId="30667" hidden="1"/>
    <cellStyle name="Buena 2" xfId="30454" hidden="1"/>
    <cellStyle name="Buena 2" xfId="30583" hidden="1"/>
    <cellStyle name="Buena 2" xfId="30683" hidden="1"/>
    <cellStyle name="Buena 2" xfId="30530" hidden="1"/>
    <cellStyle name="Buena 2" xfId="30691" hidden="1"/>
    <cellStyle name="Buena 2" xfId="30525" hidden="1"/>
    <cellStyle name="Buena 2" xfId="30697" hidden="1"/>
    <cellStyle name="Buena 2" xfId="30438" hidden="1"/>
    <cellStyle name="Buena 2" xfId="30503" hidden="1"/>
    <cellStyle name="Buena 2" xfId="30431" hidden="1"/>
    <cellStyle name="Buena 2" xfId="30534" hidden="1"/>
    <cellStyle name="Buena 2" xfId="30418" hidden="1"/>
    <cellStyle name="Buena 2" xfId="30485" hidden="1"/>
    <cellStyle name="Buena 2" xfId="30688" hidden="1"/>
    <cellStyle name="Buena 2" xfId="30493" hidden="1"/>
    <cellStyle name="Buena 2" xfId="30575" hidden="1"/>
    <cellStyle name="Buena 2" xfId="30572" hidden="1"/>
    <cellStyle name="Buena 2" xfId="30568" hidden="1"/>
    <cellStyle name="Buena 2" xfId="30681" hidden="1"/>
    <cellStyle name="Buena 2" xfId="30469" hidden="1"/>
    <cellStyle name="Buena 2" xfId="30509" hidden="1"/>
    <cellStyle name="Buena 2" xfId="30444" hidden="1"/>
    <cellStyle name="Buena 2" xfId="30471" hidden="1"/>
    <cellStyle name="Buena 2" xfId="30480" hidden="1"/>
    <cellStyle name="Buena 2" xfId="30526" hidden="1"/>
    <cellStyle name="Buena 2" xfId="30699" hidden="1"/>
    <cellStyle name="Buena 2" xfId="30562" hidden="1"/>
    <cellStyle name="Buena 2" xfId="30310" hidden="1"/>
    <cellStyle name="Buena 2" xfId="30570" hidden="1"/>
    <cellStyle name="Buena 2" xfId="30439" hidden="1"/>
    <cellStyle name="Buena 2" xfId="30498" hidden="1"/>
    <cellStyle name="Buena 2" xfId="30425" hidden="1"/>
    <cellStyle name="Buena 2" xfId="30684" hidden="1"/>
    <cellStyle name="Buena 2" xfId="30411" hidden="1"/>
    <cellStyle name="Buena 2" xfId="30459" hidden="1"/>
    <cellStyle name="Buena 2" xfId="30565" hidden="1"/>
    <cellStyle name="Buena 2" xfId="30545" hidden="1"/>
    <cellStyle name="Buena 2" xfId="30494" hidden="1"/>
    <cellStyle name="Buena 2" xfId="26784" hidden="1"/>
    <cellStyle name="Buena 2" xfId="21859" hidden="1"/>
    <cellStyle name="Buena 2" xfId="22663" hidden="1"/>
    <cellStyle name="Buena 2" xfId="22367" hidden="1"/>
    <cellStyle name="Buena 2" xfId="27119" hidden="1"/>
    <cellStyle name="Buena 2" xfId="22454" hidden="1"/>
    <cellStyle name="Buena 2" xfId="27048" hidden="1"/>
    <cellStyle name="Buena 2" xfId="26926" hidden="1"/>
    <cellStyle name="Buena 2" xfId="23428" hidden="1"/>
    <cellStyle name="Buena 2" xfId="27488" hidden="1"/>
    <cellStyle name="Buena 2" xfId="23688" hidden="1"/>
    <cellStyle name="Buena 2" xfId="23067" hidden="1"/>
    <cellStyle name="Buena 2" xfId="25495" hidden="1"/>
    <cellStyle name="Buena 2" xfId="25216" hidden="1"/>
    <cellStyle name="Buena 2" xfId="25363" hidden="1"/>
    <cellStyle name="Buena 2" xfId="26729" hidden="1"/>
    <cellStyle name="Buena 2" xfId="25730" hidden="1"/>
    <cellStyle name="Buena 2" xfId="27052" hidden="1"/>
    <cellStyle name="Buena 2" xfId="22681" hidden="1"/>
    <cellStyle name="Buena 2" xfId="23558" hidden="1"/>
    <cellStyle name="Buena 2" xfId="25682" hidden="1"/>
    <cellStyle name="Buena 2" xfId="24467" hidden="1"/>
    <cellStyle name="Buena 2" xfId="23315" hidden="1"/>
    <cellStyle name="Buena 2" xfId="23632" hidden="1"/>
    <cellStyle name="Buena 2" xfId="26725" hidden="1"/>
    <cellStyle name="Buena 2" xfId="22626" hidden="1"/>
    <cellStyle name="Buena 2" xfId="25229" hidden="1"/>
    <cellStyle name="Buena 2" xfId="22320" hidden="1"/>
    <cellStyle name="Buena 2" xfId="25863" hidden="1"/>
    <cellStyle name="Buena 2" xfId="27803" hidden="1"/>
    <cellStyle name="Buena 2" xfId="22724" hidden="1"/>
    <cellStyle name="Buena 2" xfId="26772" hidden="1"/>
    <cellStyle name="Buena 2" xfId="23265" hidden="1"/>
    <cellStyle name="Buena 2" xfId="25767" hidden="1"/>
    <cellStyle name="Buena 2" xfId="23903" hidden="1"/>
    <cellStyle name="Buena 2" xfId="25066" hidden="1"/>
    <cellStyle name="Buena 2" xfId="22923" hidden="1"/>
    <cellStyle name="Buena 2" xfId="22087" hidden="1"/>
    <cellStyle name="Buena 2" xfId="21949" hidden="1"/>
    <cellStyle name="Buena 2" xfId="23336" hidden="1"/>
    <cellStyle name="Buena 2" xfId="23191" hidden="1"/>
    <cellStyle name="Buena 2" xfId="27825" hidden="1"/>
    <cellStyle name="Buena 2" xfId="23987" hidden="1"/>
    <cellStyle name="Buena 2" xfId="26929" hidden="1"/>
    <cellStyle name="Buena 2" xfId="23438" hidden="1"/>
    <cellStyle name="Buena 2" xfId="27361" hidden="1"/>
    <cellStyle name="Buena 2" xfId="26001" hidden="1"/>
    <cellStyle name="Buena 2" xfId="26449" hidden="1"/>
    <cellStyle name="Buena 2" xfId="25191" hidden="1"/>
    <cellStyle name="Buena 2" xfId="22680" hidden="1"/>
    <cellStyle name="Buena 2" xfId="23390" hidden="1"/>
    <cellStyle name="Buena 2" xfId="25790" hidden="1"/>
    <cellStyle name="Buena 2" xfId="23251" hidden="1"/>
    <cellStyle name="Buena 2" xfId="23970" hidden="1"/>
    <cellStyle name="Buena 2" xfId="22794" hidden="1"/>
    <cellStyle name="Buena 2" xfId="23196" hidden="1"/>
    <cellStyle name="Buena 2" xfId="23838" hidden="1"/>
    <cellStyle name="Buena 2" xfId="22659" hidden="1"/>
    <cellStyle name="Buena 2" xfId="26771" hidden="1"/>
    <cellStyle name="Buena 2" xfId="27171" hidden="1"/>
    <cellStyle name="Buena 2" xfId="25909" hidden="1"/>
    <cellStyle name="Buena 2" xfId="22011" hidden="1"/>
    <cellStyle name="Buena 2" xfId="22154" hidden="1"/>
    <cellStyle name="Buena 2" xfId="27368" hidden="1"/>
    <cellStyle name="Buena 2" xfId="26191" hidden="1"/>
    <cellStyle name="Buena 2" xfId="16682" hidden="1"/>
    <cellStyle name="Buena 2" xfId="26427" hidden="1"/>
    <cellStyle name="Buena 2" xfId="25390" hidden="1"/>
    <cellStyle name="Buena 2" xfId="23904" hidden="1"/>
    <cellStyle name="Buena 2" xfId="27228" hidden="1"/>
    <cellStyle name="Buena 2" xfId="22218" hidden="1"/>
    <cellStyle name="Buena 2" xfId="25360" hidden="1"/>
    <cellStyle name="Buena 2" xfId="27195" hidden="1"/>
    <cellStyle name="Buena 2" xfId="27257" hidden="1"/>
    <cellStyle name="Buena 2" xfId="24480" hidden="1"/>
    <cellStyle name="Buena 2" xfId="24026" hidden="1"/>
    <cellStyle name="Buena 2" xfId="23892" hidden="1"/>
    <cellStyle name="Buena 2" xfId="21910" hidden="1"/>
    <cellStyle name="Buena 2" xfId="26501" hidden="1"/>
    <cellStyle name="Buena 2" xfId="27187" hidden="1"/>
    <cellStyle name="Buena 2" xfId="26788" hidden="1"/>
    <cellStyle name="Buena 2" xfId="23656" hidden="1"/>
    <cellStyle name="Buena 2" xfId="25919" hidden="1"/>
    <cellStyle name="Buena 2" xfId="27047" hidden="1"/>
    <cellStyle name="Buena 2" xfId="25726" hidden="1"/>
    <cellStyle name="Buena 2" xfId="26673" hidden="1"/>
    <cellStyle name="Buena 2" xfId="27372" hidden="1"/>
    <cellStyle name="Buena 2" xfId="23828" hidden="1"/>
    <cellStyle name="Buena 2" xfId="23195" hidden="1"/>
    <cellStyle name="Buena 2" xfId="27010" hidden="1"/>
    <cellStyle name="Buena 2" xfId="23589" hidden="1"/>
    <cellStyle name="Buena 2" xfId="27817" hidden="1"/>
    <cellStyle name="Buena 2" xfId="23608" hidden="1"/>
    <cellStyle name="Buena 2" xfId="25525" hidden="1"/>
    <cellStyle name="Buena 2" xfId="25198" hidden="1"/>
    <cellStyle name="Buena 2" xfId="25891" hidden="1"/>
    <cellStyle name="Buena 2" xfId="23104" hidden="1"/>
    <cellStyle name="Buena 2" xfId="26052" hidden="1"/>
    <cellStyle name="Buena 2" xfId="24486" hidden="1"/>
    <cellStyle name="Buena 2" xfId="22766" hidden="1"/>
    <cellStyle name="Buena 2" xfId="21807" hidden="1"/>
    <cellStyle name="Buena 2" xfId="26065" hidden="1"/>
    <cellStyle name="Buena 2" xfId="25868" hidden="1"/>
    <cellStyle name="Buena 2" xfId="25600" hidden="1"/>
    <cellStyle name="Buena 2" xfId="25970" hidden="1"/>
    <cellStyle name="Buena 2" xfId="23388" hidden="1"/>
    <cellStyle name="Buena 2" xfId="22433" hidden="1"/>
    <cellStyle name="Buena 2" xfId="23015" hidden="1"/>
    <cellStyle name="Buena 2" xfId="22326" hidden="1"/>
    <cellStyle name="Buena 2" xfId="23083" hidden="1"/>
    <cellStyle name="Buena 2" xfId="23666" hidden="1"/>
    <cellStyle name="Buena 2" xfId="23793" hidden="1"/>
    <cellStyle name="Buena 2" xfId="26702" hidden="1"/>
    <cellStyle name="Buena 2" xfId="27198" hidden="1"/>
    <cellStyle name="Buena 2" xfId="27835" hidden="1"/>
    <cellStyle name="Buena 2" xfId="25178" hidden="1"/>
    <cellStyle name="Buena 2" xfId="22361" hidden="1"/>
    <cellStyle name="Buena 2" xfId="23670" hidden="1"/>
    <cellStyle name="Buena 2" xfId="22071" hidden="1"/>
    <cellStyle name="Buena 2" xfId="22145" hidden="1"/>
    <cellStyle name="Buena 2" xfId="22215" hidden="1"/>
    <cellStyle name="Buena 2" xfId="27253" hidden="1"/>
    <cellStyle name="Buena 2" xfId="23465" hidden="1"/>
    <cellStyle name="Buena 2" xfId="26503" hidden="1"/>
    <cellStyle name="Buena 2" xfId="26925" hidden="1"/>
    <cellStyle name="Buena 2" xfId="26383" hidden="1"/>
    <cellStyle name="Buena 2" xfId="26811" hidden="1"/>
    <cellStyle name="Buena 2" xfId="24501" hidden="1"/>
    <cellStyle name="Buena 2" xfId="25692" hidden="1"/>
    <cellStyle name="Buena 2" xfId="23455" hidden="1"/>
    <cellStyle name="Buena 2" xfId="22679" hidden="1"/>
    <cellStyle name="Buena 2" xfId="24497" hidden="1"/>
    <cellStyle name="Buena 2" xfId="25612" hidden="1"/>
    <cellStyle name="Buena 2" xfId="22713" hidden="1"/>
    <cellStyle name="Buena 2" xfId="25437" hidden="1"/>
    <cellStyle name="Buena 2" xfId="26945" hidden="1"/>
    <cellStyle name="Buena 2" xfId="27875" hidden="1"/>
    <cellStyle name="Buena 2" xfId="26347" hidden="1"/>
    <cellStyle name="Buena 2" xfId="23146" hidden="1"/>
    <cellStyle name="Buena 2" xfId="27343" hidden="1"/>
    <cellStyle name="Buena 2" xfId="26928" hidden="1"/>
    <cellStyle name="Buena 2" xfId="25331" hidden="1"/>
    <cellStyle name="Buena 2" xfId="26047" hidden="1"/>
    <cellStyle name="Buena 2" xfId="25922" hidden="1"/>
    <cellStyle name="Buena 2" xfId="27174" hidden="1"/>
    <cellStyle name="Buena 2" xfId="22746" hidden="1"/>
    <cellStyle name="Buena 2" xfId="26769" hidden="1"/>
    <cellStyle name="Buena 2" xfId="23876" hidden="1"/>
    <cellStyle name="Buena 2" xfId="26363" hidden="1"/>
    <cellStyle name="Buena 2" xfId="25646" hidden="1"/>
    <cellStyle name="Buena 2" xfId="25543" hidden="1"/>
    <cellStyle name="Buena 2" xfId="26233" hidden="1"/>
    <cellStyle name="Buena 2" xfId="22937" hidden="1"/>
    <cellStyle name="Buena 2" xfId="25627" hidden="1"/>
    <cellStyle name="Buena 2" xfId="24161" hidden="1"/>
    <cellStyle name="Buena 2" xfId="25735" hidden="1"/>
    <cellStyle name="Buena 2" xfId="22549" hidden="1"/>
    <cellStyle name="Buena 2" xfId="22550" hidden="1"/>
    <cellStyle name="Buena 2" xfId="22344" hidden="1"/>
    <cellStyle name="Buena 2" xfId="26252" hidden="1"/>
    <cellStyle name="Buena 2" xfId="26689" hidden="1"/>
    <cellStyle name="Buena 2" xfId="25523" hidden="1"/>
    <cellStyle name="Buena 2" xfId="26261" hidden="1"/>
    <cellStyle name="Buena 2" xfId="25987" hidden="1"/>
    <cellStyle name="Buena 2" xfId="27121" hidden="1"/>
    <cellStyle name="Buena 2" xfId="26957" hidden="1"/>
    <cellStyle name="Buena 2" xfId="21765" hidden="1"/>
    <cellStyle name="Buena 2" xfId="22415" hidden="1"/>
    <cellStyle name="Buena 2" xfId="23029" hidden="1"/>
    <cellStyle name="Buena 2" xfId="27362" hidden="1"/>
    <cellStyle name="Buena 2" xfId="23834" hidden="1"/>
    <cellStyle name="Buena 2" xfId="23785" hidden="1"/>
    <cellStyle name="Buena 2" xfId="22017" hidden="1"/>
    <cellStyle name="Buena 2" xfId="25073" hidden="1"/>
    <cellStyle name="Buena 2" xfId="25959" hidden="1"/>
    <cellStyle name="Buena 2" xfId="25429" hidden="1"/>
    <cellStyle name="Buena 2" xfId="26634" hidden="1"/>
    <cellStyle name="Buena 2" xfId="26232" hidden="1"/>
    <cellStyle name="Buena 2" xfId="25238" hidden="1"/>
    <cellStyle name="Buena 2" xfId="27315" hidden="1"/>
    <cellStyle name="Buena 2" xfId="23028" hidden="1"/>
    <cellStyle name="Buena 2" xfId="23880" hidden="1"/>
    <cellStyle name="Buena 2" xfId="23661" hidden="1"/>
    <cellStyle name="Buena 2" xfId="25199" hidden="1"/>
    <cellStyle name="Buena 2" xfId="26260" hidden="1"/>
    <cellStyle name="Buena 2" xfId="27350" hidden="1"/>
    <cellStyle name="Buena 2" xfId="24131" hidden="1"/>
    <cellStyle name="Buena 2" xfId="27917" hidden="1"/>
    <cellStyle name="Buena 2" xfId="23780" hidden="1"/>
    <cellStyle name="Buena 2" xfId="25910" hidden="1"/>
    <cellStyle name="Buena 2" xfId="27882" hidden="1"/>
    <cellStyle name="Buena 2" xfId="25898" hidden="1"/>
    <cellStyle name="Buena 2" xfId="27158" hidden="1"/>
    <cellStyle name="Buena 2" xfId="23966" hidden="1"/>
    <cellStyle name="Buena 2" xfId="22806" hidden="1"/>
    <cellStyle name="Buena 2" xfId="26998" hidden="1"/>
    <cellStyle name="Buena 2" xfId="26032" hidden="1"/>
    <cellStyle name="Buena 2" xfId="22714" hidden="1"/>
    <cellStyle name="Buena 2" xfId="27888" hidden="1"/>
    <cellStyle name="Buena 2" xfId="25961" hidden="1"/>
    <cellStyle name="Buena 2" xfId="25187" hidden="1"/>
    <cellStyle name="Buena 2" xfId="23032" hidden="1"/>
    <cellStyle name="Buena 2" xfId="22712" hidden="1"/>
    <cellStyle name="Buena 2" xfId="25733" hidden="1"/>
    <cellStyle name="Buena 2" xfId="23931" hidden="1"/>
    <cellStyle name="Buena 2" xfId="27030" hidden="1"/>
    <cellStyle name="Buena 2" xfId="25121" hidden="1"/>
    <cellStyle name="Buena 2" xfId="27193" hidden="1"/>
    <cellStyle name="Buena 2" xfId="25254" hidden="1"/>
    <cellStyle name="Buena 2" xfId="30794" hidden="1"/>
    <cellStyle name="Buena 2" xfId="30805" hidden="1"/>
    <cellStyle name="Buena 2" xfId="30792" hidden="1"/>
    <cellStyle name="Buena 2" xfId="30814" hidden="1"/>
    <cellStyle name="Buena 2" xfId="30790" hidden="1"/>
    <cellStyle name="Buena 2" xfId="30823" hidden="1"/>
    <cellStyle name="Buena 2" xfId="30788" hidden="1"/>
    <cellStyle name="Buena 2" xfId="30831" hidden="1"/>
    <cellStyle name="Buena 2" xfId="30786" hidden="1"/>
    <cellStyle name="Buena 2" xfId="30841" hidden="1"/>
    <cellStyle name="Buena 2" xfId="30803" hidden="1"/>
    <cellStyle name="Buena 2" xfId="30851" hidden="1"/>
    <cellStyle name="Buena 2" xfId="30802" hidden="1"/>
    <cellStyle name="Buena 2" xfId="30858" hidden="1"/>
    <cellStyle name="Buena 2" xfId="30796" hidden="1"/>
    <cellStyle name="Buena 2" xfId="30868" hidden="1"/>
    <cellStyle name="Buena 2" xfId="30799" hidden="1"/>
    <cellStyle name="Buena 2" xfId="30875" hidden="1"/>
    <cellStyle name="Buena 2" xfId="30865" hidden="1"/>
    <cellStyle name="Buena 2" xfId="31079" hidden="1"/>
    <cellStyle name="Buena 2" xfId="31090" hidden="1"/>
    <cellStyle name="Buena 2" xfId="31077" hidden="1"/>
    <cellStyle name="Buena 2" xfId="31099" hidden="1"/>
    <cellStyle name="Buena 2" xfId="31075" hidden="1"/>
    <cellStyle name="Buena 2" xfId="31108" hidden="1"/>
    <cellStyle name="Buena 2" xfId="31073" hidden="1"/>
    <cellStyle name="Buena 2" xfId="31116" hidden="1"/>
    <cellStyle name="Buena 2" xfId="31071" hidden="1"/>
    <cellStyle name="Buena 2" xfId="31126" hidden="1"/>
    <cellStyle name="Buena 2" xfId="31088" hidden="1"/>
    <cellStyle name="Buena 2" xfId="31136" hidden="1"/>
    <cellStyle name="Buena 2" xfId="31087" hidden="1"/>
    <cellStyle name="Buena 2" xfId="31143" hidden="1"/>
    <cellStyle name="Buena 2" xfId="31081" hidden="1"/>
    <cellStyle name="Buena 2" xfId="31153" hidden="1"/>
    <cellStyle name="Buena 2" xfId="31084" hidden="1"/>
    <cellStyle name="Buena 2" xfId="31159" hidden="1"/>
    <cellStyle name="Buena 2" xfId="31150" hidden="1"/>
    <cellStyle name="Buena 2" xfId="30937" hidden="1"/>
    <cellStyle name="Buena 2" xfId="31066" hidden="1"/>
    <cellStyle name="Buena 2" xfId="31166" hidden="1"/>
    <cellStyle name="Buena 2" xfId="31013" hidden="1"/>
    <cellStyle name="Buena 2" xfId="31174" hidden="1"/>
    <cellStyle name="Buena 2" xfId="31008" hidden="1"/>
    <cellStyle name="Buena 2" xfId="31180" hidden="1"/>
    <cellStyle name="Buena 2" xfId="30921" hidden="1"/>
    <cellStyle name="Buena 2" xfId="30986" hidden="1"/>
    <cellStyle name="Buena 2" xfId="30914" hidden="1"/>
    <cellStyle name="Buena 2" xfId="31017" hidden="1"/>
    <cellStyle name="Buena 2" xfId="30901" hidden="1"/>
    <cellStyle name="Buena 2" xfId="30968" hidden="1"/>
    <cellStyle name="Buena 2" xfId="31171" hidden="1"/>
    <cellStyle name="Buena 2" xfId="30976" hidden="1"/>
    <cellStyle name="Buena 2" xfId="31058" hidden="1"/>
    <cellStyle name="Buena 2" xfId="31055" hidden="1"/>
    <cellStyle name="Buena 2" xfId="31051" hidden="1"/>
    <cellStyle name="Buena 2" xfId="31164" hidden="1"/>
    <cellStyle name="Buena 2" xfId="30952" hidden="1"/>
    <cellStyle name="Buena 2" xfId="30992" hidden="1"/>
    <cellStyle name="Buena 2" xfId="30927" hidden="1"/>
    <cellStyle name="Buena 2" xfId="30954" hidden="1"/>
    <cellStyle name="Buena 2" xfId="30963" hidden="1"/>
    <cellStyle name="Buena 2" xfId="31009" hidden="1"/>
    <cellStyle name="Buena 2" xfId="31182" hidden="1"/>
    <cellStyle name="Buena 2" xfId="31045" hidden="1"/>
    <cellStyle name="Buena 2" xfId="27321" hidden="1"/>
    <cellStyle name="Buena 2" xfId="31053" hidden="1"/>
    <cellStyle name="Buena 2" xfId="30922" hidden="1"/>
    <cellStyle name="Buena 2" xfId="30981" hidden="1"/>
    <cellStyle name="Buena 2" xfId="30908" hidden="1"/>
    <cellStyle name="Buena 2" xfId="31167" hidden="1"/>
    <cellStyle name="Buena 2" xfId="30894" hidden="1"/>
    <cellStyle name="Buena 2" xfId="30942" hidden="1"/>
    <cellStyle name="Buena 2" xfId="31048" hidden="1"/>
    <cellStyle name="Buena 2" xfId="31028" hidden="1"/>
    <cellStyle name="Buena 2" xfId="30977" hidden="1"/>
    <cellStyle name="Buena 2" xfId="26985" hidden="1"/>
    <cellStyle name="Buena 2" xfId="26733" hidden="1"/>
    <cellStyle name="Buena 2" xfId="22624" hidden="1"/>
    <cellStyle name="Buena 2" xfId="25431" hidden="1"/>
    <cellStyle name="Buena 2" xfId="26369" hidden="1"/>
    <cellStyle name="Buena 2" xfId="23617" hidden="1"/>
    <cellStyle name="Buena 2" xfId="27319" hidden="1"/>
    <cellStyle name="Buena 2" xfId="26676" hidden="1"/>
    <cellStyle name="Buena 2" xfId="25725" hidden="1"/>
    <cellStyle name="Buena 2" xfId="23420" hidden="1"/>
    <cellStyle name="Buena 2" xfId="23859" hidden="1"/>
    <cellStyle name="Buena 2" xfId="26582" hidden="1"/>
    <cellStyle name="Buena 2" xfId="26631" hidden="1"/>
    <cellStyle name="Buena 2" xfId="21890" hidden="1"/>
    <cellStyle name="Buena 2" xfId="23014" hidden="1"/>
    <cellStyle name="Buena 2" xfId="23185" hidden="1"/>
    <cellStyle name="Buena 2" xfId="23539" hidden="1"/>
    <cellStyle name="Buena 2" xfId="26940" hidden="1"/>
    <cellStyle name="Buena 2" xfId="22583" hidden="1"/>
    <cellStyle name="Buena 2" xfId="27329" hidden="1"/>
    <cellStyle name="Buena 2" xfId="23706" hidden="1"/>
    <cellStyle name="Buena 2" xfId="25381" hidden="1"/>
    <cellStyle name="Buena 2" xfId="27330" hidden="1"/>
    <cellStyle name="Buena 2" xfId="23982" hidden="1"/>
    <cellStyle name="Buena 2" xfId="26461" hidden="1"/>
    <cellStyle name="Buena 2" xfId="22220" hidden="1"/>
    <cellStyle name="Buena 2" xfId="26972" hidden="1"/>
    <cellStyle name="Buena 2" xfId="23053" hidden="1"/>
    <cellStyle name="Buena 2" xfId="26076" hidden="1"/>
    <cellStyle name="Buena 2" xfId="21879" hidden="1"/>
    <cellStyle name="Buena 2" xfId="31204" hidden="1"/>
    <cellStyle name="Buena 2" xfId="26812" hidden="1"/>
    <cellStyle name="Buena 2" xfId="31211" hidden="1"/>
    <cellStyle name="Buena 2" xfId="22214" hidden="1"/>
    <cellStyle name="Buena 2" xfId="31221" hidden="1"/>
    <cellStyle name="Buena 2" xfId="23813" hidden="1"/>
    <cellStyle name="Buena 2" xfId="31227" hidden="1"/>
    <cellStyle name="Buena 2" xfId="31218" hidden="1"/>
    <cellStyle name="Buena 2" xfId="31418" hidden="1"/>
    <cellStyle name="Buena 2" xfId="31429" hidden="1"/>
    <cellStyle name="Buena 2" xfId="31416" hidden="1"/>
    <cellStyle name="Buena 2" xfId="31438" hidden="1"/>
    <cellStyle name="Buena 2" xfId="31414" hidden="1"/>
    <cellStyle name="Buena 2" xfId="31447" hidden="1"/>
    <cellStyle name="Buena 2" xfId="31412" hidden="1"/>
    <cellStyle name="Buena 2" xfId="31455" hidden="1"/>
    <cellStyle name="Buena 2" xfId="31410" hidden="1"/>
    <cellStyle name="Buena 2" xfId="31465" hidden="1"/>
    <cellStyle name="Buena 2" xfId="31427" hidden="1"/>
    <cellStyle name="Buena 2" xfId="31475" hidden="1"/>
    <cellStyle name="Buena 2" xfId="31426" hidden="1"/>
    <cellStyle name="Buena 2" xfId="31482" hidden="1"/>
    <cellStyle name="Buena 2" xfId="31420" hidden="1"/>
    <cellStyle name="Buena 2" xfId="31492" hidden="1"/>
    <cellStyle name="Buena 2" xfId="31423" hidden="1"/>
    <cellStyle name="Buena 2" xfId="31498" hidden="1"/>
    <cellStyle name="Buena 2" xfId="31489" hidden="1"/>
    <cellStyle name="Buena 2" xfId="31276" hidden="1"/>
    <cellStyle name="Buena 2" xfId="31405" hidden="1"/>
    <cellStyle name="Buena 2" xfId="31505" hidden="1"/>
    <cellStyle name="Buena 2" xfId="31352" hidden="1"/>
    <cellStyle name="Buena 2" xfId="31513" hidden="1"/>
    <cellStyle name="Buena 2" xfId="31347" hidden="1"/>
    <cellStyle name="Buena 2" xfId="31519" hidden="1"/>
    <cellStyle name="Buena 2" xfId="31260" hidden="1"/>
    <cellStyle name="Buena 2" xfId="31325" hidden="1"/>
    <cellStyle name="Buena 2" xfId="31253" hidden="1"/>
    <cellStyle name="Buena 2" xfId="31356" hidden="1"/>
    <cellStyle name="Buena 2" xfId="31240" hidden="1"/>
    <cellStyle name="Buena 2" xfId="31307" hidden="1"/>
    <cellStyle name="Buena 2" xfId="31510" hidden="1"/>
    <cellStyle name="Buena 2" xfId="31315" hidden="1"/>
    <cellStyle name="Buena 2" xfId="31397" hidden="1"/>
    <cellStyle name="Buena 2" xfId="31394" hidden="1"/>
    <cellStyle name="Buena 2" xfId="31390" hidden="1"/>
    <cellStyle name="Buena 2" xfId="31503" hidden="1"/>
    <cellStyle name="Buena 2" xfId="31291" hidden="1"/>
    <cellStyle name="Buena 2" xfId="31331" hidden="1"/>
    <cellStyle name="Buena 2" xfId="31266" hidden="1"/>
    <cellStyle name="Buena 2" xfId="31293" hidden="1"/>
    <cellStyle name="Buena 2" xfId="31302" hidden="1"/>
    <cellStyle name="Buena 2" xfId="31348" hidden="1"/>
    <cellStyle name="Buena 2" xfId="31521" hidden="1"/>
    <cellStyle name="Buena 2" xfId="31384" hidden="1"/>
    <cellStyle name="Buena 2" xfId="25946" hidden="1"/>
    <cellStyle name="Buena 2" xfId="31392" hidden="1"/>
    <cellStyle name="Buena 2" xfId="31261" hidden="1"/>
    <cellStyle name="Buena 2" xfId="31320" hidden="1"/>
    <cellStyle name="Buena 2" xfId="31247" hidden="1"/>
    <cellStyle name="Buena 2" xfId="31506" hidden="1"/>
    <cellStyle name="Buena 2" xfId="31233" hidden="1"/>
    <cellStyle name="Buena 2" xfId="31281" hidden="1"/>
    <cellStyle name="Buena 2" xfId="31387" hidden="1"/>
    <cellStyle name="Buena 2" xfId="31367" hidden="1"/>
    <cellStyle name="Buena 2" xfId="31316" hidden="1"/>
    <cellStyle name="Buena 2" xfId="31535" hidden="1"/>
    <cellStyle name="Buena 2" xfId="31546" hidden="1"/>
    <cellStyle name="Buena 2" xfId="31533" hidden="1"/>
    <cellStyle name="Buena 2" xfId="31555" hidden="1"/>
    <cellStyle name="Buena 2" xfId="31531" hidden="1"/>
    <cellStyle name="Buena 2" xfId="31564" hidden="1"/>
    <cellStyle name="Buena 2" xfId="31529" hidden="1"/>
    <cellStyle name="Buena 2" xfId="31572" hidden="1"/>
    <cellStyle name="Buena 2" xfId="31527" hidden="1"/>
    <cellStyle name="Buena 2" xfId="31582" hidden="1"/>
    <cellStyle name="Buena 2" xfId="31544" hidden="1"/>
    <cellStyle name="Buena 2" xfId="31592" hidden="1"/>
    <cellStyle name="Buena 2" xfId="31543" hidden="1"/>
    <cellStyle name="Buena 2" xfId="31599" hidden="1"/>
    <cellStyle name="Buena 2" xfId="31537" hidden="1"/>
    <cellStyle name="Buena 2" xfId="31609" hidden="1"/>
    <cellStyle name="Buena 2" xfId="31540" hidden="1"/>
    <cellStyle name="Buena 2" xfId="31615" hidden="1"/>
    <cellStyle name="Buena 2" xfId="31606" hidden="1"/>
    <cellStyle name="Buena 2" xfId="31637" hidden="1"/>
    <cellStyle name="Buena 2" xfId="31648" hidden="1"/>
    <cellStyle name="Buena 2" xfId="31635" hidden="1"/>
    <cellStyle name="Buena 2" xfId="31657" hidden="1"/>
    <cellStyle name="Buena 2" xfId="31633" hidden="1"/>
    <cellStyle name="Buena 2" xfId="31666" hidden="1"/>
    <cellStyle name="Buena 2" xfId="31631" hidden="1"/>
    <cellStyle name="Buena 2" xfId="31674" hidden="1"/>
    <cellStyle name="Buena 2" xfId="31629" hidden="1"/>
    <cellStyle name="Buena 2" xfId="31684" hidden="1"/>
    <cellStyle name="Buena 2" xfId="31646" hidden="1"/>
    <cellStyle name="Buena 2" xfId="31694" hidden="1"/>
    <cellStyle name="Buena 2" xfId="31645" hidden="1"/>
    <cellStyle name="Buena 2" xfId="31701" hidden="1"/>
    <cellStyle name="Buena 2" xfId="31639" hidden="1"/>
    <cellStyle name="Buena 2" xfId="31711" hidden="1"/>
    <cellStyle name="Buena 2" xfId="31642" hidden="1"/>
    <cellStyle name="Buena 2" xfId="31717" hidden="1"/>
    <cellStyle name="Buena 2" xfId="31708" hidden="1"/>
    <cellStyle name="Buena 2" xfId="31908" hidden="1"/>
    <cellStyle name="Buena 2" xfId="31919" hidden="1"/>
    <cellStyle name="Buena 2" xfId="31906" hidden="1"/>
    <cellStyle name="Buena 2" xfId="31928" hidden="1"/>
    <cellStyle name="Buena 2" xfId="31904" hidden="1"/>
    <cellStyle name="Buena 2" xfId="31937" hidden="1"/>
    <cellStyle name="Buena 2" xfId="31902" hidden="1"/>
    <cellStyle name="Buena 2" xfId="31945" hidden="1"/>
    <cellStyle name="Buena 2" xfId="31900" hidden="1"/>
    <cellStyle name="Buena 2" xfId="31955" hidden="1"/>
    <cellStyle name="Buena 2" xfId="31917" hidden="1"/>
    <cellStyle name="Buena 2" xfId="31965" hidden="1"/>
    <cellStyle name="Buena 2" xfId="31916" hidden="1"/>
    <cellStyle name="Buena 2" xfId="31972" hidden="1"/>
    <cellStyle name="Buena 2" xfId="31910" hidden="1"/>
    <cellStyle name="Buena 2" xfId="31982" hidden="1"/>
    <cellStyle name="Buena 2" xfId="31913" hidden="1"/>
    <cellStyle name="Buena 2" xfId="31988" hidden="1"/>
    <cellStyle name="Buena 2" xfId="31979" hidden="1"/>
    <cellStyle name="Buena 2" xfId="31766" hidden="1"/>
    <cellStyle name="Buena 2" xfId="31895" hidden="1"/>
    <cellStyle name="Buena 2" xfId="31995" hidden="1"/>
    <cellStyle name="Buena 2" xfId="31842" hidden="1"/>
    <cellStyle name="Buena 2" xfId="32003" hidden="1"/>
    <cellStyle name="Buena 2" xfId="31837" hidden="1"/>
    <cellStyle name="Buena 2" xfId="32009" hidden="1"/>
    <cellStyle name="Buena 2" xfId="31750" hidden="1"/>
    <cellStyle name="Buena 2" xfId="31815" hidden="1"/>
    <cellStyle name="Buena 2" xfId="31743" hidden="1"/>
    <cellStyle name="Buena 2" xfId="31846" hidden="1"/>
    <cellStyle name="Buena 2" xfId="31730" hidden="1"/>
    <cellStyle name="Buena 2" xfId="31797" hidden="1"/>
    <cellStyle name="Buena 2" xfId="32000" hidden="1"/>
    <cellStyle name="Buena 2" xfId="31805" hidden="1"/>
    <cellStyle name="Buena 2" xfId="31887" hidden="1"/>
    <cellStyle name="Buena 2" xfId="31884" hidden="1"/>
    <cellStyle name="Buena 2" xfId="31880" hidden="1"/>
    <cellStyle name="Buena 2" xfId="31993" hidden="1"/>
    <cellStyle name="Buena 2" xfId="31781" hidden="1"/>
    <cellStyle name="Buena 2" xfId="31821" hidden="1"/>
    <cellStyle name="Buena 2" xfId="31756" hidden="1"/>
    <cellStyle name="Buena 2" xfId="31783" hidden="1"/>
    <cellStyle name="Buena 2" xfId="31792" hidden="1"/>
    <cellStyle name="Buena 2" xfId="31838" hidden="1"/>
    <cellStyle name="Buena 2" xfId="32011" hidden="1"/>
    <cellStyle name="Buena 2" xfId="31874" hidden="1"/>
    <cellStyle name="Buena 2" xfId="31622" hidden="1"/>
    <cellStyle name="Buena 2" xfId="31882" hidden="1"/>
    <cellStyle name="Buena 2" xfId="31751" hidden="1"/>
    <cellStyle name="Buena 2" xfId="31810" hidden="1"/>
    <cellStyle name="Buena 2" xfId="31737" hidden="1"/>
    <cellStyle name="Buena 2" xfId="31996" hidden="1"/>
    <cellStyle name="Buena 2" xfId="31723" hidden="1"/>
    <cellStyle name="Buena 2" xfId="31771" hidden="1"/>
    <cellStyle name="Buena 2" xfId="31877" hidden="1"/>
    <cellStyle name="Buena 2" xfId="31857" hidden="1"/>
    <cellStyle name="Buena 2" xfId="31806" hidden="1"/>
    <cellStyle name="Buena 2" xfId="32025" hidden="1"/>
    <cellStyle name="Buena 2" xfId="32036" hidden="1"/>
    <cellStyle name="Buena 2" xfId="32023" hidden="1"/>
    <cellStyle name="Buena 2" xfId="32045" hidden="1"/>
    <cellStyle name="Buena 2" xfId="32021" hidden="1"/>
    <cellStyle name="Buena 2" xfId="32054" hidden="1"/>
    <cellStyle name="Buena 2" xfId="32019" hidden="1"/>
    <cellStyle name="Buena 2" xfId="32062" hidden="1"/>
    <cellStyle name="Buena 2" xfId="32017" hidden="1"/>
    <cellStyle name="Buena 2" xfId="32072" hidden="1"/>
    <cellStyle name="Buena 2" xfId="32034" hidden="1"/>
    <cellStyle name="Buena 2" xfId="32082" hidden="1"/>
    <cellStyle name="Buena 2" xfId="32033" hidden="1"/>
    <cellStyle name="Buena 2" xfId="32089" hidden="1"/>
    <cellStyle name="Buena 2" xfId="32027" hidden="1"/>
    <cellStyle name="Buena 2" xfId="32099" hidden="1"/>
    <cellStyle name="Buena 2" xfId="32030" hidden="1"/>
    <cellStyle name="Buena 2" xfId="32105" hidden="1"/>
    <cellStyle name="Buena 2" xfId="32096" hidden="1"/>
    <cellStyle name="Buena 2" xfId="32127" hidden="1"/>
    <cellStyle name="Buena 2" xfId="32138" hidden="1"/>
    <cellStyle name="Buena 2" xfId="32125" hidden="1"/>
    <cellStyle name="Buena 2" xfId="32147" hidden="1"/>
    <cellStyle name="Buena 2" xfId="32123" hidden="1"/>
    <cellStyle name="Buena 2" xfId="32156" hidden="1"/>
    <cellStyle name="Buena 2" xfId="32121" hidden="1"/>
    <cellStyle name="Buena 2" xfId="32164" hidden="1"/>
    <cellStyle name="Buena 2" xfId="32119" hidden="1"/>
    <cellStyle name="Buena 2" xfId="32174" hidden="1"/>
    <cellStyle name="Buena 2" xfId="32136" hidden="1"/>
    <cellStyle name="Buena 2" xfId="32184" hidden="1"/>
    <cellStyle name="Buena 2" xfId="32135" hidden="1"/>
    <cellStyle name="Buena 2" xfId="32191" hidden="1"/>
    <cellStyle name="Buena 2" xfId="32129" hidden="1"/>
    <cellStyle name="Buena 2" xfId="32201" hidden="1"/>
    <cellStyle name="Buena 2" xfId="32132" hidden="1"/>
    <cellStyle name="Buena 2" xfId="32207" hidden="1"/>
    <cellStyle name="Buena 2" xfId="32198" hidden="1"/>
    <cellStyle name="Buena 2" xfId="32398" hidden="1"/>
    <cellStyle name="Buena 2" xfId="32409" hidden="1"/>
    <cellStyle name="Buena 2" xfId="32396" hidden="1"/>
    <cellStyle name="Buena 2" xfId="32418" hidden="1"/>
    <cellStyle name="Buena 2" xfId="32394" hidden="1"/>
    <cellStyle name="Buena 2" xfId="32427" hidden="1"/>
    <cellStyle name="Buena 2" xfId="32392" hidden="1"/>
    <cellStyle name="Buena 2" xfId="32435" hidden="1"/>
    <cellStyle name="Buena 2" xfId="32390" hidden="1"/>
    <cellStyle name="Buena 2" xfId="32445" hidden="1"/>
    <cellStyle name="Buena 2" xfId="32407" hidden="1"/>
    <cellStyle name="Buena 2" xfId="32455" hidden="1"/>
    <cellStyle name="Buena 2" xfId="32406" hidden="1"/>
    <cellStyle name="Buena 2" xfId="32462" hidden="1"/>
    <cellStyle name="Buena 2" xfId="32400" hidden="1"/>
    <cellStyle name="Buena 2" xfId="32472" hidden="1"/>
    <cellStyle name="Buena 2" xfId="32403" hidden="1"/>
    <cellStyle name="Buena 2" xfId="32478" hidden="1"/>
    <cellStyle name="Buena 2" xfId="32469" hidden="1"/>
    <cellStyle name="Buena 2" xfId="32256" hidden="1"/>
    <cellStyle name="Buena 2" xfId="32385" hidden="1"/>
    <cellStyle name="Buena 2" xfId="32485" hidden="1"/>
    <cellStyle name="Buena 2" xfId="32332" hidden="1"/>
    <cellStyle name="Buena 2" xfId="32493" hidden="1"/>
    <cellStyle name="Buena 2" xfId="32327" hidden="1"/>
    <cellStyle name="Buena 2" xfId="32499" hidden="1"/>
    <cellStyle name="Buena 2" xfId="32240" hidden="1"/>
    <cellStyle name="Buena 2" xfId="32305" hidden="1"/>
    <cellStyle name="Buena 2" xfId="32233" hidden="1"/>
    <cellStyle name="Buena 2" xfId="32336" hidden="1"/>
    <cellStyle name="Buena 2" xfId="32220" hidden="1"/>
    <cellStyle name="Buena 2" xfId="32287" hidden="1"/>
    <cellStyle name="Buena 2" xfId="32490" hidden="1"/>
    <cellStyle name="Buena 2" xfId="32295" hidden="1"/>
    <cellStyle name="Buena 2" xfId="32377" hidden="1"/>
    <cellStyle name="Buena 2" xfId="32374" hidden="1"/>
    <cellStyle name="Buena 2" xfId="32370" hidden="1"/>
    <cellStyle name="Buena 2" xfId="32483" hidden="1"/>
    <cellStyle name="Buena 2" xfId="32271" hidden="1"/>
    <cellStyle name="Buena 2" xfId="32311" hidden="1"/>
    <cellStyle name="Buena 2" xfId="32246" hidden="1"/>
    <cellStyle name="Buena 2" xfId="32273" hidden="1"/>
    <cellStyle name="Buena 2" xfId="32282" hidden="1"/>
    <cellStyle name="Buena 2" xfId="32328" hidden="1"/>
    <cellStyle name="Buena 2" xfId="32501" hidden="1"/>
    <cellStyle name="Buena 2" xfId="32364" hidden="1"/>
    <cellStyle name="Buena 2" xfId="32112" hidden="1"/>
    <cellStyle name="Buena 2" xfId="32372" hidden="1"/>
    <cellStyle name="Buena 2" xfId="32241" hidden="1"/>
    <cellStyle name="Buena 2" xfId="32300" hidden="1"/>
    <cellStyle name="Buena 2" xfId="32227" hidden="1"/>
    <cellStyle name="Buena 2" xfId="32486" hidden="1"/>
    <cellStyle name="Buena 2" xfId="32213" hidden="1"/>
    <cellStyle name="Buena 2" xfId="32261" hidden="1"/>
    <cellStyle name="Buena 2" xfId="32367" hidden="1"/>
    <cellStyle name="Buena 2" xfId="32347" hidden="1"/>
    <cellStyle name="Buena 2" xfId="32296" hidden="1"/>
    <cellStyle name="Buena 2" xfId="32515" hidden="1"/>
    <cellStyle name="Buena 2" xfId="32526" hidden="1"/>
    <cellStyle name="Buena 2" xfId="32513" hidden="1"/>
    <cellStyle name="Buena 2" xfId="32535" hidden="1"/>
    <cellStyle name="Buena 2" xfId="32511" hidden="1"/>
    <cellStyle name="Buena 2" xfId="32544" hidden="1"/>
    <cellStyle name="Buena 2" xfId="32509" hidden="1"/>
    <cellStyle name="Buena 2" xfId="32552" hidden="1"/>
    <cellStyle name="Buena 2" xfId="32507" hidden="1"/>
    <cellStyle name="Buena 2" xfId="32562" hidden="1"/>
    <cellStyle name="Buena 2" xfId="32524" hidden="1"/>
    <cellStyle name="Buena 2" xfId="32572" hidden="1"/>
    <cellStyle name="Buena 2" xfId="32523" hidden="1"/>
    <cellStyle name="Buena 2" xfId="32579" hidden="1"/>
    <cellStyle name="Buena 2" xfId="32517" hidden="1"/>
    <cellStyle name="Buena 2" xfId="32589" hidden="1"/>
    <cellStyle name="Buena 2" xfId="32520" hidden="1"/>
    <cellStyle name="Buena 2" xfId="32595" hidden="1"/>
    <cellStyle name="Buena 2" xfId="32586" hidden="1"/>
    <cellStyle name="Buena 2" xfId="32617" hidden="1"/>
    <cellStyle name="Buena 2" xfId="32628" hidden="1"/>
    <cellStyle name="Buena 2" xfId="32615" hidden="1"/>
    <cellStyle name="Buena 2" xfId="32637" hidden="1"/>
    <cellStyle name="Buena 2" xfId="32613" hidden="1"/>
    <cellStyle name="Buena 2" xfId="32646" hidden="1"/>
    <cellStyle name="Buena 2" xfId="32611" hidden="1"/>
    <cellStyle name="Buena 2" xfId="32654" hidden="1"/>
    <cellStyle name="Buena 2" xfId="32609" hidden="1"/>
    <cellStyle name="Buena 2" xfId="32664" hidden="1"/>
    <cellStyle name="Buena 2" xfId="32626" hidden="1"/>
    <cellStyle name="Buena 2" xfId="32674" hidden="1"/>
    <cellStyle name="Buena 2" xfId="32625" hidden="1"/>
    <cellStyle name="Buena 2" xfId="32681" hidden="1"/>
    <cellStyle name="Buena 2" xfId="32619" hidden="1"/>
    <cellStyle name="Buena 2" xfId="32691" hidden="1"/>
    <cellStyle name="Buena 2" xfId="32622" hidden="1"/>
    <cellStyle name="Buena 2" xfId="32697" hidden="1"/>
    <cellStyle name="Buena 2" xfId="32688" hidden="1"/>
    <cellStyle name="Buena 2" xfId="32888" hidden="1"/>
    <cellStyle name="Buena 2" xfId="32899" hidden="1"/>
    <cellStyle name="Buena 2" xfId="32886" hidden="1"/>
    <cellStyle name="Buena 2" xfId="32908" hidden="1"/>
    <cellStyle name="Buena 2" xfId="32884" hidden="1"/>
    <cellStyle name="Buena 2" xfId="32917" hidden="1"/>
    <cellStyle name="Buena 2" xfId="32882" hidden="1"/>
    <cellStyle name="Buena 2" xfId="32925" hidden="1"/>
    <cellStyle name="Buena 2" xfId="32880" hidden="1"/>
    <cellStyle name="Buena 2" xfId="32935" hidden="1"/>
    <cellStyle name="Buena 2" xfId="32897" hidden="1"/>
    <cellStyle name="Buena 2" xfId="32945" hidden="1"/>
    <cellStyle name="Buena 2" xfId="32896" hidden="1"/>
    <cellStyle name="Buena 2" xfId="32952" hidden="1"/>
    <cellStyle name="Buena 2" xfId="32890" hidden="1"/>
    <cellStyle name="Buena 2" xfId="32962" hidden="1"/>
    <cellStyle name="Buena 2" xfId="32893" hidden="1"/>
    <cellStyle name="Buena 2" xfId="32968" hidden="1"/>
    <cellStyle name="Buena 2" xfId="32959" hidden="1"/>
    <cellStyle name="Buena 2" xfId="32746" hidden="1"/>
    <cellStyle name="Buena 2" xfId="32875" hidden="1"/>
    <cellStyle name="Buena 2" xfId="32975" hidden="1"/>
    <cellStyle name="Buena 2" xfId="32822" hidden="1"/>
    <cellStyle name="Buena 2" xfId="32983" hidden="1"/>
    <cellStyle name="Buena 2" xfId="32817" hidden="1"/>
    <cellStyle name="Buena 2" xfId="32989" hidden="1"/>
    <cellStyle name="Buena 2" xfId="32730" hidden="1"/>
    <cellStyle name="Buena 2" xfId="32795" hidden="1"/>
    <cellStyle name="Buena 2" xfId="32723" hidden="1"/>
    <cellStyle name="Buena 2" xfId="32826" hidden="1"/>
    <cellStyle name="Buena 2" xfId="32710" hidden="1"/>
    <cellStyle name="Buena 2" xfId="32777" hidden="1"/>
    <cellStyle name="Buena 2" xfId="32980" hidden="1"/>
    <cellStyle name="Buena 2" xfId="32785" hidden="1"/>
    <cellStyle name="Buena 2" xfId="32867" hidden="1"/>
    <cellStyle name="Buena 2" xfId="32864" hidden="1"/>
    <cellStyle name="Buena 2" xfId="32860" hidden="1"/>
    <cellStyle name="Buena 2" xfId="32973" hidden="1"/>
    <cellStyle name="Buena 2" xfId="32761" hidden="1"/>
    <cellStyle name="Buena 2" xfId="32801" hidden="1"/>
    <cellStyle name="Buena 2" xfId="32736" hidden="1"/>
    <cellStyle name="Buena 2" xfId="32763" hidden="1"/>
    <cellStyle name="Buena 2" xfId="32772" hidden="1"/>
    <cellStyle name="Buena 2" xfId="32818" hidden="1"/>
    <cellStyle name="Buena 2" xfId="32991" hidden="1"/>
    <cellStyle name="Buena 2" xfId="32854" hidden="1"/>
    <cellStyle name="Buena 2" xfId="32602" hidden="1"/>
    <cellStyle name="Buena 2" xfId="32862" hidden="1"/>
    <cellStyle name="Buena 2" xfId="32731" hidden="1"/>
    <cellStyle name="Buena 2" xfId="32790" hidden="1"/>
    <cellStyle name="Buena 2" xfId="32717" hidden="1"/>
    <cellStyle name="Buena 2" xfId="32976" hidden="1"/>
    <cellStyle name="Buena 2" xfId="32703" hidden="1"/>
    <cellStyle name="Buena 2" xfId="32751" hidden="1"/>
    <cellStyle name="Buena 2" xfId="32857" hidden="1"/>
    <cellStyle name="Buena 2" xfId="32837" hidden="1"/>
    <cellStyle name="Buena 2" xfId="32786" hidden="1"/>
    <cellStyle name="Buena 2" xfId="33005" hidden="1"/>
    <cellStyle name="Buena 2" xfId="33016" hidden="1"/>
    <cellStyle name="Buena 2" xfId="33003" hidden="1"/>
    <cellStyle name="Buena 2" xfId="33025" hidden="1"/>
    <cellStyle name="Buena 2" xfId="33001" hidden="1"/>
    <cellStyle name="Buena 2" xfId="33034" hidden="1"/>
    <cellStyle name="Buena 2" xfId="32999" hidden="1"/>
    <cellStyle name="Buena 2" xfId="33042" hidden="1"/>
    <cellStyle name="Buena 2" xfId="32997" hidden="1"/>
    <cellStyle name="Buena 2" xfId="33052" hidden="1"/>
    <cellStyle name="Buena 2" xfId="33014" hidden="1"/>
    <cellStyle name="Buena 2" xfId="33062" hidden="1"/>
    <cellStyle name="Buena 2" xfId="33013" hidden="1"/>
    <cellStyle name="Buena 2" xfId="33069" hidden="1"/>
    <cellStyle name="Buena 2" xfId="33007" hidden="1"/>
    <cellStyle name="Buena 2" xfId="33079" hidden="1"/>
    <cellStyle name="Buena 2" xfId="33010" hidden="1"/>
    <cellStyle name="Buena 2" xfId="33085" hidden="1"/>
    <cellStyle name="Buena 2" xfId="33076" hidden="1"/>
    <cellStyle name="Buena 2" xfId="33107" hidden="1"/>
    <cellStyle name="Buena 2" xfId="33118" hidden="1"/>
    <cellStyle name="Buena 2" xfId="33105" hidden="1"/>
    <cellStyle name="Buena 2" xfId="33127" hidden="1"/>
    <cellStyle name="Buena 2" xfId="33103" hidden="1"/>
    <cellStyle name="Buena 2" xfId="33136" hidden="1"/>
    <cellStyle name="Buena 2" xfId="33101" hidden="1"/>
    <cellStyle name="Buena 2" xfId="33144" hidden="1"/>
    <cellStyle name="Buena 2" xfId="33099" hidden="1"/>
    <cellStyle name="Buena 2" xfId="33154" hidden="1"/>
    <cellStyle name="Buena 2" xfId="33116" hidden="1"/>
    <cellStyle name="Buena 2" xfId="33164" hidden="1"/>
    <cellStyle name="Buena 2" xfId="33115" hidden="1"/>
    <cellStyle name="Buena 2" xfId="33171" hidden="1"/>
    <cellStyle name="Buena 2" xfId="33109" hidden="1"/>
    <cellStyle name="Buena 2" xfId="33181" hidden="1"/>
    <cellStyle name="Buena 2" xfId="33112" hidden="1"/>
    <cellStyle name="Buena 2" xfId="33187" hidden="1"/>
    <cellStyle name="Buena 2" xfId="33178" hidden="1"/>
    <cellStyle name="Buena 2" xfId="33378" hidden="1"/>
    <cellStyle name="Buena 2" xfId="33389" hidden="1"/>
    <cellStyle name="Buena 2" xfId="33376" hidden="1"/>
    <cellStyle name="Buena 2" xfId="33398" hidden="1"/>
    <cellStyle name="Buena 2" xfId="33374" hidden="1"/>
    <cellStyle name="Buena 2" xfId="33407" hidden="1"/>
    <cellStyle name="Buena 2" xfId="33372" hidden="1"/>
    <cellStyle name="Buena 2" xfId="33415" hidden="1"/>
    <cellStyle name="Buena 2" xfId="33370" hidden="1"/>
    <cellStyle name="Buena 2" xfId="33425" hidden="1"/>
    <cellStyle name="Buena 2" xfId="33387" hidden="1"/>
    <cellStyle name="Buena 2" xfId="33435" hidden="1"/>
    <cellStyle name="Buena 2" xfId="33386" hidden="1"/>
    <cellStyle name="Buena 2" xfId="33442" hidden="1"/>
    <cellStyle name="Buena 2" xfId="33380" hidden="1"/>
    <cellStyle name="Buena 2" xfId="33452" hidden="1"/>
    <cellStyle name="Buena 2" xfId="33383" hidden="1"/>
    <cellStyle name="Buena 2" xfId="33458" hidden="1"/>
    <cellStyle name="Buena 2" xfId="33449" hidden="1"/>
    <cellStyle name="Buena 2" xfId="33236" hidden="1"/>
    <cellStyle name="Buena 2" xfId="33365" hidden="1"/>
    <cellStyle name="Buena 2" xfId="33465" hidden="1"/>
    <cellStyle name="Buena 2" xfId="33312" hidden="1"/>
    <cellStyle name="Buena 2" xfId="33473" hidden="1"/>
    <cellStyle name="Buena 2" xfId="33307" hidden="1"/>
    <cellStyle name="Buena 2" xfId="33479" hidden="1"/>
    <cellStyle name="Buena 2" xfId="33220" hidden="1"/>
    <cellStyle name="Buena 2" xfId="33285" hidden="1"/>
    <cellStyle name="Buena 2" xfId="33213" hidden="1"/>
    <cellStyle name="Buena 2" xfId="33316" hidden="1"/>
    <cellStyle name="Buena 2" xfId="33200" hidden="1"/>
    <cellStyle name="Buena 2" xfId="33267" hidden="1"/>
    <cellStyle name="Buena 2" xfId="33470" hidden="1"/>
    <cellStyle name="Buena 2" xfId="33275" hidden="1"/>
    <cellStyle name="Buena 2" xfId="33357" hidden="1"/>
    <cellStyle name="Buena 2" xfId="33354" hidden="1"/>
    <cellStyle name="Buena 2" xfId="33350" hidden="1"/>
    <cellStyle name="Buena 2" xfId="33463" hidden="1"/>
    <cellStyle name="Buena 2" xfId="33251" hidden="1"/>
    <cellStyle name="Buena 2" xfId="33291" hidden="1"/>
    <cellStyle name="Buena 2" xfId="33226" hidden="1"/>
    <cellStyle name="Buena 2" xfId="33253" hidden="1"/>
    <cellStyle name="Buena 2" xfId="33262" hidden="1"/>
    <cellStyle name="Buena 2" xfId="33308" hidden="1"/>
    <cellStyle name="Buena 2" xfId="33481" hidden="1"/>
    <cellStyle name="Buena 2" xfId="33344" hidden="1"/>
    <cellStyle name="Buena 2" xfId="33092" hidden="1"/>
    <cellStyle name="Buena 2" xfId="33352" hidden="1"/>
    <cellStyle name="Buena 2" xfId="33221" hidden="1"/>
    <cellStyle name="Buena 2" xfId="33280" hidden="1"/>
    <cellStyle name="Buena 2" xfId="33207" hidden="1"/>
    <cellStyle name="Buena 2" xfId="33466" hidden="1"/>
    <cellStyle name="Buena 2" xfId="33193" hidden="1"/>
    <cellStyle name="Buena 2" xfId="33241" hidden="1"/>
    <cellStyle name="Buena 2" xfId="33347" hidden="1"/>
    <cellStyle name="Buena 2" xfId="33327" hidden="1"/>
    <cellStyle name="Buena 2" xfId="33276" hidden="1"/>
    <cellStyle name="Buena 2" xfId="22742" hidden="1"/>
    <cellStyle name="Buena 2" xfId="24134" hidden="1"/>
    <cellStyle name="Buena 2" xfId="26217" hidden="1"/>
    <cellStyle name="Buena 2" xfId="23976" hidden="1"/>
    <cellStyle name="Buena 2" xfId="22335" hidden="1"/>
    <cellStyle name="Buena 2" xfId="25447" hidden="1"/>
    <cellStyle name="Buena 2" xfId="22911" hidden="1"/>
    <cellStyle name="Buena 2" xfId="30740" hidden="1"/>
    <cellStyle name="Buena 2" xfId="26782" hidden="1"/>
    <cellStyle name="Buena 2" xfId="22376" hidden="1"/>
    <cellStyle name="Buena 2" xfId="22705" hidden="1"/>
    <cellStyle name="Buena 2" xfId="30738" hidden="1"/>
    <cellStyle name="Buena 2" xfId="23856" hidden="1"/>
    <cellStyle name="Buena 2" xfId="22716" hidden="1"/>
    <cellStyle name="Buena 2" xfId="30742" hidden="1"/>
    <cellStyle name="Buena 2" xfId="27305" hidden="1"/>
    <cellStyle name="Buena 2" xfId="26499" hidden="1"/>
    <cellStyle name="Buena 2" xfId="23973" hidden="1"/>
    <cellStyle name="Buena 2" xfId="23148" hidden="1"/>
    <cellStyle name="Buena 2" xfId="23133" hidden="1"/>
    <cellStyle name="Buena 2" xfId="27034" hidden="1"/>
    <cellStyle name="Buena 2" xfId="22448" hidden="1"/>
    <cellStyle name="Buena 2" xfId="22043" hidden="1"/>
    <cellStyle name="Buena 2" xfId="26030" hidden="1"/>
    <cellStyle name="Buena 2" xfId="27967" hidden="1"/>
    <cellStyle name="Buena 2" xfId="22637" hidden="1"/>
    <cellStyle name="Buena 2" xfId="23277" hidden="1"/>
    <cellStyle name="Buena 2" xfId="25434" hidden="1"/>
    <cellStyle name="Buena 2" xfId="22990" hidden="1"/>
    <cellStyle name="Buena 2" xfId="27042" hidden="1"/>
    <cellStyle name="Buena 2" xfId="26493" hidden="1"/>
    <cellStyle name="Buena 2" xfId="24132" hidden="1"/>
    <cellStyle name="Buena 2" xfId="26600" hidden="1"/>
    <cellStyle name="Buena 2" xfId="21863" hidden="1"/>
    <cellStyle name="Buena 2" xfId="27364" hidden="1"/>
    <cellStyle name="Buena 2" xfId="22795" hidden="1"/>
    <cellStyle name="Buena 2" xfId="26444" hidden="1"/>
    <cellStyle name="Buena 2" xfId="25403" hidden="1"/>
    <cellStyle name="Buena 2" xfId="25722" hidden="1"/>
    <cellStyle name="Buena 2" xfId="26374" hidden="1"/>
    <cellStyle name="Buena 2" xfId="26720" hidden="1"/>
    <cellStyle name="Buena 2" xfId="25336" hidden="1"/>
    <cellStyle name="Buena 2" xfId="25248" hidden="1"/>
    <cellStyle name="Buena 2" xfId="25888" hidden="1"/>
    <cellStyle name="Buena 2" xfId="23782" hidden="1"/>
    <cellStyle name="Buena 2" xfId="27090" hidden="1"/>
    <cellStyle name="Buena 2" xfId="23940" hidden="1"/>
    <cellStyle name="Buena 2" xfId="23064" hidden="1"/>
    <cellStyle name="Buena 2" xfId="23689" hidden="1"/>
    <cellStyle name="Buena 2" xfId="26907" hidden="1"/>
    <cellStyle name="Buena 2" xfId="22066" hidden="1"/>
    <cellStyle name="Buena 2" xfId="27813" hidden="1"/>
    <cellStyle name="Buena 2" xfId="27323" hidden="1"/>
    <cellStyle name="Buena 2" xfId="25953" hidden="1"/>
    <cellStyle name="Buena 2" xfId="25823" hidden="1"/>
    <cellStyle name="Buena 2" xfId="23949" hidden="1"/>
    <cellStyle name="Buena 2" xfId="25674" hidden="1"/>
    <cellStyle name="Buena 2" xfId="22304" hidden="1"/>
    <cellStyle name="Buena 2" xfId="23078" hidden="1"/>
    <cellStyle name="Buena 2" xfId="22909" hidden="1"/>
    <cellStyle name="Buena 2" xfId="23996" hidden="1"/>
    <cellStyle name="Buena 2" xfId="22687" hidden="1"/>
    <cellStyle name="Buena 2" xfId="25115" hidden="1"/>
    <cellStyle name="Buena 2" xfId="25467" hidden="1"/>
    <cellStyle name="Buena 2" xfId="23050" hidden="1"/>
    <cellStyle name="Buena 2" xfId="25934" hidden="1"/>
    <cellStyle name="Buena 2" xfId="25355" hidden="1"/>
    <cellStyle name="Buena 2" xfId="24502" hidden="1"/>
    <cellStyle name="Buena 2" xfId="27260" hidden="1"/>
    <cellStyle name="Buena 2" xfId="22363" hidden="1"/>
    <cellStyle name="Buena 2" xfId="22671" hidden="1"/>
    <cellStyle name="Buena 2" xfId="27843" hidden="1"/>
    <cellStyle name="Buena 2" xfId="24002" hidden="1"/>
    <cellStyle name="Buena 2" xfId="26248" hidden="1"/>
    <cellStyle name="Buena 2" xfId="23686" hidden="1"/>
    <cellStyle name="Buena 2" xfId="28411" hidden="1"/>
    <cellStyle name="Buena 2" xfId="27041" hidden="1"/>
    <cellStyle name="Buena 2" xfId="23659" hidden="1"/>
    <cellStyle name="Buena 2" xfId="26717" hidden="1"/>
    <cellStyle name="Buena 2" xfId="22157" hidden="1"/>
    <cellStyle name="Buena 2" xfId="23086" hidden="1"/>
    <cellStyle name="Buena 2" xfId="22341" hidden="1"/>
    <cellStyle name="Buena 2" xfId="22922" hidden="1"/>
    <cellStyle name="Buena 2" xfId="23092" hidden="1"/>
    <cellStyle name="Buena 2" xfId="22382" hidden="1"/>
    <cellStyle name="Buena 2" xfId="27965" hidden="1"/>
    <cellStyle name="Buena 2" xfId="22801" hidden="1"/>
    <cellStyle name="Buena 2" xfId="23285" hidden="1"/>
    <cellStyle name="Buena 2" xfId="25468" hidden="1"/>
    <cellStyle name="Buena 2" xfId="26816" hidden="1"/>
    <cellStyle name="Buena 2" xfId="27839" hidden="1"/>
    <cellStyle name="Buena 2" xfId="26097" hidden="1"/>
    <cellStyle name="Buena 2" xfId="22080" hidden="1"/>
    <cellStyle name="Buena 2" xfId="27842" hidden="1"/>
    <cellStyle name="Buena 2" xfId="26719" hidden="1"/>
    <cellStyle name="Buena 2" xfId="27873" hidden="1"/>
    <cellStyle name="Buena 2" xfId="23405" hidden="1"/>
    <cellStyle name="Buena 2" xfId="21777" hidden="1"/>
    <cellStyle name="Buena 2" xfId="26021" hidden="1"/>
    <cellStyle name="Buena 2" xfId="22047" hidden="1"/>
    <cellStyle name="Buena 2" xfId="22636" hidden="1"/>
    <cellStyle name="Buena 2" xfId="25755" hidden="1"/>
    <cellStyle name="Buena 2" xfId="28418" hidden="1"/>
    <cellStyle name="Buena 2" xfId="27301" hidden="1"/>
    <cellStyle name="Buena 2" xfId="27933" hidden="1"/>
    <cellStyle name="Buena 2" xfId="23098" hidden="1"/>
    <cellStyle name="Buena 2" xfId="23557" hidden="1"/>
    <cellStyle name="Buena 2" xfId="23090" hidden="1"/>
    <cellStyle name="Buena 2" xfId="26826" hidden="1"/>
    <cellStyle name="Buena 2" xfId="23061" hidden="1"/>
    <cellStyle name="Buena 2" xfId="25366" hidden="1"/>
    <cellStyle name="Buena 2" xfId="28413" hidden="1"/>
    <cellStyle name="Buena 2" xfId="26679" hidden="1"/>
    <cellStyle name="Buena 2" xfId="24019" hidden="1"/>
    <cellStyle name="Buena 2" xfId="23371" hidden="1"/>
    <cellStyle name="Buena 2" xfId="27208" hidden="1"/>
    <cellStyle name="Buena 2" xfId="23576" hidden="1"/>
    <cellStyle name="Buena 2" xfId="21901" hidden="1"/>
    <cellStyle name="Buena 2" xfId="27300" hidden="1"/>
    <cellStyle name="Buena 2" xfId="22920" hidden="1"/>
    <cellStyle name="Buena 2" xfId="26463" hidden="1"/>
    <cellStyle name="Buena 2" xfId="25183" hidden="1"/>
    <cellStyle name="Buena 2" xfId="25517" hidden="1"/>
    <cellStyle name="Buena 2" xfId="27241" hidden="1"/>
    <cellStyle name="Buena 2" xfId="26338" hidden="1"/>
    <cellStyle name="Buena 2" xfId="27942" hidden="1"/>
    <cellStyle name="Buena 2" xfId="23871" hidden="1"/>
    <cellStyle name="Buena 2" xfId="22784" hidden="1"/>
    <cellStyle name="Buena 2" xfId="25459" hidden="1"/>
    <cellStyle name="Buena 2" xfId="22934" hidden="1"/>
    <cellStyle name="Buena 2" xfId="23562" hidden="1"/>
    <cellStyle name="Buena 2" xfId="27276" hidden="1"/>
    <cellStyle name="Buena 2" xfId="25334" hidden="1"/>
    <cellStyle name="Buena 2" xfId="22238" hidden="1"/>
    <cellStyle name="Buena 2" xfId="26086" hidden="1"/>
    <cellStyle name="Buena 2" xfId="26025" hidden="1"/>
    <cellStyle name="Buena 2" xfId="25936" hidden="1"/>
    <cellStyle name="Buena 2" xfId="27877" hidden="1"/>
    <cellStyle name="Buena 2" xfId="23025" hidden="1"/>
    <cellStyle name="Buena 2" xfId="26590" hidden="1"/>
    <cellStyle name="Buena 2" xfId="30717" hidden="1"/>
    <cellStyle name="Buena 2" xfId="24154" hidden="1"/>
    <cellStyle name="Buena 2" xfId="21869" hidden="1"/>
    <cellStyle name="Buena 2" xfId="25758" hidden="1"/>
    <cellStyle name="Buena 2" xfId="27335" hidden="1"/>
    <cellStyle name="Buena 2" xfId="22580" hidden="1"/>
    <cellStyle name="Buena 2" xfId="27281" hidden="1"/>
    <cellStyle name="Buena 2" xfId="23304" hidden="1"/>
    <cellStyle name="Buena 2" xfId="22240" hidden="1"/>
    <cellStyle name="Buena 2" xfId="30716" hidden="1"/>
    <cellStyle name="Buena 2" xfId="22146" hidden="1"/>
    <cellStyle name="Buena 2" xfId="21941" hidden="1"/>
    <cellStyle name="Buena 2" xfId="27145" hidden="1"/>
    <cellStyle name="Buena 2" xfId="26697" hidden="1"/>
    <cellStyle name="Buena 2" xfId="23441" hidden="1"/>
    <cellStyle name="Buena 2" xfId="22168" hidden="1"/>
    <cellStyle name="Buena 2" xfId="25386" hidden="1"/>
    <cellStyle name="Buena 2" xfId="25615" hidden="1"/>
    <cellStyle name="Buena 2" xfId="30709" hidden="1"/>
    <cellStyle name="Buena 2" xfId="26402" hidden="1"/>
    <cellStyle name="Buena 2" xfId="25239" hidden="1"/>
    <cellStyle name="Buena 2" xfId="23582" hidden="1"/>
    <cellStyle name="Buena 2" xfId="27314" hidden="1"/>
    <cellStyle name="Buena 2" xfId="27140" hidden="1"/>
    <cellStyle name="Buena 2" xfId="27290" hidden="1"/>
    <cellStyle name="Buena 2" xfId="25068" hidden="1"/>
    <cellStyle name="Buena 2" xfId="27850" hidden="1"/>
    <cellStyle name="Buena 2" xfId="27207" hidden="1"/>
    <cellStyle name="Buena 2" xfId="26556" hidden="1"/>
    <cellStyle name="Buena 2" xfId="25324" hidden="1"/>
    <cellStyle name="Buena 2" xfId="30704" hidden="1"/>
    <cellStyle name="Buena 2" xfId="25950" hidden="1"/>
    <cellStyle name="Buena 2" xfId="11053" hidden="1"/>
    <cellStyle name="Buena 2" xfId="23261" hidden="1"/>
    <cellStyle name="Buena 2" xfId="22005" hidden="1"/>
    <cellStyle name="Buena 2" xfId="23804" hidden="1"/>
    <cellStyle name="Buena 2" xfId="25629" hidden="1"/>
    <cellStyle name="Buena 2" xfId="25721" hidden="1"/>
    <cellStyle name="Buena 2" xfId="26458" hidden="1"/>
    <cellStyle name="Buena 2" xfId="23281" hidden="1"/>
    <cellStyle name="Buena 2" xfId="22166" hidden="1"/>
    <cellStyle name="Buena 2" xfId="26506" hidden="1"/>
    <cellStyle name="Buena 2" xfId="27046" hidden="1"/>
    <cellStyle name="Buena 2" xfId="25084" hidden="1"/>
    <cellStyle name="Buena 2" xfId="22943" hidden="1"/>
    <cellStyle name="Buena 2" xfId="26331" hidden="1"/>
    <cellStyle name="Buena 2" xfId="25062" hidden="1"/>
    <cellStyle name="Buena 2" xfId="22736" hidden="1"/>
    <cellStyle name="Buena 2" xfId="25483" hidden="1"/>
    <cellStyle name="Buena 2" xfId="25321" hidden="1"/>
    <cellStyle name="Buena 2" xfId="26580" hidden="1"/>
    <cellStyle name="Buena 2" xfId="23301" hidden="1"/>
    <cellStyle name="Buena 2" xfId="26640" hidden="1"/>
    <cellStyle name="Buena 2" xfId="26553" hidden="1"/>
    <cellStyle name="Buena 2" xfId="26494" hidden="1"/>
    <cellStyle name="Buena 2" xfId="22328" hidden="1"/>
    <cellStyle name="Buena 2" xfId="26731" hidden="1"/>
    <cellStyle name="Buena 2" xfId="27234" hidden="1"/>
    <cellStyle name="Buena 2" xfId="22294" hidden="1"/>
    <cellStyle name="Buena 2" xfId="27806" hidden="1"/>
    <cellStyle name="Buena 2" xfId="27055" hidden="1"/>
    <cellStyle name="Buena 2" xfId="27495" hidden="1"/>
    <cellStyle name="Buena 2" xfId="23143" hidden="1"/>
    <cellStyle name="Buena 2" xfId="22733" hidden="1"/>
    <cellStyle name="Buena 2" xfId="30728" hidden="1"/>
    <cellStyle name="Buena 2" xfId="23633" hidden="1"/>
    <cellStyle name="Buena 2" xfId="27811" hidden="1"/>
    <cellStyle name="Buena 2" xfId="26711" hidden="1"/>
    <cellStyle name="Buena 2" xfId="22321" hidden="1"/>
    <cellStyle name="Buena 2" xfId="33513" hidden="1"/>
    <cellStyle name="Buena 2" xfId="33524" hidden="1"/>
    <cellStyle name="Buena 2" xfId="33511" hidden="1"/>
    <cellStyle name="Buena 2" xfId="33533" hidden="1"/>
    <cellStyle name="Buena 2" xfId="33509" hidden="1"/>
    <cellStyle name="Buena 2" xfId="33542" hidden="1"/>
    <cellStyle name="Buena 2" xfId="33507" hidden="1"/>
    <cellStyle name="Buena 2" xfId="33550" hidden="1"/>
    <cellStyle name="Buena 2" xfId="33505" hidden="1"/>
    <cellStyle name="Buena 2" xfId="33560" hidden="1"/>
    <cellStyle name="Buena 2" xfId="33522" hidden="1"/>
    <cellStyle name="Buena 2" xfId="33570" hidden="1"/>
    <cellStyle name="Buena 2" xfId="33521" hidden="1"/>
    <cellStyle name="Buena 2" xfId="33577" hidden="1"/>
    <cellStyle name="Buena 2" xfId="33515" hidden="1"/>
    <cellStyle name="Buena 2" xfId="33587" hidden="1"/>
    <cellStyle name="Buena 2" xfId="33518" hidden="1"/>
    <cellStyle name="Buena 2" xfId="33593" hidden="1"/>
    <cellStyle name="Buena 2" xfId="33584" hidden="1"/>
    <cellStyle name="Buena 2" xfId="33784" hidden="1"/>
    <cellStyle name="Buena 2" xfId="33795" hidden="1"/>
    <cellStyle name="Buena 2" xfId="33782" hidden="1"/>
    <cellStyle name="Buena 2" xfId="33804" hidden="1"/>
    <cellStyle name="Buena 2" xfId="33780" hidden="1"/>
    <cellStyle name="Buena 2" xfId="33813" hidden="1"/>
    <cellStyle name="Buena 2" xfId="33778" hidden="1"/>
    <cellStyle name="Buena 2" xfId="33821" hidden="1"/>
    <cellStyle name="Buena 2" xfId="33776" hidden="1"/>
    <cellStyle name="Buena 2" xfId="33831" hidden="1"/>
    <cellStyle name="Buena 2" xfId="33793" hidden="1"/>
    <cellStyle name="Buena 2" xfId="33841" hidden="1"/>
    <cellStyle name="Buena 2" xfId="33792" hidden="1"/>
    <cellStyle name="Buena 2" xfId="33848" hidden="1"/>
    <cellStyle name="Buena 2" xfId="33786" hidden="1"/>
    <cellStyle name="Buena 2" xfId="33858" hidden="1"/>
    <cellStyle name="Buena 2" xfId="33789" hidden="1"/>
    <cellStyle name="Buena 2" xfId="33864" hidden="1"/>
    <cellStyle name="Buena 2" xfId="33855" hidden="1"/>
    <cellStyle name="Buena 2" xfId="33642" hidden="1"/>
    <cellStyle name="Buena 2" xfId="33771" hidden="1"/>
    <cellStyle name="Buena 2" xfId="33871" hidden="1"/>
    <cellStyle name="Buena 2" xfId="33718" hidden="1"/>
    <cellStyle name="Buena 2" xfId="33879" hidden="1"/>
    <cellStyle name="Buena 2" xfId="33713" hidden="1"/>
    <cellStyle name="Buena 2" xfId="33885" hidden="1"/>
    <cellStyle name="Buena 2" xfId="33626" hidden="1"/>
    <cellStyle name="Buena 2" xfId="33691" hidden="1"/>
    <cellStyle name="Buena 2" xfId="33619" hidden="1"/>
    <cellStyle name="Buena 2" xfId="33722" hidden="1"/>
    <cellStyle name="Buena 2" xfId="33606" hidden="1"/>
    <cellStyle name="Buena 2" xfId="33673" hidden="1"/>
    <cellStyle name="Buena 2" xfId="33876" hidden="1"/>
    <cellStyle name="Buena 2" xfId="33681" hidden="1"/>
    <cellStyle name="Buena 2" xfId="33763" hidden="1"/>
    <cellStyle name="Buena 2" xfId="33760" hidden="1"/>
    <cellStyle name="Buena 2" xfId="33756" hidden="1"/>
    <cellStyle name="Buena 2" xfId="33869" hidden="1"/>
    <cellStyle name="Buena 2" xfId="33657" hidden="1"/>
    <cellStyle name="Buena 2" xfId="33697" hidden="1"/>
    <cellStyle name="Buena 2" xfId="33632" hidden="1"/>
    <cellStyle name="Buena 2" xfId="33659" hidden="1"/>
    <cellStyle name="Buena 2" xfId="33668" hidden="1"/>
    <cellStyle name="Buena 2" xfId="33714" hidden="1"/>
    <cellStyle name="Buena 2" xfId="33887" hidden="1"/>
    <cellStyle name="Buena 2" xfId="33750" hidden="1"/>
    <cellStyle name="Buena 2" xfId="23342" hidden="1"/>
    <cellStyle name="Buena 2" xfId="33758" hidden="1"/>
    <cellStyle name="Buena 2" xfId="33627" hidden="1"/>
    <cellStyle name="Buena 2" xfId="33686" hidden="1"/>
    <cellStyle name="Buena 2" xfId="33613" hidden="1"/>
    <cellStyle name="Buena 2" xfId="33872" hidden="1"/>
    <cellStyle name="Buena 2" xfId="33599" hidden="1"/>
    <cellStyle name="Buena 2" xfId="33647" hidden="1"/>
    <cellStyle name="Buena 2" xfId="33753" hidden="1"/>
    <cellStyle name="Buena 2" xfId="33733" hidden="1"/>
    <cellStyle name="Buena 2" xfId="33682" hidden="1"/>
    <cellStyle name="Buena 2" xfId="22702" hidden="1"/>
    <cellStyle name="Buena 2" xfId="27864" hidden="1"/>
    <cellStyle name="Buena 2" xfId="22928" hidden="1"/>
    <cellStyle name="Buena 2" xfId="25900" hidden="1"/>
    <cellStyle name="Buena 2" xfId="26992" hidden="1"/>
    <cellStyle name="Buena 2" xfId="27483" hidden="1"/>
    <cellStyle name="Buena 2" xfId="27829" hidden="1"/>
    <cellStyle name="Buena 2" xfId="27936" hidden="1"/>
    <cellStyle name="Buena 2" xfId="25227" hidden="1"/>
    <cellStyle name="Buena 2" xfId="22631" hidden="1"/>
    <cellStyle name="Buena 2" xfId="23079" hidden="1"/>
    <cellStyle name="Buena 2" xfId="27841" hidden="1"/>
    <cellStyle name="Buena 2" xfId="27138" hidden="1"/>
    <cellStyle name="Buena 2" xfId="25960" hidden="1"/>
    <cellStyle name="Buena 2" xfId="27930" hidden="1"/>
    <cellStyle name="Buena 2" xfId="22142" hidden="1"/>
    <cellStyle name="Buena 2" xfId="27176" hidden="1"/>
    <cellStyle name="Buena 2" xfId="27509" hidden="1"/>
    <cellStyle name="Buena 2" xfId="26220" hidden="1"/>
    <cellStyle name="Buena 2" xfId="22708" hidden="1"/>
    <cellStyle name="Buena 2" xfId="23091" hidden="1"/>
    <cellStyle name="Buena 2" xfId="25756" hidden="1"/>
    <cellStyle name="Buena 2" xfId="25119" hidden="1"/>
    <cellStyle name="Buena 2" xfId="22639" hidden="1"/>
    <cellStyle name="Buena 2" xfId="23415" hidden="1"/>
    <cellStyle name="Buena 2" xfId="25723" hidden="1"/>
    <cellStyle name="Buena 2" xfId="28083" hidden="1"/>
    <cellStyle name="Buena 2" xfId="26598" hidden="1"/>
    <cellStyle name="Buena 2" xfId="23942" hidden="1"/>
    <cellStyle name="Buena 2" xfId="27218" hidden="1"/>
    <cellStyle name="Buena 2" xfId="33888" hidden="1"/>
    <cellStyle name="Buena 2" xfId="22074" hidden="1"/>
    <cellStyle name="Buena 2" xfId="33895" hidden="1"/>
    <cellStyle name="Buena 2" xfId="27891" hidden="1"/>
    <cellStyle name="Buena 2" xfId="33905" hidden="1"/>
    <cellStyle name="Buena 2" xfId="26750" hidden="1"/>
    <cellStyle name="Buena 2" xfId="33911" hidden="1"/>
    <cellStyle name="Buena 2" xfId="33902" hidden="1"/>
    <cellStyle name="Buena 2" xfId="34102" hidden="1"/>
    <cellStyle name="Buena 2" xfId="34113" hidden="1"/>
    <cellStyle name="Buena 2" xfId="34100" hidden="1"/>
    <cellStyle name="Buena 2" xfId="34122" hidden="1"/>
    <cellStyle name="Buena 2" xfId="34098" hidden="1"/>
    <cellStyle name="Buena 2" xfId="34131" hidden="1"/>
    <cellStyle name="Buena 2" xfId="34096" hidden="1"/>
    <cellStyle name="Buena 2" xfId="34139" hidden="1"/>
    <cellStyle name="Buena 2" xfId="34094" hidden="1"/>
    <cellStyle name="Buena 2" xfId="34149" hidden="1"/>
    <cellStyle name="Buena 2" xfId="34111" hidden="1"/>
    <cellStyle name="Buena 2" xfId="34159" hidden="1"/>
    <cellStyle name="Buena 2" xfId="34110" hidden="1"/>
    <cellStyle name="Buena 2" xfId="34166" hidden="1"/>
    <cellStyle name="Buena 2" xfId="34104" hidden="1"/>
    <cellStyle name="Buena 2" xfId="34176" hidden="1"/>
    <cellStyle name="Buena 2" xfId="34107" hidden="1"/>
    <cellStyle name="Buena 2" xfId="34182" hidden="1"/>
    <cellStyle name="Buena 2" xfId="34173" hidden="1"/>
    <cellStyle name="Buena 2" xfId="33960" hidden="1"/>
    <cellStyle name="Buena 2" xfId="34089" hidden="1"/>
    <cellStyle name="Buena 2" xfId="34189" hidden="1"/>
    <cellStyle name="Buena 2" xfId="34036" hidden="1"/>
    <cellStyle name="Buena 2" xfId="34197" hidden="1"/>
    <cellStyle name="Buena 2" xfId="34031" hidden="1"/>
    <cellStyle name="Buena 2" xfId="34203" hidden="1"/>
    <cellStyle name="Buena 2" xfId="33944" hidden="1"/>
    <cellStyle name="Buena 2" xfId="34009" hidden="1"/>
    <cellStyle name="Buena 2" xfId="33937" hidden="1"/>
    <cellStyle name="Buena 2" xfId="34040" hidden="1"/>
    <cellStyle name="Buena 2" xfId="33924" hidden="1"/>
    <cellStyle name="Buena 2" xfId="33991" hidden="1"/>
    <cellStyle name="Buena 2" xfId="34194" hidden="1"/>
    <cellStyle name="Buena 2" xfId="33999" hidden="1"/>
    <cellStyle name="Buena 2" xfId="34081" hidden="1"/>
    <cellStyle name="Buena 2" xfId="34078" hidden="1"/>
    <cellStyle name="Buena 2" xfId="34074" hidden="1"/>
    <cellStyle name="Buena 2" xfId="34187" hidden="1"/>
    <cellStyle name="Buena 2" xfId="33975" hidden="1"/>
    <cellStyle name="Buena 2" xfId="34015" hidden="1"/>
    <cellStyle name="Buena 2" xfId="33950" hidden="1"/>
    <cellStyle name="Buena 2" xfId="33977" hidden="1"/>
    <cellStyle name="Buena 2" xfId="33986" hidden="1"/>
    <cellStyle name="Buena 2" xfId="34032" hidden="1"/>
    <cellStyle name="Buena 2" xfId="34205" hidden="1"/>
    <cellStyle name="Buena 2" xfId="34068" hidden="1"/>
    <cellStyle name="Buena 2" xfId="27313" hidden="1"/>
    <cellStyle name="Buena 2" xfId="34076" hidden="1"/>
    <cellStyle name="Buena 2" xfId="33945" hidden="1"/>
    <cellStyle name="Buena 2" xfId="34004" hidden="1"/>
    <cellStyle name="Buena 2" xfId="33931" hidden="1"/>
    <cellStyle name="Buena 2" xfId="34190" hidden="1"/>
    <cellStyle name="Buena 2" xfId="33917" hidden="1"/>
    <cellStyle name="Buena 2" xfId="33965" hidden="1"/>
    <cellStyle name="Buena 2" xfId="34071" hidden="1"/>
    <cellStyle name="Buena 2" xfId="34051" hidden="1"/>
    <cellStyle name="Buena 2" xfId="34000" hidden="1"/>
    <cellStyle name="Buena 2" xfId="34219" hidden="1"/>
    <cellStyle name="Buena 2" xfId="34230" hidden="1"/>
    <cellStyle name="Buena 2" xfId="34217" hidden="1"/>
    <cellStyle name="Buena 2" xfId="34239" hidden="1"/>
    <cellStyle name="Buena 2" xfId="34215" hidden="1"/>
    <cellStyle name="Buena 2" xfId="34248" hidden="1"/>
    <cellStyle name="Buena 2" xfId="34213" hidden="1"/>
    <cellStyle name="Buena 2" xfId="34256" hidden="1"/>
    <cellStyle name="Buena 2" xfId="34211" hidden="1"/>
    <cellStyle name="Buena 2" xfId="34266" hidden="1"/>
    <cellStyle name="Buena 2" xfId="34228" hidden="1"/>
    <cellStyle name="Buena 2" xfId="34276" hidden="1"/>
    <cellStyle name="Buena 2" xfId="34227" hidden="1"/>
    <cellStyle name="Buena 2" xfId="34283" hidden="1"/>
    <cellStyle name="Buena 2" xfId="34221" hidden="1"/>
    <cellStyle name="Buena 2" xfId="34293" hidden="1"/>
    <cellStyle name="Buena 2" xfId="34224" hidden="1"/>
    <cellStyle name="Buena 2" xfId="34299" hidden="1"/>
    <cellStyle name="Buena 2" xfId="34290" hidden="1"/>
    <cellStyle name="Buena 2" xfId="34321" hidden="1"/>
    <cellStyle name="Buena 2" xfId="34332" hidden="1"/>
    <cellStyle name="Buena 2" xfId="34319" hidden="1"/>
    <cellStyle name="Buena 2" xfId="34341" hidden="1"/>
    <cellStyle name="Buena 2" xfId="34317" hidden="1"/>
    <cellStyle name="Buena 2" xfId="34350" hidden="1"/>
    <cellStyle name="Buena 2" xfId="34315" hidden="1"/>
    <cellStyle name="Buena 2" xfId="34358" hidden="1"/>
    <cellStyle name="Buena 2" xfId="34313" hidden="1"/>
    <cellStyle name="Buena 2" xfId="34368" hidden="1"/>
    <cellStyle name="Buena 2" xfId="34330" hidden="1"/>
    <cellStyle name="Buena 2" xfId="34378" hidden="1"/>
    <cellStyle name="Buena 2" xfId="34329" hidden="1"/>
    <cellStyle name="Buena 2" xfId="34385" hidden="1"/>
    <cellStyle name="Buena 2" xfId="34323" hidden="1"/>
    <cellStyle name="Buena 2" xfId="34395" hidden="1"/>
    <cellStyle name="Buena 2" xfId="34326" hidden="1"/>
    <cellStyle name="Buena 2" xfId="34401" hidden="1"/>
    <cellStyle name="Buena 2" xfId="34392" hidden="1"/>
    <cellStyle name="Buena 2" xfId="34592" hidden="1"/>
    <cellStyle name="Buena 2" xfId="34603" hidden="1"/>
    <cellStyle name="Buena 2" xfId="34590" hidden="1"/>
    <cellStyle name="Buena 2" xfId="34612" hidden="1"/>
    <cellStyle name="Buena 2" xfId="34588" hidden="1"/>
    <cellStyle name="Buena 2" xfId="34621" hidden="1"/>
    <cellStyle name="Buena 2" xfId="34586" hidden="1"/>
    <cellStyle name="Buena 2" xfId="34629" hidden="1"/>
    <cellStyle name="Buena 2" xfId="34584" hidden="1"/>
    <cellStyle name="Buena 2" xfId="34639" hidden="1"/>
    <cellStyle name="Buena 2" xfId="34601" hidden="1"/>
    <cellStyle name="Buena 2" xfId="34649" hidden="1"/>
    <cellStyle name="Buena 2" xfId="34600" hidden="1"/>
    <cellStyle name="Buena 2" xfId="34656" hidden="1"/>
    <cellStyle name="Buena 2" xfId="34594" hidden="1"/>
    <cellStyle name="Buena 2" xfId="34666" hidden="1"/>
    <cellStyle name="Buena 2" xfId="34597" hidden="1"/>
    <cellStyle name="Buena 2" xfId="34672" hidden="1"/>
    <cellStyle name="Buena 2" xfId="34663" hidden="1"/>
    <cellStyle name="Buena 2" xfId="34450" hidden="1"/>
    <cellStyle name="Buena 2" xfId="34579" hidden="1"/>
    <cellStyle name="Buena 2" xfId="34679" hidden="1"/>
    <cellStyle name="Buena 2" xfId="34526" hidden="1"/>
    <cellStyle name="Buena 2" xfId="34687" hidden="1"/>
    <cellStyle name="Buena 2" xfId="34521" hidden="1"/>
    <cellStyle name="Buena 2" xfId="34693" hidden="1"/>
    <cellStyle name="Buena 2" xfId="34434" hidden="1"/>
    <cellStyle name="Buena 2" xfId="34499" hidden="1"/>
    <cellStyle name="Buena 2" xfId="34427" hidden="1"/>
    <cellStyle name="Buena 2" xfId="34530" hidden="1"/>
    <cellStyle name="Buena 2" xfId="34414" hidden="1"/>
    <cellStyle name="Buena 2" xfId="34481" hidden="1"/>
    <cellStyle name="Buena 2" xfId="34684" hidden="1"/>
    <cellStyle name="Buena 2" xfId="34489" hidden="1"/>
    <cellStyle name="Buena 2" xfId="34571" hidden="1"/>
    <cellStyle name="Buena 2" xfId="34568" hidden="1"/>
    <cellStyle name="Buena 2" xfId="34564" hidden="1"/>
    <cellStyle name="Buena 2" xfId="34677" hidden="1"/>
    <cellStyle name="Buena 2" xfId="34465" hidden="1"/>
    <cellStyle name="Buena 2" xfId="34505" hidden="1"/>
    <cellStyle name="Buena 2" xfId="34440" hidden="1"/>
    <cellStyle name="Buena 2" xfId="34467" hidden="1"/>
    <cellStyle name="Buena 2" xfId="34476" hidden="1"/>
    <cellStyle name="Buena 2" xfId="34522" hidden="1"/>
    <cellStyle name="Buena 2" xfId="34695" hidden="1"/>
    <cellStyle name="Buena 2" xfId="34558" hidden="1"/>
    <cellStyle name="Buena 2" xfId="34306" hidden="1"/>
    <cellStyle name="Buena 2" xfId="34566" hidden="1"/>
    <cellStyle name="Buena 2" xfId="34435" hidden="1"/>
    <cellStyle name="Buena 2" xfId="34494" hidden="1"/>
    <cellStyle name="Buena 2" xfId="34421" hidden="1"/>
    <cellStyle name="Buena 2" xfId="34680" hidden="1"/>
    <cellStyle name="Buena 2" xfId="34407" hidden="1"/>
    <cellStyle name="Buena 2" xfId="34455" hidden="1"/>
    <cellStyle name="Buena 2" xfId="34561" hidden="1"/>
    <cellStyle name="Buena 2" xfId="34541" hidden="1"/>
    <cellStyle name="Buena 2" xfId="34490" hidden="1"/>
    <cellStyle name="Buena 2" xfId="34709" hidden="1"/>
    <cellStyle name="Buena 2" xfId="34720" hidden="1"/>
    <cellStyle name="Buena 2" xfId="34707" hidden="1"/>
    <cellStyle name="Buena 2" xfId="34729" hidden="1"/>
    <cellStyle name="Buena 2" xfId="34705" hidden="1"/>
    <cellStyle name="Buena 2" xfId="34738" hidden="1"/>
    <cellStyle name="Buena 2" xfId="34703" hidden="1"/>
    <cellStyle name="Buena 2" xfId="34746" hidden="1"/>
    <cellStyle name="Buena 2" xfId="34701" hidden="1"/>
    <cellStyle name="Buena 2" xfId="34756" hidden="1"/>
    <cellStyle name="Buena 2" xfId="34718" hidden="1"/>
    <cellStyle name="Buena 2" xfId="34766" hidden="1"/>
    <cellStyle name="Buena 2" xfId="34717" hidden="1"/>
    <cellStyle name="Buena 2" xfId="34773" hidden="1"/>
    <cellStyle name="Buena 2" xfId="34711" hidden="1"/>
    <cellStyle name="Buena 2" xfId="34783" hidden="1"/>
    <cellStyle name="Buena 2" xfId="34714" hidden="1"/>
    <cellStyle name="Buena 2" xfId="34789" hidden="1"/>
    <cellStyle name="Buena 2" xfId="34780" hidden="1"/>
    <cellStyle name="Buena 2" xfId="34811" hidden="1"/>
    <cellStyle name="Buena 2" xfId="34822" hidden="1"/>
    <cellStyle name="Buena 2" xfId="34809" hidden="1"/>
    <cellStyle name="Buena 2" xfId="34831" hidden="1"/>
    <cellStyle name="Buena 2" xfId="34807" hidden="1"/>
    <cellStyle name="Buena 2" xfId="34840" hidden="1"/>
    <cellStyle name="Buena 2" xfId="34805" hidden="1"/>
    <cellStyle name="Buena 2" xfId="34848" hidden="1"/>
    <cellStyle name="Buena 2" xfId="34803" hidden="1"/>
    <cellStyle name="Buena 2" xfId="34858" hidden="1"/>
    <cellStyle name="Buena 2" xfId="34820" hidden="1"/>
    <cellStyle name="Buena 2" xfId="34868" hidden="1"/>
    <cellStyle name="Buena 2" xfId="34819" hidden="1"/>
    <cellStyle name="Buena 2" xfId="34875" hidden="1"/>
    <cellStyle name="Buena 2" xfId="34813" hidden="1"/>
    <cellStyle name="Buena 2" xfId="34885" hidden="1"/>
    <cellStyle name="Buena 2" xfId="34816" hidden="1"/>
    <cellStyle name="Buena 2" xfId="34891" hidden="1"/>
    <cellStyle name="Buena 2" xfId="34882" hidden="1"/>
    <cellStyle name="Buena 2" xfId="35082" hidden="1"/>
    <cellStyle name="Buena 2" xfId="35093" hidden="1"/>
    <cellStyle name="Buena 2" xfId="35080" hidden="1"/>
    <cellStyle name="Buena 2" xfId="35102" hidden="1"/>
    <cellStyle name="Buena 2" xfId="35078" hidden="1"/>
    <cellStyle name="Buena 2" xfId="35111" hidden="1"/>
    <cellStyle name="Buena 2" xfId="35076" hidden="1"/>
    <cellStyle name="Buena 2" xfId="35119" hidden="1"/>
    <cellStyle name="Buena 2" xfId="35074" hidden="1"/>
    <cellStyle name="Buena 2" xfId="35129" hidden="1"/>
    <cellStyle name="Buena 2" xfId="35091" hidden="1"/>
    <cellStyle name="Buena 2" xfId="35139" hidden="1"/>
    <cellStyle name="Buena 2" xfId="35090" hidden="1"/>
    <cellStyle name="Buena 2" xfId="35146" hidden="1"/>
    <cellStyle name="Buena 2" xfId="35084" hidden="1"/>
    <cellStyle name="Buena 2" xfId="35156" hidden="1"/>
    <cellStyle name="Buena 2" xfId="35087" hidden="1"/>
    <cellStyle name="Buena 2" xfId="35162" hidden="1"/>
    <cellStyle name="Buena 2" xfId="35153" hidden="1"/>
    <cellStyle name="Buena 2" xfId="34940" hidden="1"/>
    <cellStyle name="Buena 2" xfId="35069" hidden="1"/>
    <cellStyle name="Buena 2" xfId="35169" hidden="1"/>
    <cellStyle name="Buena 2" xfId="35016" hidden="1"/>
    <cellStyle name="Buena 2" xfId="35177" hidden="1"/>
    <cellStyle name="Buena 2" xfId="35011" hidden="1"/>
    <cellStyle name="Buena 2" xfId="35183" hidden="1"/>
    <cellStyle name="Buena 2" xfId="34924" hidden="1"/>
    <cellStyle name="Buena 2" xfId="34989" hidden="1"/>
    <cellStyle name="Buena 2" xfId="34917" hidden="1"/>
    <cellStyle name="Buena 2" xfId="35020" hidden="1"/>
    <cellStyle name="Buena 2" xfId="34904" hidden="1"/>
    <cellStyle name="Buena 2" xfId="34971" hidden="1"/>
    <cellStyle name="Buena 2" xfId="35174" hidden="1"/>
    <cellStyle name="Buena 2" xfId="34979" hidden="1"/>
    <cellStyle name="Buena 2" xfId="35061" hidden="1"/>
    <cellStyle name="Buena 2" xfId="35058" hidden="1"/>
    <cellStyle name="Buena 2" xfId="35054" hidden="1"/>
    <cellStyle name="Buena 2" xfId="35167" hidden="1"/>
    <cellStyle name="Buena 2" xfId="34955" hidden="1"/>
    <cellStyle name="Buena 2" xfId="34995" hidden="1"/>
    <cellStyle name="Buena 2" xfId="34930" hidden="1"/>
    <cellStyle name="Buena 2" xfId="34957" hidden="1"/>
    <cellStyle name="Buena 2" xfId="34966" hidden="1"/>
    <cellStyle name="Buena 2" xfId="35012" hidden="1"/>
    <cellStyle name="Buena 2" xfId="35185" hidden="1"/>
    <cellStyle name="Buena 2" xfId="35048" hidden="1"/>
    <cellStyle name="Buena 2" xfId="34796" hidden="1"/>
    <cellStyle name="Buena 2" xfId="35056" hidden="1"/>
    <cellStyle name="Buena 2" xfId="34925" hidden="1"/>
    <cellStyle name="Buena 2" xfId="34984" hidden="1"/>
    <cellStyle name="Buena 2" xfId="34911" hidden="1"/>
    <cellStyle name="Buena 2" xfId="35170" hidden="1"/>
    <cellStyle name="Buena 2" xfId="34897" hidden="1"/>
    <cellStyle name="Buena 2" xfId="34945" hidden="1"/>
    <cellStyle name="Buena 2" xfId="35051" hidden="1"/>
    <cellStyle name="Buena 2" xfId="35031" hidden="1"/>
    <cellStyle name="Buena 2" xfId="34980" hidden="1"/>
    <cellStyle name="Buena 2" xfId="35199" hidden="1"/>
    <cellStyle name="Buena 2" xfId="35210" hidden="1"/>
    <cellStyle name="Buena 2" xfId="35197" hidden="1"/>
    <cellStyle name="Buena 2" xfId="35219" hidden="1"/>
    <cellStyle name="Buena 2" xfId="35195" hidden="1"/>
    <cellStyle name="Buena 2" xfId="35228" hidden="1"/>
    <cellStyle name="Buena 2" xfId="35193" hidden="1"/>
    <cellStyle name="Buena 2" xfId="35236" hidden="1"/>
    <cellStyle name="Buena 2" xfId="35191" hidden="1"/>
    <cellStyle name="Buena 2" xfId="35246" hidden="1"/>
    <cellStyle name="Buena 2" xfId="35208" hidden="1"/>
    <cellStyle name="Buena 2" xfId="35256" hidden="1"/>
    <cellStyle name="Buena 2" xfId="35207" hidden="1"/>
    <cellStyle name="Buena 2" xfId="35263" hidden="1"/>
    <cellStyle name="Buena 2" xfId="35201" hidden="1"/>
    <cellStyle name="Buena 2" xfId="35273" hidden="1"/>
    <cellStyle name="Buena 2" xfId="35204" hidden="1"/>
    <cellStyle name="Buena 2" xfId="35279" hidden="1"/>
    <cellStyle name="Buena 2" xfId="35270" hidden="1"/>
    <cellStyle name="Buena 2" xfId="35301" hidden="1"/>
    <cellStyle name="Buena 2" xfId="35312" hidden="1"/>
    <cellStyle name="Buena 2" xfId="35299" hidden="1"/>
    <cellStyle name="Buena 2" xfId="35321" hidden="1"/>
    <cellStyle name="Buena 2" xfId="35297" hidden="1"/>
    <cellStyle name="Buena 2" xfId="35330" hidden="1"/>
    <cellStyle name="Buena 2" xfId="35295" hidden="1"/>
    <cellStyle name="Buena 2" xfId="35338" hidden="1"/>
    <cellStyle name="Buena 2" xfId="35293" hidden="1"/>
    <cellStyle name="Buena 2" xfId="35348" hidden="1"/>
    <cellStyle name="Buena 2" xfId="35310" hidden="1"/>
    <cellStyle name="Buena 2" xfId="35358" hidden="1"/>
    <cellStyle name="Buena 2" xfId="35309" hidden="1"/>
    <cellStyle name="Buena 2" xfId="35365" hidden="1"/>
    <cellStyle name="Buena 2" xfId="35303" hidden="1"/>
    <cellStyle name="Buena 2" xfId="35375" hidden="1"/>
    <cellStyle name="Buena 2" xfId="35306" hidden="1"/>
    <cellStyle name="Buena 2" xfId="35381" hidden="1"/>
    <cellStyle name="Buena 2" xfId="35372" hidden="1"/>
    <cellStyle name="Buena 2" xfId="35572" hidden="1"/>
    <cellStyle name="Buena 2" xfId="35583" hidden="1"/>
    <cellStyle name="Buena 2" xfId="35570" hidden="1"/>
    <cellStyle name="Buena 2" xfId="35592" hidden="1"/>
    <cellStyle name="Buena 2" xfId="35568" hidden="1"/>
    <cellStyle name="Buena 2" xfId="35601" hidden="1"/>
    <cellStyle name="Buena 2" xfId="35566" hidden="1"/>
    <cellStyle name="Buena 2" xfId="35609" hidden="1"/>
    <cellStyle name="Buena 2" xfId="35564" hidden="1"/>
    <cellStyle name="Buena 2" xfId="35619" hidden="1"/>
    <cellStyle name="Buena 2" xfId="35581" hidden="1"/>
    <cellStyle name="Buena 2" xfId="35629" hidden="1"/>
    <cellStyle name="Buena 2" xfId="35580" hidden="1"/>
    <cellStyle name="Buena 2" xfId="35636" hidden="1"/>
    <cellStyle name="Buena 2" xfId="35574" hidden="1"/>
    <cellStyle name="Buena 2" xfId="35646" hidden="1"/>
    <cellStyle name="Buena 2" xfId="35577" hidden="1"/>
    <cellStyle name="Buena 2" xfId="35652" hidden="1"/>
    <cellStyle name="Buena 2" xfId="35643" hidden="1"/>
    <cellStyle name="Buena 2" xfId="35430" hidden="1"/>
    <cellStyle name="Buena 2" xfId="35559" hidden="1"/>
    <cellStyle name="Buena 2" xfId="35659" hidden="1"/>
    <cellStyle name="Buena 2" xfId="35506" hidden="1"/>
    <cellStyle name="Buena 2" xfId="35667" hidden="1"/>
    <cellStyle name="Buena 2" xfId="35501" hidden="1"/>
    <cellStyle name="Buena 2" xfId="35673" hidden="1"/>
    <cellStyle name="Buena 2" xfId="35414" hidden="1"/>
    <cellStyle name="Buena 2" xfId="35479" hidden="1"/>
    <cellStyle name="Buena 2" xfId="35407" hidden="1"/>
    <cellStyle name="Buena 2" xfId="35510" hidden="1"/>
    <cellStyle name="Buena 2" xfId="35394" hidden="1"/>
    <cellStyle name="Buena 2" xfId="35461" hidden="1"/>
    <cellStyle name="Buena 2" xfId="35664" hidden="1"/>
    <cellStyle name="Buena 2" xfId="35469" hidden="1"/>
    <cellStyle name="Buena 2" xfId="35551" hidden="1"/>
    <cellStyle name="Buena 2" xfId="35548" hidden="1"/>
    <cellStyle name="Buena 2" xfId="35544" hidden="1"/>
    <cellStyle name="Buena 2" xfId="35657" hidden="1"/>
    <cellStyle name="Buena 2" xfId="35445" hidden="1"/>
    <cellStyle name="Buena 2" xfId="35485" hidden="1"/>
    <cellStyle name="Buena 2" xfId="35420" hidden="1"/>
    <cellStyle name="Buena 2" xfId="35447" hidden="1"/>
    <cellStyle name="Buena 2" xfId="35456" hidden="1"/>
    <cellStyle name="Buena 2" xfId="35502" hidden="1"/>
    <cellStyle name="Buena 2" xfId="35675" hidden="1"/>
    <cellStyle name="Buena 2" xfId="35538" hidden="1"/>
    <cellStyle name="Buena 2" xfId="35286" hidden="1"/>
    <cellStyle name="Buena 2" xfId="35546" hidden="1"/>
    <cellStyle name="Buena 2" xfId="35415" hidden="1"/>
    <cellStyle name="Buena 2" xfId="35474" hidden="1"/>
    <cellStyle name="Buena 2" xfId="35401" hidden="1"/>
    <cellStyle name="Buena 2" xfId="35660" hidden="1"/>
    <cellStyle name="Buena 2" xfId="35387" hidden="1"/>
    <cellStyle name="Buena 2" xfId="35435" hidden="1"/>
    <cellStyle name="Buena 2" xfId="35541" hidden="1"/>
    <cellStyle name="Buena 2" xfId="35521" hidden="1"/>
    <cellStyle name="Buena 2" xfId="35470" hidden="1"/>
    <cellStyle name="Buena 2" xfId="35689" hidden="1"/>
    <cellStyle name="Buena 2" xfId="35700" hidden="1"/>
    <cellStyle name="Buena 2" xfId="35687" hidden="1"/>
    <cellStyle name="Buena 2" xfId="35709" hidden="1"/>
    <cellStyle name="Buena 2" xfId="35685" hidden="1"/>
    <cellStyle name="Buena 2" xfId="35718" hidden="1"/>
    <cellStyle name="Buena 2" xfId="35683" hidden="1"/>
    <cellStyle name="Buena 2" xfId="35726" hidden="1"/>
    <cellStyle name="Buena 2" xfId="35681" hidden="1"/>
    <cellStyle name="Buena 2" xfId="35736" hidden="1"/>
    <cellStyle name="Buena 2" xfId="35698" hidden="1"/>
    <cellStyle name="Buena 2" xfId="35746" hidden="1"/>
    <cellStyle name="Buena 2" xfId="35697" hidden="1"/>
    <cellStyle name="Buena 2" xfId="35753" hidden="1"/>
    <cellStyle name="Buena 2" xfId="35691" hidden="1"/>
    <cellStyle name="Buena 2" xfId="35763" hidden="1"/>
    <cellStyle name="Buena 2" xfId="35694" hidden="1"/>
    <cellStyle name="Buena 2" xfId="35769" hidden="1"/>
    <cellStyle name="Buena 2" xfId="35760" hidden="1"/>
    <cellStyle name="Buena 2" xfId="35791" hidden="1"/>
    <cellStyle name="Buena 2" xfId="35802" hidden="1"/>
    <cellStyle name="Buena 2" xfId="35789" hidden="1"/>
    <cellStyle name="Buena 2" xfId="35811" hidden="1"/>
    <cellStyle name="Buena 2" xfId="35787" hidden="1"/>
    <cellStyle name="Buena 2" xfId="35820" hidden="1"/>
    <cellStyle name="Buena 2" xfId="35785" hidden="1"/>
    <cellStyle name="Buena 2" xfId="35828" hidden="1"/>
    <cellStyle name="Buena 2" xfId="35783" hidden="1"/>
    <cellStyle name="Buena 2" xfId="35838" hidden="1"/>
    <cellStyle name="Buena 2" xfId="35800" hidden="1"/>
    <cellStyle name="Buena 2" xfId="35848" hidden="1"/>
    <cellStyle name="Buena 2" xfId="35799" hidden="1"/>
    <cellStyle name="Buena 2" xfId="35855" hidden="1"/>
    <cellStyle name="Buena 2" xfId="35793" hidden="1"/>
    <cellStyle name="Buena 2" xfId="35865" hidden="1"/>
    <cellStyle name="Buena 2" xfId="35796" hidden="1"/>
    <cellStyle name="Buena 2" xfId="35871" hidden="1"/>
    <cellStyle name="Buena 2" xfId="35862" hidden="1"/>
    <cellStyle name="Buena 2" xfId="36062" hidden="1"/>
    <cellStyle name="Buena 2" xfId="36073" hidden="1"/>
    <cellStyle name="Buena 2" xfId="36060" hidden="1"/>
    <cellStyle name="Buena 2" xfId="36082" hidden="1"/>
    <cellStyle name="Buena 2" xfId="36058" hidden="1"/>
    <cellStyle name="Buena 2" xfId="36091" hidden="1"/>
    <cellStyle name="Buena 2" xfId="36056" hidden="1"/>
    <cellStyle name="Buena 2" xfId="36099" hidden="1"/>
    <cellStyle name="Buena 2" xfId="36054" hidden="1"/>
    <cellStyle name="Buena 2" xfId="36109" hidden="1"/>
    <cellStyle name="Buena 2" xfId="36071" hidden="1"/>
    <cellStyle name="Buena 2" xfId="36119" hidden="1"/>
    <cellStyle name="Buena 2" xfId="36070" hidden="1"/>
    <cellStyle name="Buena 2" xfId="36126" hidden="1"/>
    <cellStyle name="Buena 2" xfId="36064" hidden="1"/>
    <cellStyle name="Buena 2" xfId="36136" hidden="1"/>
    <cellStyle name="Buena 2" xfId="36067" hidden="1"/>
    <cellStyle name="Buena 2" xfId="36142" hidden="1"/>
    <cellStyle name="Buena 2" xfId="36133" hidden="1"/>
    <cellStyle name="Buena 2" xfId="35920" hidden="1"/>
    <cellStyle name="Buena 2" xfId="36049" hidden="1"/>
    <cellStyle name="Buena 2" xfId="36149" hidden="1"/>
    <cellStyle name="Buena 2" xfId="35996" hidden="1"/>
    <cellStyle name="Buena 2" xfId="36157" hidden="1"/>
    <cellStyle name="Buena 2" xfId="35991" hidden="1"/>
    <cellStyle name="Buena 2" xfId="36163" hidden="1"/>
    <cellStyle name="Buena 2" xfId="35904" hidden="1"/>
    <cellStyle name="Buena 2" xfId="35969" hidden="1"/>
    <cellStyle name="Buena 2" xfId="35897" hidden="1"/>
    <cellStyle name="Buena 2" xfId="36000" hidden="1"/>
    <cellStyle name="Buena 2" xfId="35884" hidden="1"/>
    <cellStyle name="Buena 2" xfId="35951" hidden="1"/>
    <cellStyle name="Buena 2" xfId="36154" hidden="1"/>
    <cellStyle name="Buena 2" xfId="35959" hidden="1"/>
    <cellStyle name="Buena 2" xfId="36041" hidden="1"/>
    <cellStyle name="Buena 2" xfId="36038" hidden="1"/>
    <cellStyle name="Buena 2" xfId="36034" hidden="1"/>
    <cellStyle name="Buena 2" xfId="36147" hidden="1"/>
    <cellStyle name="Buena 2" xfId="35935" hidden="1"/>
    <cellStyle name="Buena 2" xfId="35975" hidden="1"/>
    <cellStyle name="Buena 2" xfId="35910" hidden="1"/>
    <cellStyle name="Buena 2" xfId="35937" hidden="1"/>
    <cellStyle name="Buena 2" xfId="35946" hidden="1"/>
    <cellStyle name="Buena 2" xfId="35992" hidden="1"/>
    <cellStyle name="Buena 2" xfId="36165" hidden="1"/>
    <cellStyle name="Buena 2" xfId="36028" hidden="1"/>
    <cellStyle name="Buena 2" xfId="35776" hidden="1"/>
    <cellStyle name="Buena 2" xfId="36036" hidden="1"/>
    <cellStyle name="Buena 2" xfId="35905" hidden="1"/>
    <cellStyle name="Buena 2" xfId="35964" hidden="1"/>
    <cellStyle name="Buena 2" xfId="35891" hidden="1"/>
    <cellStyle name="Buena 2" xfId="36150" hidden="1"/>
    <cellStyle name="Buena 2" xfId="35877" hidden="1"/>
    <cellStyle name="Buena 2" xfId="35925" hidden="1"/>
    <cellStyle name="Buena 2" xfId="36031" hidden="1"/>
    <cellStyle name="Buena 2" xfId="36011" hidden="1"/>
    <cellStyle name="Buena 2" xfId="35960" hidden="1"/>
    <cellStyle name="Buena 2" xfId="26644" hidden="1"/>
    <cellStyle name="Buena 2" xfId="25327" hidden="1"/>
    <cellStyle name="Buena 2" xfId="26341" hidden="1"/>
    <cellStyle name="Buena 2" xfId="26659" hidden="1"/>
    <cellStyle name="Buena 2" xfId="25322" hidden="1"/>
    <cellStyle name="Buena 2" xfId="24166" hidden="1"/>
    <cellStyle name="Buena 2" xfId="26906" hidden="1"/>
    <cellStyle name="Buena 2" xfId="33495" hidden="1"/>
    <cellStyle name="Buena 2" xfId="27928" hidden="1"/>
    <cellStyle name="Buena 2" xfId="22134" hidden="1"/>
    <cellStyle name="Buena 2" xfId="25098" hidden="1"/>
    <cellStyle name="Buena 2" xfId="33493" hidden="1"/>
    <cellStyle name="Buena 2" xfId="26615" hidden="1"/>
    <cellStyle name="Buena 2" xfId="23147" hidden="1"/>
    <cellStyle name="Buena 2" xfId="33497" hidden="1"/>
    <cellStyle name="Buena 2" xfId="22460" hidden="1"/>
    <cellStyle name="Buena 2" xfId="23556" hidden="1"/>
    <cellStyle name="Buena 2" xfId="23665" hidden="1"/>
    <cellStyle name="Buena 2" xfId="28399" hidden="1"/>
    <cellStyle name="Buena 2" xfId="26690" hidden="1"/>
    <cellStyle name="Buena 2" xfId="23128" hidden="1"/>
    <cellStyle name="Buena 2" xfId="23127" hidden="1"/>
    <cellStyle name="Buena 2" xfId="22948" hidden="1"/>
    <cellStyle name="Buena 2" xfId="27201" hidden="1"/>
    <cellStyle name="Buena 2" xfId="23932" hidden="1"/>
    <cellStyle name="Buena 2" xfId="25104" hidden="1"/>
    <cellStyle name="Buena 2" xfId="26471" hidden="1"/>
    <cellStyle name="Buena 2" xfId="22073" hidden="1"/>
    <cellStyle name="Buena 2" xfId="31184" hidden="1"/>
    <cellStyle name="Buena 2" xfId="27339" hidden="1"/>
    <cellStyle name="Buena 2" xfId="26767" hidden="1"/>
    <cellStyle name="Buena 2" xfId="27972" hidden="1"/>
    <cellStyle name="Buena 2" xfId="22617" hidden="1"/>
    <cellStyle name="Buena 2" xfId="25071" hidden="1"/>
    <cellStyle name="Buena 2" xfId="23346" hidden="1"/>
    <cellStyle name="Buena 2" xfId="22707" hidden="1"/>
    <cellStyle name="Buena 2" xfId="25729" hidden="1"/>
    <cellStyle name="Buena 2" xfId="25680" hidden="1"/>
    <cellStyle name="Buena 2" xfId="23684" hidden="1"/>
    <cellStyle name="Buena 2" xfId="24173" hidden="1"/>
    <cellStyle name="Buena 2" xfId="21913" hidden="1"/>
    <cellStyle name="Buena 2" xfId="25879" hidden="1"/>
    <cellStyle name="Buena 2" xfId="26765" hidden="1"/>
    <cellStyle name="Buena 2" xfId="22327" hidden="1"/>
    <cellStyle name="Buena 2" xfId="26595" hidden="1"/>
    <cellStyle name="Buena 2" xfId="31194" hidden="1"/>
    <cellStyle name="Buena 2" xfId="26918" hidden="1"/>
    <cellStyle name="Buena 2" xfId="27499" hidden="1"/>
    <cellStyle name="Buena 2" xfId="22452" hidden="1"/>
    <cellStyle name="Buena 2" xfId="27501" hidden="1"/>
    <cellStyle name="Buena 2" xfId="26420" hidden="1"/>
    <cellStyle name="Buena 2" xfId="26462" hidden="1"/>
    <cellStyle name="Buena 2" xfId="22477" hidden="1"/>
    <cellStyle name="Buena 2" xfId="27354" hidden="1"/>
    <cellStyle name="Buena 2" xfId="31193" hidden="1"/>
    <cellStyle name="Buena 2" xfId="25112" hidden="1"/>
    <cellStyle name="Buena 2" xfId="25202" hidden="1"/>
    <cellStyle name="Buena 2" xfId="23798" hidden="1"/>
    <cellStyle name="Buena 2" xfId="25618" hidden="1"/>
    <cellStyle name="Buena 2" xfId="28085" hidden="1"/>
    <cellStyle name="Buena 2" xfId="26507" hidden="1"/>
    <cellStyle name="Buena 2" xfId="23709" hidden="1"/>
    <cellStyle name="Buena 2" xfId="23654" hidden="1"/>
    <cellStyle name="Buena 2" xfId="27191" hidden="1"/>
    <cellStyle name="Buena 2" xfId="30758" hidden="1"/>
    <cellStyle name="Buena 2" xfId="25955" hidden="1"/>
    <cellStyle name="Buena 2" xfId="25141" hidden="1"/>
    <cellStyle name="Buena 2" xfId="26637" hidden="1"/>
    <cellStyle name="Buena 2" xfId="26930" hidden="1"/>
    <cellStyle name="Buena 2" xfId="23884" hidden="1"/>
    <cellStyle name="Buena 2" xfId="22117" hidden="1"/>
    <cellStyle name="Buena 2" xfId="25402" hidden="1"/>
    <cellStyle name="Buena 2" xfId="21778" hidden="1"/>
    <cellStyle name="Buena 2" xfId="23074" hidden="1"/>
    <cellStyle name="Buena 2" xfId="23045" hidden="1"/>
    <cellStyle name="Buena 2" xfId="22701" hidden="1"/>
    <cellStyle name="Buena 2" xfId="26576" hidden="1"/>
    <cellStyle name="Buena 2" xfId="25702" hidden="1"/>
    <cellStyle name="Buena 2" xfId="22397" hidden="1"/>
    <cellStyle name="Buena 2" xfId="23600" hidden="1"/>
    <cellStyle name="Buena 2" xfId="27948" hidden="1"/>
    <cellStyle name="Buena 2" xfId="30735" hidden="1"/>
    <cellStyle name="Buena 2" xfId="23881" hidden="1"/>
    <cellStyle name="Buena 2" xfId="26646" hidden="1"/>
    <cellStyle name="Buena 2" xfId="23848" hidden="1"/>
    <cellStyle name="Buena 2" xfId="30774" hidden="1"/>
    <cellStyle name="Buena 2" xfId="22025" hidden="1"/>
    <cellStyle name="Buena 2" xfId="26577" hidden="1"/>
    <cellStyle name="Buena 2" xfId="22777" hidden="1"/>
    <cellStyle name="Buena 2" xfId="23338" hidden="1"/>
    <cellStyle name="Buena 2" xfId="21935" hidden="1"/>
    <cellStyle name="Buena 2" xfId="25854" hidden="1"/>
    <cellStyle name="Buena 2" xfId="26726" hidden="1"/>
    <cellStyle name="Buena 2" xfId="27971" hidden="1"/>
    <cellStyle name="Buena 2" xfId="27498" hidden="1"/>
    <cellStyle name="Buena 2" xfId="22463" hidden="1"/>
    <cellStyle name="Buena 2" xfId="30764" hidden="1"/>
    <cellStyle name="Buena 2" xfId="28100" hidden="1"/>
    <cellStyle name="Buena 2" xfId="11054" hidden="1"/>
    <cellStyle name="Buena 2" xfId="22574" hidden="1"/>
    <cellStyle name="Buena 2" xfId="22209" hidden="1"/>
    <cellStyle name="Buena 2" xfId="23139" hidden="1"/>
    <cellStyle name="Buena 2" xfId="22394" hidden="1"/>
    <cellStyle name="Buena 2" xfId="23022" hidden="1"/>
    <cellStyle name="Buena 2" xfId="26791" hidden="1"/>
    <cellStyle name="Buena 2" xfId="21764" hidden="1"/>
    <cellStyle name="Buena 2" xfId="23605" hidden="1"/>
    <cellStyle name="Buena 2" xfId="24013" hidden="1"/>
    <cellStyle name="Buena 2" xfId="22779" hidden="1"/>
    <cellStyle name="Buena 2" xfId="25256" hidden="1"/>
    <cellStyle name="Buena 2" xfId="30736" hidden="1"/>
    <cellStyle name="Buena 2" xfId="24145" hidden="1"/>
    <cellStyle name="Buena 2" xfId="25312" hidden="1"/>
    <cellStyle name="Buena 2" xfId="22698" hidden="1"/>
    <cellStyle name="Buena 2" xfId="24174" hidden="1"/>
    <cellStyle name="Buena 2" xfId="22173" hidden="1"/>
    <cellStyle name="Buena 2" xfId="25419" hidden="1"/>
    <cellStyle name="Buena 2" xfId="26339" hidden="1"/>
    <cellStyle name="Buena 2" xfId="22929" hidden="1"/>
    <cellStyle name="Buena 2" xfId="25340" hidden="1"/>
    <cellStyle name="Buena 2" xfId="25912" hidden="1"/>
    <cellStyle name="Buena 2" xfId="22545" hidden="1"/>
    <cellStyle name="Buena 2" xfId="21825" hidden="1"/>
    <cellStyle name="Buena 2" xfId="22907" hidden="1"/>
    <cellStyle name="Buena 2" xfId="26650" hidden="1"/>
    <cellStyle name="Buena 2" xfId="11034" hidden="1"/>
    <cellStyle name="Buena 2" xfId="25338" hidden="1"/>
    <cellStyle name="Buena 2" xfId="23622" hidden="1"/>
    <cellStyle name="Buena 2" xfId="22368" hidden="1"/>
    <cellStyle name="Buena 2" xfId="25617" hidden="1"/>
    <cellStyle name="Buena 2" xfId="23870" hidden="1"/>
    <cellStyle name="Buena 2" xfId="23658" hidden="1"/>
    <cellStyle name="Buena 2" xfId="25190" hidden="1"/>
    <cellStyle name="Buena 2" xfId="27954" hidden="1"/>
    <cellStyle name="Buena 2" xfId="25166" hidden="1"/>
    <cellStyle name="Buena 2" xfId="30743" hidden="1"/>
    <cellStyle name="Buena 2" xfId="28101" hidden="1"/>
    <cellStyle name="Buena 2" xfId="21848" hidden="1"/>
    <cellStyle name="Buena 2" xfId="27912" hidden="1"/>
    <cellStyle name="Buena 2" xfId="27282" hidden="1"/>
    <cellStyle name="Buena 2" xfId="33489" hidden="1"/>
    <cellStyle name="Buena 2" xfId="27896" hidden="1"/>
    <cellStyle name="Buena 2" xfId="22171" hidden="1"/>
    <cellStyle name="Buena 2" xfId="25979" hidden="1"/>
    <cellStyle name="Buena 2" xfId="25470" hidden="1"/>
    <cellStyle name="Buena 2" xfId="22924" hidden="1"/>
    <cellStyle name="Buena 2" xfId="27271" hidden="1"/>
    <cellStyle name="Buena 2" xfId="28098" hidden="1"/>
    <cellStyle name="Buena 2" xfId="23114" hidden="1"/>
    <cellStyle name="Buena 2" xfId="33488" hidden="1"/>
    <cellStyle name="Buena 2" xfId="23313" hidden="1"/>
    <cellStyle name="Buena 2" xfId="25315" hidden="1"/>
    <cellStyle name="Buena 2" xfId="23393" hidden="1"/>
    <cellStyle name="Buena 2" xfId="25500" hidden="1"/>
    <cellStyle name="Buena 2" xfId="22916" hidden="1"/>
    <cellStyle name="Buena 2" xfId="30729" hidden="1"/>
    <cellStyle name="Buena 2" xfId="27935" hidden="1"/>
    <cellStyle name="Buena 2" xfId="22950" hidden="1"/>
    <cellStyle name="Buena 2" xfId="33485" hidden="1"/>
    <cellStyle name="Buena 2" xfId="26088" hidden="1"/>
    <cellStyle name="Buena 2" xfId="26921" hidden="1"/>
    <cellStyle name="Buena 2" xfId="27167" hidden="1"/>
    <cellStyle name="Buena 2" xfId="27504" hidden="1"/>
    <cellStyle name="Buena 2" xfId="23321" hidden="1"/>
    <cellStyle name="Buena 2" xfId="23936" hidden="1"/>
    <cellStyle name="Buena 2" xfId="23641" hidden="1"/>
    <cellStyle name="Buena 2" xfId="21894" hidden="1"/>
    <cellStyle name="Buena 2" xfId="23587" hidden="1"/>
    <cellStyle name="Buena 2" xfId="23988" hidden="1"/>
    <cellStyle name="Buena 2" xfId="27476" hidden="1"/>
    <cellStyle name="Buena 2" xfId="33482" hidden="1"/>
    <cellStyle name="Buena 2" xfId="27261" hidden="1"/>
    <cellStyle name="Buena 2" xfId="27481" hidden="1"/>
    <cellStyle name="Buena 2" xfId="22133" hidden="1"/>
    <cellStyle name="Buena 2" xfId="22359" hidden="1"/>
    <cellStyle name="Buena 2" xfId="26989" hidden="1"/>
    <cellStyle name="Buena 2" xfId="26271" hidden="1"/>
    <cellStyle name="Buena 2" xfId="22677" hidden="1"/>
    <cellStyle name="Buena 2" xfId="23974" hidden="1"/>
    <cellStyle name="Buena 2" xfId="27951" hidden="1"/>
    <cellStyle name="Buena 2" xfId="27393" hidden="1"/>
    <cellStyle name="Buena 2" xfId="26943" hidden="1"/>
    <cellStyle name="Buena 2" xfId="23826" hidden="1"/>
    <cellStyle name="Buena 2" xfId="23927" hidden="1"/>
    <cellStyle name="Buena 2" xfId="25479" hidden="1"/>
    <cellStyle name="Buena 2" xfId="23649" hidden="1"/>
    <cellStyle name="Buena 2" xfId="30779" hidden="1"/>
    <cellStyle name="Buena 2" xfId="25414" hidden="1"/>
    <cellStyle name="Buena 2" xfId="26942" hidden="1"/>
    <cellStyle name="Buena 2" xfId="22190" hidden="1"/>
    <cellStyle name="Buena 2" xfId="27153" hidden="1"/>
    <cellStyle name="Buena 2" xfId="23945" hidden="1"/>
    <cellStyle name="Buena 2" xfId="27853" hidden="1"/>
    <cellStyle name="Buena 2" xfId="23546" hidden="1"/>
    <cellStyle name="Buena 2" xfId="22945" hidden="1"/>
    <cellStyle name="Buena 2" xfId="28090" hidden="1"/>
    <cellStyle name="Buena 2" xfId="27860" hidden="1"/>
    <cellStyle name="Buena 2" xfId="22023" hidden="1"/>
    <cellStyle name="Buena 2" xfId="25609" hidden="1"/>
    <cellStyle name="Buena 2" xfId="22212" hidden="1"/>
    <cellStyle name="Buena 2" xfId="23687" hidden="1"/>
    <cellStyle name="Buena 2" xfId="22167" hidden="1"/>
    <cellStyle name="Buena 2" xfId="22643" hidden="1"/>
    <cellStyle name="Buena 2" xfId="25727" hidden="1"/>
    <cellStyle name="Buena 2" xfId="33492" hidden="1"/>
    <cellStyle name="Buena 2" xfId="23457" hidden="1"/>
    <cellStyle name="Buena 2" xfId="26889" hidden="1"/>
    <cellStyle name="Buena 2" xfId="24143" hidden="1"/>
    <cellStyle name="Buena 2" xfId="26053" hidden="1"/>
    <cellStyle name="Buena 2" xfId="36179" hidden="1"/>
    <cellStyle name="Buena 2" xfId="36190" hidden="1"/>
    <cellStyle name="Buena 2" xfId="36177" hidden="1"/>
    <cellStyle name="Buena 2" xfId="36199" hidden="1"/>
    <cellStyle name="Buena 2" xfId="36175" hidden="1"/>
    <cellStyle name="Buena 2" xfId="36208" hidden="1"/>
    <cellStyle name="Buena 2" xfId="36173" hidden="1"/>
    <cellStyle name="Buena 2" xfId="36216" hidden="1"/>
    <cellStyle name="Buena 2" xfId="36171" hidden="1"/>
    <cellStyle name="Buena 2" xfId="36226" hidden="1"/>
    <cellStyle name="Buena 2" xfId="36188" hidden="1"/>
    <cellStyle name="Buena 2" xfId="36236" hidden="1"/>
    <cellStyle name="Buena 2" xfId="36187" hidden="1"/>
    <cellStyle name="Buena 2" xfId="36243" hidden="1"/>
    <cellStyle name="Buena 2" xfId="36181" hidden="1"/>
    <cellStyle name="Buena 2" xfId="36253" hidden="1"/>
    <cellStyle name="Buena 2" xfId="36184" hidden="1"/>
    <cellStyle name="Buena 2" xfId="36259" hidden="1"/>
    <cellStyle name="Buena 2" xfId="36250" hidden="1"/>
    <cellStyle name="Buena 2" xfId="36450" hidden="1"/>
    <cellStyle name="Buena 2" xfId="36461" hidden="1"/>
    <cellStyle name="Buena 2" xfId="36448" hidden="1"/>
    <cellStyle name="Buena 2" xfId="36470" hidden="1"/>
    <cellStyle name="Buena 2" xfId="36446" hidden="1"/>
    <cellStyle name="Buena 2" xfId="36479" hidden="1"/>
    <cellStyle name="Buena 2" xfId="36444" hidden="1"/>
    <cellStyle name="Buena 2" xfId="36487" hidden="1"/>
    <cellStyle name="Buena 2" xfId="36442" hidden="1"/>
    <cellStyle name="Buena 2" xfId="36497" hidden="1"/>
    <cellStyle name="Buena 2" xfId="36459" hidden="1"/>
    <cellStyle name="Buena 2" xfId="36507" hidden="1"/>
    <cellStyle name="Buena 2" xfId="36458" hidden="1"/>
    <cellStyle name="Buena 2" xfId="36514" hidden="1"/>
    <cellStyle name="Buena 2" xfId="36452" hidden="1"/>
    <cellStyle name="Buena 2" xfId="36524" hidden="1"/>
    <cellStyle name="Buena 2" xfId="36455" hidden="1"/>
    <cellStyle name="Buena 2" xfId="36530" hidden="1"/>
    <cellStyle name="Buena 2" xfId="36521" hidden="1"/>
    <cellStyle name="Buena 2" xfId="36308" hidden="1"/>
    <cellStyle name="Buena 2" xfId="36437" hidden="1"/>
    <cellStyle name="Buena 2" xfId="36537" hidden="1"/>
    <cellStyle name="Buena 2" xfId="36384" hidden="1"/>
    <cellStyle name="Buena 2" xfId="36545" hidden="1"/>
    <cellStyle name="Buena 2" xfId="36379" hidden="1"/>
    <cellStyle name="Buena 2" xfId="36551" hidden="1"/>
    <cellStyle name="Buena 2" xfId="36292" hidden="1"/>
    <cellStyle name="Buena 2" xfId="36357" hidden="1"/>
    <cellStyle name="Buena 2" xfId="36285" hidden="1"/>
    <cellStyle name="Buena 2" xfId="36388" hidden="1"/>
    <cellStyle name="Buena 2" xfId="36272" hidden="1"/>
    <cellStyle name="Buena 2" xfId="36339" hidden="1"/>
    <cellStyle name="Buena 2" xfId="36542" hidden="1"/>
    <cellStyle name="Buena 2" xfId="36347" hidden="1"/>
    <cellStyle name="Buena 2" xfId="36429" hidden="1"/>
    <cellStyle name="Buena 2" xfId="36426" hidden="1"/>
    <cellStyle name="Buena 2" xfId="36422" hidden="1"/>
    <cellStyle name="Buena 2" xfId="36535" hidden="1"/>
    <cellStyle name="Buena 2" xfId="36323" hidden="1"/>
    <cellStyle name="Buena 2" xfId="36363" hidden="1"/>
    <cellStyle name="Buena 2" xfId="36298" hidden="1"/>
    <cellStyle name="Buena 2" xfId="36325" hidden="1"/>
    <cellStyle name="Buena 2" xfId="36334" hidden="1"/>
    <cellStyle name="Buena 2" xfId="36380" hidden="1"/>
    <cellStyle name="Buena 2" xfId="36553" hidden="1"/>
    <cellStyle name="Buena 2" xfId="36416" hidden="1"/>
    <cellStyle name="Buena 2" xfId="27489" hidden="1"/>
    <cellStyle name="Buena 2" xfId="36424" hidden="1"/>
    <cellStyle name="Buena 2" xfId="36293" hidden="1"/>
    <cellStyle name="Buena 2" xfId="36352" hidden="1"/>
    <cellStyle name="Buena 2" xfId="36279" hidden="1"/>
    <cellStyle name="Buena 2" xfId="36538" hidden="1"/>
    <cellStyle name="Buena 2" xfId="36265" hidden="1"/>
    <cellStyle name="Buena 2" xfId="36313" hidden="1"/>
    <cellStyle name="Buena 2" xfId="36419" hidden="1"/>
    <cellStyle name="Buena 2" xfId="36399" hidden="1"/>
    <cellStyle name="Buena 2" xfId="36348" hidden="1"/>
    <cellStyle name="Buena 2" xfId="30757" hidden="1"/>
    <cellStyle name="Buena 2" xfId="25162" hidden="1"/>
    <cellStyle name="Buena 2" xfId="26406" hidden="1"/>
    <cellStyle name="Buena 2" xfId="26358" hidden="1"/>
    <cellStyle name="Buena 2" xfId="25739" hidden="1"/>
    <cellStyle name="Buena 2" xfId="28082" hidden="1"/>
    <cellStyle name="Buena 2" xfId="27921" hidden="1"/>
    <cellStyle name="Buena 2" xfId="25501" hidden="1"/>
    <cellStyle name="Buena 2" xfId="26408" hidden="1"/>
    <cellStyle name="Buena 2" xfId="26912" hidden="1"/>
    <cellStyle name="Buena 2" xfId="25237" hidden="1"/>
    <cellStyle name="Buena 2" xfId="26387" hidden="1"/>
    <cellStyle name="Buena 2" xfId="25110" hidden="1"/>
    <cellStyle name="Buena 2" xfId="22296" hidden="1"/>
    <cellStyle name="Buena 2" xfId="26505" hidden="1"/>
    <cellStyle name="Buena 2" xfId="26043" hidden="1"/>
    <cellStyle name="Buena 2" xfId="25154" hidden="1"/>
    <cellStyle name="Buena 2" xfId="26249" hidden="1"/>
    <cellStyle name="Buena 2" xfId="23711" hidden="1"/>
    <cellStyle name="Buena 2" xfId="25852" hidden="1"/>
    <cellStyle name="Buena 2" xfId="22176" hidden="1"/>
    <cellStyle name="Buena 2" xfId="30725" hidden="1"/>
    <cellStyle name="Buena 2" xfId="23885" hidden="1"/>
    <cellStyle name="Buena 2" xfId="23574" hidden="1"/>
    <cellStyle name="Buena 2" xfId="22647" hidden="1"/>
    <cellStyle name="Buena 2" xfId="26823" hidden="1"/>
    <cellStyle name="Buena 2" xfId="30882" hidden="1"/>
    <cellStyle name="Buena 2" xfId="26991" hidden="1"/>
    <cellStyle name="Buena 2" xfId="26881" hidden="1"/>
    <cellStyle name="Buena 2" xfId="26911" hidden="1"/>
    <cellStyle name="Buena 2" xfId="36554" hidden="1"/>
    <cellStyle name="Buena 2" xfId="30733" hidden="1"/>
    <cellStyle name="Buena 2" xfId="36561" hidden="1"/>
    <cellStyle name="Buena 2" xfId="27855" hidden="1"/>
    <cellStyle name="Buena 2" xfId="36571" hidden="1"/>
    <cellStyle name="Buena 2" xfId="24495" hidden="1"/>
    <cellStyle name="Buena 2" xfId="36577" hidden="1"/>
    <cellStyle name="Buena 2" xfId="36568" hidden="1"/>
    <cellStyle name="Buena 2" xfId="36768" hidden="1"/>
    <cellStyle name="Buena 2" xfId="36779" hidden="1"/>
    <cellStyle name="Buena 2" xfId="36766" hidden="1"/>
    <cellStyle name="Buena 2" xfId="36788" hidden="1"/>
    <cellStyle name="Buena 2" xfId="36764" hidden="1"/>
    <cellStyle name="Buena 2" xfId="36797" hidden="1"/>
    <cellStyle name="Buena 2" xfId="36762" hidden="1"/>
    <cellStyle name="Buena 2" xfId="36805" hidden="1"/>
    <cellStyle name="Buena 2" xfId="36760" hidden="1"/>
    <cellStyle name="Buena 2" xfId="36815" hidden="1"/>
    <cellStyle name="Buena 2" xfId="36777" hidden="1"/>
    <cellStyle name="Buena 2" xfId="36825" hidden="1"/>
    <cellStyle name="Buena 2" xfId="36776" hidden="1"/>
    <cellStyle name="Buena 2" xfId="36832" hidden="1"/>
    <cellStyle name="Buena 2" xfId="36770" hidden="1"/>
    <cellStyle name="Buena 2" xfId="36842" hidden="1"/>
    <cellStyle name="Buena 2" xfId="36773" hidden="1"/>
    <cellStyle name="Buena 2" xfId="36848" hidden="1"/>
    <cellStyle name="Buena 2" xfId="36839" hidden="1"/>
    <cellStyle name="Buena 2" xfId="36626" hidden="1"/>
    <cellStyle name="Buena 2" xfId="36755" hidden="1"/>
    <cellStyle name="Buena 2" xfId="36855" hidden="1"/>
    <cellStyle name="Buena 2" xfId="36702" hidden="1"/>
    <cellStyle name="Buena 2" xfId="36863" hidden="1"/>
    <cellStyle name="Buena 2" xfId="36697" hidden="1"/>
    <cellStyle name="Buena 2" xfId="36869" hidden="1"/>
    <cellStyle name="Buena 2" xfId="36610" hidden="1"/>
    <cellStyle name="Buena 2" xfId="36675" hidden="1"/>
    <cellStyle name="Buena 2" xfId="36603" hidden="1"/>
    <cellStyle name="Buena 2" xfId="36706" hidden="1"/>
    <cellStyle name="Buena 2" xfId="36590" hidden="1"/>
    <cellStyle name="Buena 2" xfId="36657" hidden="1"/>
    <cellStyle name="Buena 2" xfId="36860" hidden="1"/>
    <cellStyle name="Buena 2" xfId="36665" hidden="1"/>
    <cellStyle name="Buena 2" xfId="36747" hidden="1"/>
    <cellStyle name="Buena 2" xfId="36744" hidden="1"/>
    <cellStyle name="Buena 2" xfId="36740" hidden="1"/>
    <cellStyle name="Buena 2" xfId="36853" hidden="1"/>
    <cellStyle name="Buena 2" xfId="36641" hidden="1"/>
    <cellStyle name="Buena 2" xfId="36681" hidden="1"/>
    <cellStyle name="Buena 2" xfId="36616" hidden="1"/>
    <cellStyle name="Buena 2" xfId="36643" hidden="1"/>
    <cellStyle name="Buena 2" xfId="36652" hidden="1"/>
    <cellStyle name="Buena 2" xfId="36698" hidden="1"/>
    <cellStyle name="Buena 2" xfId="36871" hidden="1"/>
    <cellStyle name="Buena 2" xfId="36734" hidden="1"/>
    <cellStyle name="Buena 2" xfId="27209" hidden="1"/>
    <cellStyle name="Buena 2" xfId="36742" hidden="1"/>
    <cellStyle name="Buena 2" xfId="36611" hidden="1"/>
    <cellStyle name="Buena 2" xfId="36670" hidden="1"/>
    <cellStyle name="Buena 2" xfId="36597" hidden="1"/>
    <cellStyle name="Buena 2" xfId="36856" hidden="1"/>
    <cellStyle name="Buena 2" xfId="36583" hidden="1"/>
    <cellStyle name="Buena 2" xfId="36631" hidden="1"/>
    <cellStyle name="Buena 2" xfId="36737" hidden="1"/>
    <cellStyle name="Buena 2" xfId="36717" hidden="1"/>
    <cellStyle name="Buena 2" xfId="36666" hidden="1"/>
    <cellStyle name="Buena 2" xfId="36885" hidden="1"/>
    <cellStyle name="Buena 2" xfId="36896" hidden="1"/>
    <cellStyle name="Buena 2" xfId="36883" hidden="1"/>
    <cellStyle name="Buena 2" xfId="36905" hidden="1"/>
    <cellStyle name="Buena 2" xfId="36881" hidden="1"/>
    <cellStyle name="Buena 2" xfId="36914" hidden="1"/>
    <cellStyle name="Buena 2" xfId="36879" hidden="1"/>
    <cellStyle name="Buena 2" xfId="36922" hidden="1"/>
    <cellStyle name="Buena 2" xfId="36877" hidden="1"/>
    <cellStyle name="Buena 2" xfId="36932" hidden="1"/>
    <cellStyle name="Buena 2" xfId="36894" hidden="1"/>
    <cellStyle name="Buena 2" xfId="36942" hidden="1"/>
    <cellStyle name="Buena 2" xfId="36893" hidden="1"/>
    <cellStyle name="Buena 2" xfId="36949" hidden="1"/>
    <cellStyle name="Buena 2" xfId="36887" hidden="1"/>
    <cellStyle name="Buena 2" xfId="36959" hidden="1"/>
    <cellStyle name="Buena 2" xfId="36890" hidden="1"/>
    <cellStyle name="Buena 2" xfId="36965" hidden="1"/>
    <cellStyle name="Buena 2" xfId="36956" hidden="1"/>
    <cellStyle name="Buena 2" xfId="36987" hidden="1"/>
    <cellStyle name="Buena 2" xfId="36998" hidden="1"/>
    <cellStyle name="Buena 2" xfId="36985" hidden="1"/>
    <cellStyle name="Buena 2" xfId="37007" hidden="1"/>
    <cellStyle name="Buena 2" xfId="36983" hidden="1"/>
    <cellStyle name="Buena 2" xfId="37016" hidden="1"/>
    <cellStyle name="Buena 2" xfId="36981" hidden="1"/>
    <cellStyle name="Buena 2" xfId="37024" hidden="1"/>
    <cellStyle name="Buena 2" xfId="36979" hidden="1"/>
    <cellStyle name="Buena 2" xfId="37034" hidden="1"/>
    <cellStyle name="Buena 2" xfId="36996" hidden="1"/>
    <cellStyle name="Buena 2" xfId="37044" hidden="1"/>
    <cellStyle name="Buena 2" xfId="36995" hidden="1"/>
    <cellStyle name="Buena 2" xfId="37051" hidden="1"/>
    <cellStyle name="Buena 2" xfId="36989" hidden="1"/>
    <cellStyle name="Buena 2" xfId="37061" hidden="1"/>
    <cellStyle name="Buena 2" xfId="36992" hidden="1"/>
    <cellStyle name="Buena 2" xfId="37067" hidden="1"/>
    <cellStyle name="Buena 2" xfId="37058" hidden="1"/>
    <cellStyle name="Buena 2" xfId="37258" hidden="1"/>
    <cellStyle name="Buena 2" xfId="37269" hidden="1"/>
    <cellStyle name="Buena 2" xfId="37256" hidden="1"/>
    <cellStyle name="Buena 2" xfId="37278" hidden="1"/>
    <cellStyle name="Buena 2" xfId="37254" hidden="1"/>
    <cellStyle name="Buena 2" xfId="37287" hidden="1"/>
    <cellStyle name="Buena 2" xfId="37252" hidden="1"/>
    <cellStyle name="Buena 2" xfId="37295" hidden="1"/>
    <cellStyle name="Buena 2" xfId="37250" hidden="1"/>
    <cellStyle name="Buena 2" xfId="37305" hidden="1"/>
    <cellStyle name="Buena 2" xfId="37267" hidden="1"/>
    <cellStyle name="Buena 2" xfId="37315" hidden="1"/>
    <cellStyle name="Buena 2" xfId="37266" hidden="1"/>
    <cellStyle name="Buena 2" xfId="37322" hidden="1"/>
    <cellStyle name="Buena 2" xfId="37260" hidden="1"/>
    <cellStyle name="Buena 2" xfId="37332" hidden="1"/>
    <cellStyle name="Buena 2" xfId="37263" hidden="1"/>
    <cellStyle name="Buena 2" xfId="37338" hidden="1"/>
    <cellStyle name="Buena 2" xfId="37329" hidden="1"/>
    <cellStyle name="Buena 2" xfId="37116" hidden="1"/>
    <cellStyle name="Buena 2" xfId="37245" hidden="1"/>
    <cellStyle name="Buena 2" xfId="37345" hidden="1"/>
    <cellStyle name="Buena 2" xfId="37192" hidden="1"/>
    <cellStyle name="Buena 2" xfId="37353" hidden="1"/>
    <cellStyle name="Buena 2" xfId="37187" hidden="1"/>
    <cellStyle name="Buena 2" xfId="37359" hidden="1"/>
    <cellStyle name="Buena 2" xfId="37100" hidden="1"/>
    <cellStyle name="Buena 2" xfId="37165" hidden="1"/>
    <cellStyle name="Buena 2" xfId="37093" hidden="1"/>
    <cellStyle name="Buena 2" xfId="37196" hidden="1"/>
    <cellStyle name="Buena 2" xfId="37080" hidden="1"/>
    <cellStyle name="Buena 2" xfId="37147" hidden="1"/>
    <cellStyle name="Buena 2" xfId="37350" hidden="1"/>
    <cellStyle name="Buena 2" xfId="37155" hidden="1"/>
    <cellStyle name="Buena 2" xfId="37237" hidden="1"/>
    <cellStyle name="Buena 2" xfId="37234" hidden="1"/>
    <cellStyle name="Buena 2" xfId="37230" hidden="1"/>
    <cellStyle name="Buena 2" xfId="37343" hidden="1"/>
    <cellStyle name="Buena 2" xfId="37131" hidden="1"/>
    <cellStyle name="Buena 2" xfId="37171" hidden="1"/>
    <cellStyle name="Buena 2" xfId="37106" hidden="1"/>
    <cellStyle name="Buena 2" xfId="37133" hidden="1"/>
    <cellStyle name="Buena 2" xfId="37142" hidden="1"/>
    <cellStyle name="Buena 2" xfId="37188" hidden="1"/>
    <cellStyle name="Buena 2" xfId="37361" hidden="1"/>
    <cellStyle name="Buena 2" xfId="37224" hidden="1"/>
    <cellStyle name="Buena 2" xfId="36972" hidden="1"/>
    <cellStyle name="Buena 2" xfId="37232" hidden="1"/>
    <cellStyle name="Buena 2" xfId="37101" hidden="1"/>
    <cellStyle name="Buena 2" xfId="37160" hidden="1"/>
    <cellStyle name="Buena 2" xfId="37087" hidden="1"/>
    <cellStyle name="Buena 2" xfId="37346" hidden="1"/>
    <cellStyle name="Buena 2" xfId="37073" hidden="1"/>
    <cellStyle name="Buena 2" xfId="37121" hidden="1"/>
    <cellStyle name="Buena 2" xfId="37227" hidden="1"/>
    <cellStyle name="Buena 2" xfId="37207" hidden="1"/>
    <cellStyle name="Buena 2" xfId="37156" hidden="1"/>
    <cellStyle name="Buena 2" xfId="37375" hidden="1"/>
    <cellStyle name="Buena 2" xfId="37386" hidden="1"/>
    <cellStyle name="Buena 2" xfId="37373" hidden="1"/>
    <cellStyle name="Buena 2" xfId="37395" hidden="1"/>
    <cellStyle name="Buena 2" xfId="37371" hidden="1"/>
    <cellStyle name="Buena 2" xfId="37404" hidden="1"/>
    <cellStyle name="Buena 2" xfId="37369" hidden="1"/>
    <cellStyle name="Buena 2" xfId="37412" hidden="1"/>
    <cellStyle name="Buena 2" xfId="37367" hidden="1"/>
    <cellStyle name="Buena 2" xfId="37422" hidden="1"/>
    <cellStyle name="Buena 2" xfId="37384" hidden="1"/>
    <cellStyle name="Buena 2" xfId="37432" hidden="1"/>
    <cellStyle name="Buena 2" xfId="37383" hidden="1"/>
    <cellStyle name="Buena 2" xfId="37439" hidden="1"/>
    <cellStyle name="Buena 2" xfId="37377" hidden="1"/>
    <cellStyle name="Buena 2" xfId="37449" hidden="1"/>
    <cellStyle name="Buena 2" xfId="37380" hidden="1"/>
    <cellStyle name="Buena 2" xfId="37455" hidden="1"/>
    <cellStyle name="Buena 2" xfId="37446" hidden="1"/>
    <cellStyle name="Buena 2" xfId="37477" hidden="1"/>
    <cellStyle name="Buena 2" xfId="37488" hidden="1"/>
    <cellStyle name="Buena 2" xfId="37475" hidden="1"/>
    <cellStyle name="Buena 2" xfId="37497" hidden="1"/>
    <cellStyle name="Buena 2" xfId="37473" hidden="1"/>
    <cellStyle name="Buena 2" xfId="37506" hidden="1"/>
    <cellStyle name="Buena 2" xfId="37471" hidden="1"/>
    <cellStyle name="Buena 2" xfId="37514" hidden="1"/>
    <cellStyle name="Buena 2" xfId="37469" hidden="1"/>
    <cellStyle name="Buena 2" xfId="37524" hidden="1"/>
    <cellStyle name="Buena 2" xfId="37486" hidden="1"/>
    <cellStyle name="Buena 2" xfId="37534" hidden="1"/>
    <cellStyle name="Buena 2" xfId="37485" hidden="1"/>
    <cellStyle name="Buena 2" xfId="37541" hidden="1"/>
    <cellStyle name="Buena 2" xfId="37479" hidden="1"/>
    <cellStyle name="Buena 2" xfId="37551" hidden="1"/>
    <cellStyle name="Buena 2" xfId="37482" hidden="1"/>
    <cellStyle name="Buena 2" xfId="37557" hidden="1"/>
    <cellStyle name="Buena 2" xfId="37548" hidden="1"/>
    <cellStyle name="Buena 2" xfId="37748" hidden="1"/>
    <cellStyle name="Buena 2" xfId="37759" hidden="1"/>
    <cellStyle name="Buena 2" xfId="37746" hidden="1"/>
    <cellStyle name="Buena 2" xfId="37768" hidden="1"/>
    <cellStyle name="Buena 2" xfId="37744" hidden="1"/>
    <cellStyle name="Buena 2" xfId="37777" hidden="1"/>
    <cellStyle name="Buena 2" xfId="37742" hidden="1"/>
    <cellStyle name="Buena 2" xfId="37785" hidden="1"/>
    <cellStyle name="Buena 2" xfId="37740" hidden="1"/>
    <cellStyle name="Buena 2" xfId="37795" hidden="1"/>
    <cellStyle name="Buena 2" xfId="37757" hidden="1"/>
    <cellStyle name="Buena 2" xfId="37805" hidden="1"/>
    <cellStyle name="Buena 2" xfId="37756" hidden="1"/>
    <cellStyle name="Buena 2" xfId="37812" hidden="1"/>
    <cellStyle name="Buena 2" xfId="37750" hidden="1"/>
    <cellStyle name="Buena 2" xfId="37822" hidden="1"/>
    <cellStyle name="Buena 2" xfId="37753" hidden="1"/>
    <cellStyle name="Buena 2" xfId="37828" hidden="1"/>
    <cellStyle name="Buena 2" xfId="37819" hidden="1"/>
    <cellStyle name="Buena 2" xfId="37606" hidden="1"/>
    <cellStyle name="Buena 2" xfId="37735" hidden="1"/>
    <cellStyle name="Buena 2" xfId="37835" hidden="1"/>
    <cellStyle name="Buena 2" xfId="37682" hidden="1"/>
    <cellStyle name="Buena 2" xfId="37843" hidden="1"/>
    <cellStyle name="Buena 2" xfId="37677" hidden="1"/>
    <cellStyle name="Buena 2" xfId="37849" hidden="1"/>
    <cellStyle name="Buena 2" xfId="37590" hidden="1"/>
    <cellStyle name="Buena 2" xfId="37655" hidden="1"/>
    <cellStyle name="Buena 2" xfId="37583" hidden="1"/>
    <cellStyle name="Buena 2" xfId="37686" hidden="1"/>
    <cellStyle name="Buena 2" xfId="37570" hidden="1"/>
    <cellStyle name="Buena 2" xfId="37637" hidden="1"/>
    <cellStyle name="Buena 2" xfId="37840" hidden="1"/>
    <cellStyle name="Buena 2" xfId="37645" hidden="1"/>
    <cellStyle name="Buena 2" xfId="37727" hidden="1"/>
    <cellStyle name="Buena 2" xfId="37724" hidden="1"/>
    <cellStyle name="Buena 2" xfId="37720" hidden="1"/>
    <cellStyle name="Buena 2" xfId="37833" hidden="1"/>
    <cellStyle name="Buena 2" xfId="37621" hidden="1"/>
    <cellStyle name="Buena 2" xfId="37661" hidden="1"/>
    <cellStyle name="Buena 2" xfId="37596" hidden="1"/>
    <cellStyle name="Buena 2" xfId="37623" hidden="1"/>
    <cellStyle name="Buena 2" xfId="37632" hidden="1"/>
    <cellStyle name="Buena 2" xfId="37678" hidden="1"/>
    <cellStyle name="Buena 2" xfId="37851" hidden="1"/>
    <cellStyle name="Buena 2" xfId="37714" hidden="1"/>
    <cellStyle name="Buena 2" xfId="37462" hidden="1"/>
    <cellStyle name="Buena 2" xfId="37722" hidden="1"/>
    <cellStyle name="Buena 2" xfId="37591" hidden="1"/>
    <cellStyle name="Buena 2" xfId="37650" hidden="1"/>
    <cellStyle name="Buena 2" xfId="37577" hidden="1"/>
    <cellStyle name="Buena 2" xfId="37836" hidden="1"/>
    <cellStyle name="Buena 2" xfId="37563" hidden="1"/>
    <cellStyle name="Buena 2" xfId="37611" hidden="1"/>
    <cellStyle name="Buena 2" xfId="37717" hidden="1"/>
    <cellStyle name="Buena 2" xfId="37697" hidden="1"/>
    <cellStyle name="Buena 2" xfId="37646" hidden="1"/>
    <cellStyle name="Buena 2" xfId="37865" hidden="1"/>
    <cellStyle name="Buena 2" xfId="37876" hidden="1"/>
    <cellStyle name="Buena 2" xfId="37863" hidden="1"/>
    <cellStyle name="Buena 2" xfId="37885" hidden="1"/>
    <cellStyle name="Buena 2" xfId="37861" hidden="1"/>
    <cellStyle name="Buena 2" xfId="37894" hidden="1"/>
    <cellStyle name="Buena 2" xfId="37859" hidden="1"/>
    <cellStyle name="Buena 2" xfId="37902" hidden="1"/>
    <cellStyle name="Buena 2" xfId="37857" hidden="1"/>
    <cellStyle name="Buena 2" xfId="37912" hidden="1"/>
    <cellStyle name="Buena 2" xfId="37874" hidden="1"/>
    <cellStyle name="Buena 2" xfId="37922" hidden="1"/>
    <cellStyle name="Buena 2" xfId="37873" hidden="1"/>
    <cellStyle name="Buena 2" xfId="37929" hidden="1"/>
    <cellStyle name="Buena 2" xfId="37867" hidden="1"/>
    <cellStyle name="Buena 2" xfId="37939" hidden="1"/>
    <cellStyle name="Buena 2" xfId="37870" hidden="1"/>
    <cellStyle name="Buena 2" xfId="37945" hidden="1"/>
    <cellStyle name="Buena 2" xfId="37936" hidden="1"/>
    <cellStyle name="Buena 2" xfId="37967" hidden="1"/>
    <cellStyle name="Buena 2" xfId="37978" hidden="1"/>
    <cellStyle name="Buena 2" xfId="37965" hidden="1"/>
    <cellStyle name="Buena 2" xfId="37987" hidden="1"/>
    <cellStyle name="Buena 2" xfId="37963" hidden="1"/>
    <cellStyle name="Buena 2" xfId="37996" hidden="1"/>
    <cellStyle name="Buena 2" xfId="37961" hidden="1"/>
    <cellStyle name="Buena 2" xfId="38004" hidden="1"/>
    <cellStyle name="Buena 2" xfId="37959" hidden="1"/>
    <cellStyle name="Buena 2" xfId="38014" hidden="1"/>
    <cellStyle name="Buena 2" xfId="37976" hidden="1"/>
    <cellStyle name="Buena 2" xfId="38024" hidden="1"/>
    <cellStyle name="Buena 2" xfId="37975" hidden="1"/>
    <cellStyle name="Buena 2" xfId="38031" hidden="1"/>
    <cellStyle name="Buena 2" xfId="37969" hidden="1"/>
    <cellStyle name="Buena 2" xfId="38041" hidden="1"/>
    <cellStyle name="Buena 2" xfId="37972" hidden="1"/>
    <cellStyle name="Buena 2" xfId="38047" hidden="1"/>
    <cellStyle name="Buena 2" xfId="38038" hidden="1"/>
    <cellStyle name="Buena 2" xfId="38238" hidden="1"/>
    <cellStyle name="Buena 2" xfId="38249" hidden="1"/>
    <cellStyle name="Buena 2" xfId="38236" hidden="1"/>
    <cellStyle name="Buena 2" xfId="38258" hidden="1"/>
    <cellStyle name="Buena 2" xfId="38234" hidden="1"/>
    <cellStyle name="Buena 2" xfId="38267" hidden="1"/>
    <cellStyle name="Buena 2" xfId="38232" hidden="1"/>
    <cellStyle name="Buena 2" xfId="38275" hidden="1"/>
    <cellStyle name="Buena 2" xfId="38230" hidden="1"/>
    <cellStyle name="Buena 2" xfId="38285" hidden="1"/>
    <cellStyle name="Buena 2" xfId="38247" hidden="1"/>
    <cellStyle name="Buena 2" xfId="38295" hidden="1"/>
    <cellStyle name="Buena 2" xfId="38246" hidden="1"/>
    <cellStyle name="Buena 2" xfId="38302" hidden="1"/>
    <cellStyle name="Buena 2" xfId="38240" hidden="1"/>
    <cellStyle name="Buena 2" xfId="38312" hidden="1"/>
    <cellStyle name="Buena 2" xfId="38243" hidden="1"/>
    <cellStyle name="Buena 2" xfId="38318" hidden="1"/>
    <cellStyle name="Buena 2" xfId="38309" hidden="1"/>
    <cellStyle name="Buena 2" xfId="38096" hidden="1"/>
    <cellStyle name="Buena 2" xfId="38225" hidden="1"/>
    <cellStyle name="Buena 2" xfId="38325" hidden="1"/>
    <cellStyle name="Buena 2" xfId="38172" hidden="1"/>
    <cellStyle name="Buena 2" xfId="38333" hidden="1"/>
    <cellStyle name="Buena 2" xfId="38167" hidden="1"/>
    <cellStyle name="Buena 2" xfId="38339" hidden="1"/>
    <cellStyle name="Buena 2" xfId="38080" hidden="1"/>
    <cellStyle name="Buena 2" xfId="38145" hidden="1"/>
    <cellStyle name="Buena 2" xfId="38073" hidden="1"/>
    <cellStyle name="Buena 2" xfId="38176" hidden="1"/>
    <cellStyle name="Buena 2" xfId="38060" hidden="1"/>
    <cellStyle name="Buena 2" xfId="38127" hidden="1"/>
    <cellStyle name="Buena 2" xfId="38330" hidden="1"/>
    <cellStyle name="Buena 2" xfId="38135" hidden="1"/>
    <cellStyle name="Buena 2" xfId="38217" hidden="1"/>
    <cellStyle name="Buena 2" xfId="38214" hidden="1"/>
    <cellStyle name="Buena 2" xfId="38210" hidden="1"/>
    <cellStyle name="Buena 2" xfId="38323" hidden="1"/>
    <cellStyle name="Buena 2" xfId="38111" hidden="1"/>
    <cellStyle name="Buena 2" xfId="38151" hidden="1"/>
    <cellStyle name="Buena 2" xfId="38086" hidden="1"/>
    <cellStyle name="Buena 2" xfId="38113" hidden="1"/>
    <cellStyle name="Buena 2" xfId="38122" hidden="1"/>
    <cellStyle name="Buena 2" xfId="38168" hidden="1"/>
    <cellStyle name="Buena 2" xfId="38341" hidden="1"/>
    <cellStyle name="Buena 2" xfId="38204" hidden="1"/>
    <cellStyle name="Buena 2" xfId="37952" hidden="1"/>
    <cellStyle name="Buena 2" xfId="38212" hidden="1"/>
    <cellStyle name="Buena 2" xfId="38081" hidden="1"/>
    <cellStyle name="Buena 2" xfId="38140" hidden="1"/>
    <cellStyle name="Buena 2" xfId="38067" hidden="1"/>
    <cellStyle name="Buena 2" xfId="38326" hidden="1"/>
    <cellStyle name="Buena 2" xfId="38053" hidden="1"/>
    <cellStyle name="Buena 2" xfId="38101" hidden="1"/>
    <cellStyle name="Buena 2" xfId="38207" hidden="1"/>
    <cellStyle name="Buena 2" xfId="38187" hidden="1"/>
    <cellStyle name="Buena 2" xfId="38136" hidden="1"/>
    <cellStyle name="Buena 2" xfId="38355" hidden="1"/>
    <cellStyle name="Buena 2" xfId="38366" hidden="1"/>
    <cellStyle name="Buena 2" xfId="38353" hidden="1"/>
    <cellStyle name="Buena 2" xfId="38375" hidden="1"/>
    <cellStyle name="Buena 2" xfId="38351" hidden="1"/>
    <cellStyle name="Buena 2" xfId="38384" hidden="1"/>
    <cellStyle name="Buena 2" xfId="38349" hidden="1"/>
    <cellStyle name="Buena 2" xfId="38392" hidden="1"/>
    <cellStyle name="Buena 2" xfId="38347" hidden="1"/>
    <cellStyle name="Buena 2" xfId="38402" hidden="1"/>
    <cellStyle name="Buena 2" xfId="38364" hidden="1"/>
    <cellStyle name="Buena 2" xfId="38412" hidden="1"/>
    <cellStyle name="Buena 2" xfId="38363" hidden="1"/>
    <cellStyle name="Buena 2" xfId="38419" hidden="1"/>
    <cellStyle name="Buena 2" xfId="38357" hidden="1"/>
    <cellStyle name="Buena 2" xfId="38429" hidden="1"/>
    <cellStyle name="Buena 2" xfId="38360" hidden="1"/>
    <cellStyle name="Buena 2" xfId="38435" hidden="1"/>
    <cellStyle name="Buena 2" xfId="38426" hidden="1"/>
    <cellStyle name="Buena 2" xfId="38457" hidden="1"/>
    <cellStyle name="Buena 2" xfId="38468" hidden="1"/>
    <cellStyle name="Buena 2" xfId="38455" hidden="1"/>
    <cellStyle name="Buena 2" xfId="38477" hidden="1"/>
    <cellStyle name="Buena 2" xfId="38453" hidden="1"/>
    <cellStyle name="Buena 2" xfId="38486" hidden="1"/>
    <cellStyle name="Buena 2" xfId="38451" hidden="1"/>
    <cellStyle name="Buena 2" xfId="38494" hidden="1"/>
    <cellStyle name="Buena 2" xfId="38449" hidden="1"/>
    <cellStyle name="Buena 2" xfId="38504" hidden="1"/>
    <cellStyle name="Buena 2" xfId="38466" hidden="1"/>
    <cellStyle name="Buena 2" xfId="38514" hidden="1"/>
    <cellStyle name="Buena 2" xfId="38465" hidden="1"/>
    <cellStyle name="Buena 2" xfId="38521" hidden="1"/>
    <cellStyle name="Buena 2" xfId="38459" hidden="1"/>
    <cellStyle name="Buena 2" xfId="38531" hidden="1"/>
    <cellStyle name="Buena 2" xfId="38462" hidden="1"/>
    <cellStyle name="Buena 2" xfId="38537" hidden="1"/>
    <cellStyle name="Buena 2" xfId="38528" hidden="1"/>
    <cellStyle name="Buena 2" xfId="38728" hidden="1"/>
    <cellStyle name="Buena 2" xfId="38739" hidden="1"/>
    <cellStyle name="Buena 2" xfId="38726" hidden="1"/>
    <cellStyle name="Buena 2" xfId="38748" hidden="1"/>
    <cellStyle name="Buena 2" xfId="38724" hidden="1"/>
    <cellStyle name="Buena 2" xfId="38757" hidden="1"/>
    <cellStyle name="Buena 2" xfId="38722" hidden="1"/>
    <cellStyle name="Buena 2" xfId="38765" hidden="1"/>
    <cellStyle name="Buena 2" xfId="38720" hidden="1"/>
    <cellStyle name="Buena 2" xfId="38775" hidden="1"/>
    <cellStyle name="Buena 2" xfId="38737" hidden="1"/>
    <cellStyle name="Buena 2" xfId="38785" hidden="1"/>
    <cellStyle name="Buena 2" xfId="38736" hidden="1"/>
    <cellStyle name="Buena 2" xfId="38792" hidden="1"/>
    <cellStyle name="Buena 2" xfId="38730" hidden="1"/>
    <cellStyle name="Buena 2" xfId="38802" hidden="1"/>
    <cellStyle name="Buena 2" xfId="38733" hidden="1"/>
    <cellStyle name="Buena 2" xfId="38808" hidden="1"/>
    <cellStyle name="Buena 2" xfId="38799" hidden="1"/>
    <cellStyle name="Buena 2" xfId="38586" hidden="1"/>
    <cellStyle name="Buena 2" xfId="38715" hidden="1"/>
    <cellStyle name="Buena 2" xfId="38815" hidden="1"/>
    <cellStyle name="Buena 2" xfId="38662" hidden="1"/>
    <cellStyle name="Buena 2" xfId="38823" hidden="1"/>
    <cellStyle name="Buena 2" xfId="38657" hidden="1"/>
    <cellStyle name="Buena 2" xfId="38829" hidden="1"/>
    <cellStyle name="Buena 2" xfId="38570" hidden="1"/>
    <cellStyle name="Buena 2" xfId="38635" hidden="1"/>
    <cellStyle name="Buena 2" xfId="38563" hidden="1"/>
    <cellStyle name="Buena 2" xfId="38666" hidden="1"/>
    <cellStyle name="Buena 2" xfId="38550" hidden="1"/>
    <cellStyle name="Buena 2" xfId="38617" hidden="1"/>
    <cellStyle name="Buena 2" xfId="38820" hidden="1"/>
    <cellStyle name="Buena 2" xfId="38625" hidden="1"/>
    <cellStyle name="Buena 2" xfId="38707" hidden="1"/>
    <cellStyle name="Buena 2" xfId="38704" hidden="1"/>
    <cellStyle name="Buena 2" xfId="38700" hidden="1"/>
    <cellStyle name="Buena 2" xfId="38813" hidden="1"/>
    <cellStyle name="Buena 2" xfId="38601" hidden="1"/>
    <cellStyle name="Buena 2" xfId="38641" hidden="1"/>
    <cellStyle name="Buena 2" xfId="38576" hidden="1"/>
    <cellStyle name="Buena 2" xfId="38603" hidden="1"/>
    <cellStyle name="Buena 2" xfId="38612" hidden="1"/>
    <cellStyle name="Buena 2" xfId="38658" hidden="1"/>
    <cellStyle name="Buena 2" xfId="38831" hidden="1"/>
    <cellStyle name="Buena 2" xfId="38694" hidden="1"/>
    <cellStyle name="Buena 2" xfId="38442" hidden="1"/>
    <cellStyle name="Buena 2" xfId="38702" hidden="1"/>
    <cellStyle name="Buena 2" xfId="38571" hidden="1"/>
    <cellStyle name="Buena 2" xfId="38630" hidden="1"/>
    <cellStyle name="Buena 2" xfId="38557" hidden="1"/>
    <cellStyle name="Buena 2" xfId="38816" hidden="1"/>
    <cellStyle name="Buena 2" xfId="38543" hidden="1"/>
    <cellStyle name="Buena 2" xfId="38591" hidden="1"/>
    <cellStyle name="Buena 2" xfId="38697" hidden="1"/>
    <cellStyle name="Buena 2" xfId="38677" hidden="1"/>
    <cellStyle name="Buena 2" xfId="38626"/>
    <cellStyle name="Buena 3" xfId="5078" hidden="1"/>
    <cellStyle name="Buena 3" xfId="5097" hidden="1"/>
    <cellStyle name="Buena 3" xfId="5109" hidden="1"/>
    <cellStyle name="Buena 3" xfId="5121" hidden="1"/>
    <cellStyle name="Buena 3" xfId="5132" hidden="1"/>
    <cellStyle name="Buena 3" xfId="5144" hidden="1"/>
    <cellStyle name="Buena 3" xfId="5115" hidden="1"/>
    <cellStyle name="Buena 3" xfId="5140" hidden="1"/>
    <cellStyle name="Buena 3" xfId="5139" hidden="1"/>
    <cellStyle name="Buena 3" xfId="5179" hidden="1"/>
    <cellStyle name="Buena 3" xfId="10241" hidden="1"/>
    <cellStyle name="Buena 3" xfId="10253" hidden="1"/>
    <cellStyle name="Buena 3" xfId="10265" hidden="1"/>
    <cellStyle name="Buena 3" xfId="10276" hidden="1"/>
    <cellStyle name="Buena 3" xfId="10288" hidden="1"/>
    <cellStyle name="Buena 3" xfId="10259" hidden="1"/>
    <cellStyle name="Buena 3" xfId="10284" hidden="1"/>
    <cellStyle name="Buena 3" xfId="10283" hidden="1"/>
    <cellStyle name="Buena 3" xfId="10317" hidden="1"/>
    <cellStyle name="Buena 3" xfId="10766" hidden="1"/>
    <cellStyle name="Buena 3" xfId="10775" hidden="1"/>
    <cellStyle name="Buena 3" xfId="10784" hidden="1"/>
    <cellStyle name="Buena 3" xfId="10792" hidden="1"/>
    <cellStyle name="Buena 3" xfId="10802" hidden="1"/>
    <cellStyle name="Buena 3" xfId="10778" hidden="1"/>
    <cellStyle name="Buena 3" xfId="10798" hidden="1"/>
    <cellStyle name="Buena 3" xfId="10797" hidden="1"/>
    <cellStyle name="Buena 3" xfId="10822" hidden="1"/>
    <cellStyle name="Buena 3" xfId="10650" hidden="1"/>
    <cellStyle name="Buena 3" xfId="10636" hidden="1"/>
    <cellStyle name="Buena 3" xfId="10631" hidden="1"/>
    <cellStyle name="Buena 3" xfId="10710" hidden="1"/>
    <cellStyle name="Buena 3" xfId="10704" hidden="1"/>
    <cellStyle name="Buena 3" xfId="10683" hidden="1"/>
    <cellStyle name="Buena 3" xfId="10707" hidden="1"/>
    <cellStyle name="Buena 3" xfId="10670" hidden="1"/>
    <cellStyle name="Buena 3" xfId="10607" hidden="1"/>
    <cellStyle name="Buena 3" xfId="10574" hidden="1"/>
    <cellStyle name="Buena 3" xfId="10706" hidden="1"/>
    <cellStyle name="Buena 3" xfId="10619" hidden="1"/>
    <cellStyle name="Buena 3" xfId="10694" hidden="1"/>
    <cellStyle name="Buena 3" xfId="10656" hidden="1"/>
    <cellStyle name="Buena 3" xfId="10679" hidden="1"/>
    <cellStyle name="Buena 3" xfId="10716" hidden="1"/>
    <cellStyle name="Buena 3" xfId="10581" hidden="1"/>
    <cellStyle name="Buena 3" xfId="10711" hidden="1"/>
    <cellStyle name="Buena 3" xfId="15892" hidden="1"/>
    <cellStyle name="Buena 3" xfId="15904" hidden="1"/>
    <cellStyle name="Buena 3" xfId="15916" hidden="1"/>
    <cellStyle name="Buena 3" xfId="15927" hidden="1"/>
    <cellStyle name="Buena 3" xfId="15939" hidden="1"/>
    <cellStyle name="Buena 3" xfId="15910" hidden="1"/>
    <cellStyle name="Buena 3" xfId="15935" hidden="1"/>
    <cellStyle name="Buena 3" xfId="15934" hidden="1"/>
    <cellStyle name="Buena 3" xfId="15972" hidden="1"/>
    <cellStyle name="Buena 3" xfId="21024" hidden="1"/>
    <cellStyle name="Buena 3" xfId="21036" hidden="1"/>
    <cellStyle name="Buena 3" xfId="21048" hidden="1"/>
    <cellStyle name="Buena 3" xfId="21059" hidden="1"/>
    <cellStyle name="Buena 3" xfId="21071" hidden="1"/>
    <cellStyle name="Buena 3" xfId="21042" hidden="1"/>
    <cellStyle name="Buena 3" xfId="21067" hidden="1"/>
    <cellStyle name="Buena 3" xfId="21066" hidden="1"/>
    <cellStyle name="Buena 3" xfId="21100" hidden="1"/>
    <cellStyle name="Buena 3" xfId="21549" hidden="1"/>
    <cellStyle name="Buena 3" xfId="21558" hidden="1"/>
    <cellStyle name="Buena 3" xfId="21567" hidden="1"/>
    <cellStyle name="Buena 3" xfId="21575" hidden="1"/>
    <cellStyle name="Buena 3" xfId="21585" hidden="1"/>
    <cellStyle name="Buena 3" xfId="21561" hidden="1"/>
    <cellStyle name="Buena 3" xfId="21581" hidden="1"/>
    <cellStyle name="Buena 3" xfId="21580" hidden="1"/>
    <cellStyle name="Buena 3" xfId="21605" hidden="1"/>
    <cellStyle name="Buena 3" xfId="21433" hidden="1"/>
    <cellStyle name="Buena 3" xfId="21419" hidden="1"/>
    <cellStyle name="Buena 3" xfId="21414" hidden="1"/>
    <cellStyle name="Buena 3" xfId="21493" hidden="1"/>
    <cellStyle name="Buena 3" xfId="21487" hidden="1"/>
    <cellStyle name="Buena 3" xfId="21466" hidden="1"/>
    <cellStyle name="Buena 3" xfId="21490" hidden="1"/>
    <cellStyle name="Buena 3" xfId="21453" hidden="1"/>
    <cellStyle name="Buena 3" xfId="21390" hidden="1"/>
    <cellStyle name="Buena 3" xfId="21357" hidden="1"/>
    <cellStyle name="Buena 3" xfId="21489" hidden="1"/>
    <cellStyle name="Buena 3" xfId="21402" hidden="1"/>
    <cellStyle name="Buena 3" xfId="21477" hidden="1"/>
    <cellStyle name="Buena 3" xfId="21439" hidden="1"/>
    <cellStyle name="Buena 3" xfId="21462" hidden="1"/>
    <cellStyle name="Buena 3" xfId="21499" hidden="1"/>
    <cellStyle name="Buena 3" xfId="21364" hidden="1"/>
    <cellStyle name="Buena 3" xfId="21494" hidden="1"/>
    <cellStyle name="Buena 3" xfId="22833" hidden="1"/>
    <cellStyle name="Buena 3" xfId="22843" hidden="1"/>
    <cellStyle name="Buena 3" xfId="22852" hidden="1"/>
    <cellStyle name="Buena 3" xfId="22860" hidden="1"/>
    <cellStyle name="Buena 3" xfId="22871" hidden="1"/>
    <cellStyle name="Buena 3" xfId="22846" hidden="1"/>
    <cellStyle name="Buena 3" xfId="22867" hidden="1"/>
    <cellStyle name="Buena 3" xfId="22866" hidden="1"/>
    <cellStyle name="Buena 3" xfId="22891" hidden="1"/>
    <cellStyle name="Buena 3" xfId="24056" hidden="1"/>
    <cellStyle name="Buena 3" xfId="24066" hidden="1"/>
    <cellStyle name="Buena 3" xfId="24075" hidden="1"/>
    <cellStyle name="Buena 3" xfId="24083" hidden="1"/>
    <cellStyle name="Buena 3" xfId="24094" hidden="1"/>
    <cellStyle name="Buena 3" xfId="24069" hidden="1"/>
    <cellStyle name="Buena 3" xfId="24090" hidden="1"/>
    <cellStyle name="Buena 3" xfId="24089" hidden="1"/>
    <cellStyle name="Buena 3" xfId="24114" hidden="1"/>
    <cellStyle name="Buena 3" xfId="24376" hidden="1"/>
    <cellStyle name="Buena 3" xfId="24385" hidden="1"/>
    <cellStyle name="Buena 3" xfId="24394" hidden="1"/>
    <cellStyle name="Buena 3" xfId="24402" hidden="1"/>
    <cellStyle name="Buena 3" xfId="24412" hidden="1"/>
    <cellStyle name="Buena 3" xfId="24388" hidden="1"/>
    <cellStyle name="Buena 3" xfId="24408" hidden="1"/>
    <cellStyle name="Buena 3" xfId="24407" hidden="1"/>
    <cellStyle name="Buena 3" xfId="24432" hidden="1"/>
    <cellStyle name="Buena 3" xfId="24261" hidden="1"/>
    <cellStyle name="Buena 3" xfId="24247" hidden="1"/>
    <cellStyle name="Buena 3" xfId="24242" hidden="1"/>
    <cellStyle name="Buena 3" xfId="24320" hidden="1"/>
    <cellStyle name="Buena 3" xfId="24315" hidden="1"/>
    <cellStyle name="Buena 3" xfId="24294" hidden="1"/>
    <cellStyle name="Buena 3" xfId="24318" hidden="1"/>
    <cellStyle name="Buena 3" xfId="24281" hidden="1"/>
    <cellStyle name="Buena 3" xfId="24218" hidden="1"/>
    <cellStyle name="Buena 3" xfId="24187" hidden="1"/>
    <cellStyle name="Buena 3" xfId="24317" hidden="1"/>
    <cellStyle name="Buena 3" xfId="24230" hidden="1"/>
    <cellStyle name="Buena 3" xfId="24305" hidden="1"/>
    <cellStyle name="Buena 3" xfId="24267" hidden="1"/>
    <cellStyle name="Buena 3" xfId="24290" hidden="1"/>
    <cellStyle name="Buena 3" xfId="24326" hidden="1"/>
    <cellStyle name="Buena 3" xfId="24194" hidden="1"/>
    <cellStyle name="Buena 3" xfId="24321" hidden="1"/>
    <cellStyle name="Buena 3" xfId="24532" hidden="1"/>
    <cellStyle name="Buena 3" xfId="24541" hidden="1"/>
    <cellStyle name="Buena 3" xfId="24550" hidden="1"/>
    <cellStyle name="Buena 3" xfId="24558" hidden="1"/>
    <cellStyle name="Buena 3" xfId="24568" hidden="1"/>
    <cellStyle name="Buena 3" xfId="24544" hidden="1"/>
    <cellStyle name="Buena 3" xfId="24564" hidden="1"/>
    <cellStyle name="Buena 3" xfId="24563" hidden="1"/>
    <cellStyle name="Buena 3" xfId="24588" hidden="1"/>
    <cellStyle name="Buena 3" xfId="24634" hidden="1"/>
    <cellStyle name="Buena 3" xfId="24643" hidden="1"/>
    <cellStyle name="Buena 3" xfId="24652" hidden="1"/>
    <cellStyle name="Buena 3" xfId="24660" hidden="1"/>
    <cellStyle name="Buena 3" xfId="24670" hidden="1"/>
    <cellStyle name="Buena 3" xfId="24646" hidden="1"/>
    <cellStyle name="Buena 3" xfId="24666" hidden="1"/>
    <cellStyle name="Buena 3" xfId="24665" hidden="1"/>
    <cellStyle name="Buena 3" xfId="24690" hidden="1"/>
    <cellStyle name="Buena 3" xfId="24905" hidden="1"/>
    <cellStyle name="Buena 3" xfId="24914" hidden="1"/>
    <cellStyle name="Buena 3" xfId="24923" hidden="1"/>
    <cellStyle name="Buena 3" xfId="24931" hidden="1"/>
    <cellStyle name="Buena 3" xfId="24941" hidden="1"/>
    <cellStyle name="Buena 3" xfId="24917" hidden="1"/>
    <cellStyle name="Buena 3" xfId="24937" hidden="1"/>
    <cellStyle name="Buena 3" xfId="24936" hidden="1"/>
    <cellStyle name="Buena 3" xfId="24961" hidden="1"/>
    <cellStyle name="Buena 3" xfId="24791" hidden="1"/>
    <cellStyle name="Buena 3" xfId="24777" hidden="1"/>
    <cellStyle name="Buena 3" xfId="24772" hidden="1"/>
    <cellStyle name="Buena 3" xfId="24849" hidden="1"/>
    <cellStyle name="Buena 3" xfId="24844" hidden="1"/>
    <cellStyle name="Buena 3" xfId="24823" hidden="1"/>
    <cellStyle name="Buena 3" xfId="24847" hidden="1"/>
    <cellStyle name="Buena 3" xfId="24810" hidden="1"/>
    <cellStyle name="Buena 3" xfId="24749" hidden="1"/>
    <cellStyle name="Buena 3" xfId="24718" hidden="1"/>
    <cellStyle name="Buena 3" xfId="24846" hidden="1"/>
    <cellStyle name="Buena 3" xfId="24761" hidden="1"/>
    <cellStyle name="Buena 3" xfId="24834" hidden="1"/>
    <cellStyle name="Buena 3" xfId="24796" hidden="1"/>
    <cellStyle name="Buena 3" xfId="24819" hidden="1"/>
    <cellStyle name="Buena 3" xfId="24855" hidden="1"/>
    <cellStyle name="Buena 3" xfId="24725" hidden="1"/>
    <cellStyle name="Buena 3" xfId="24850" hidden="1"/>
    <cellStyle name="Buena 3" xfId="26141" hidden="1"/>
    <cellStyle name="Buena 3" xfId="26150" hidden="1"/>
    <cellStyle name="Buena 3" xfId="26159" hidden="1"/>
    <cellStyle name="Buena 3" xfId="26167" hidden="1"/>
    <cellStyle name="Buena 3" xfId="26177" hidden="1"/>
    <cellStyle name="Buena 3" xfId="26153" hidden="1"/>
    <cellStyle name="Buena 3" xfId="26173" hidden="1"/>
    <cellStyle name="Buena 3" xfId="26172" hidden="1"/>
    <cellStyle name="Buena 3" xfId="26198" hidden="1"/>
    <cellStyle name="Buena 3" xfId="27399" hidden="1"/>
    <cellStyle name="Buena 3" xfId="27408" hidden="1"/>
    <cellStyle name="Buena 3" xfId="27417" hidden="1"/>
    <cellStyle name="Buena 3" xfId="27425" hidden="1"/>
    <cellStyle name="Buena 3" xfId="27436" hidden="1"/>
    <cellStyle name="Buena 3" xfId="27411" hidden="1"/>
    <cellStyle name="Buena 3" xfId="27432" hidden="1"/>
    <cellStyle name="Buena 3" xfId="27431" hidden="1"/>
    <cellStyle name="Buena 3" xfId="27460" hidden="1"/>
    <cellStyle name="Buena 3" xfId="27712" hidden="1"/>
    <cellStyle name="Buena 3" xfId="27721" hidden="1"/>
    <cellStyle name="Buena 3" xfId="27730" hidden="1"/>
    <cellStyle name="Buena 3" xfId="27738" hidden="1"/>
    <cellStyle name="Buena 3" xfId="27748" hidden="1"/>
    <cellStyle name="Buena 3" xfId="27724" hidden="1"/>
    <cellStyle name="Buena 3" xfId="27744" hidden="1"/>
    <cellStyle name="Buena 3" xfId="27743" hidden="1"/>
    <cellStyle name="Buena 3" xfId="27768" hidden="1"/>
    <cellStyle name="Buena 3" xfId="27598" hidden="1"/>
    <cellStyle name="Buena 3" xfId="27584" hidden="1"/>
    <cellStyle name="Buena 3" xfId="27579" hidden="1"/>
    <cellStyle name="Buena 3" xfId="27656" hidden="1"/>
    <cellStyle name="Buena 3" xfId="27651" hidden="1"/>
    <cellStyle name="Buena 3" xfId="27630" hidden="1"/>
    <cellStyle name="Buena 3" xfId="27654" hidden="1"/>
    <cellStyle name="Buena 3" xfId="27617" hidden="1"/>
    <cellStyle name="Buena 3" xfId="27556" hidden="1"/>
    <cellStyle name="Buena 3" xfId="27525" hidden="1"/>
    <cellStyle name="Buena 3" xfId="27653" hidden="1"/>
    <cellStyle name="Buena 3" xfId="27568" hidden="1"/>
    <cellStyle name="Buena 3" xfId="27641" hidden="1"/>
    <cellStyle name="Buena 3" xfId="27603" hidden="1"/>
    <cellStyle name="Buena 3" xfId="27626" hidden="1"/>
    <cellStyle name="Buena 3" xfId="27662" hidden="1"/>
    <cellStyle name="Buena 3" xfId="27532" hidden="1"/>
    <cellStyle name="Buena 3" xfId="27657" hidden="1"/>
    <cellStyle name="Buena 3" xfId="22696" hidden="1"/>
    <cellStyle name="Buena 3" xfId="23399" hidden="1"/>
    <cellStyle name="Buena 3" xfId="23678" hidden="1"/>
    <cellStyle name="Buena 3" xfId="25205" hidden="1"/>
    <cellStyle name="Buena 3" xfId="23923" hidden="1"/>
    <cellStyle name="Buena 3" xfId="21917" hidden="1"/>
    <cellStyle name="Buena 3" xfId="26739" hidden="1"/>
    <cellStyle name="Buena 3" xfId="25461" hidden="1"/>
    <cellStyle name="Buena 3" xfId="21914" hidden="1"/>
    <cellStyle name="Buena 3" xfId="26898" hidden="1"/>
    <cellStyle name="Buena 3" xfId="25079" hidden="1"/>
    <cellStyle name="Buena 3" xfId="23796" hidden="1"/>
    <cellStyle name="Buena 3" xfId="25345" hidden="1"/>
    <cellStyle name="Buena 3" xfId="25614" hidden="1"/>
    <cellStyle name="Buena 3" xfId="22312" hidden="1"/>
    <cellStyle name="Buena 3" xfId="21785" hidden="1"/>
    <cellStyle name="Buena 3" xfId="22035" hidden="1"/>
    <cellStyle name="Buena 3" xfId="25078" hidden="1"/>
    <cellStyle name="Buena 3" xfId="23235" hidden="1"/>
    <cellStyle name="Buena 3" xfId="22996" hidden="1"/>
    <cellStyle name="Buena 3" xfId="27096" hidden="1"/>
    <cellStyle name="Buena 3" xfId="25581" hidden="1"/>
    <cellStyle name="Buena 3" xfId="22525" hidden="1"/>
    <cellStyle name="Buena 3" xfId="23520" hidden="1"/>
    <cellStyle name="Buena 3" xfId="23233" hidden="1"/>
    <cellStyle name="Buena 3" xfId="26560" hidden="1"/>
    <cellStyle name="Buena 3" xfId="26308" hidden="1"/>
    <cellStyle name="Buena 3" xfId="23528" hidden="1"/>
    <cellStyle name="Buena 3" xfId="25306" hidden="1"/>
    <cellStyle name="Buena 3" xfId="23005" hidden="1"/>
    <cellStyle name="Buena 3" xfId="26315" hidden="1"/>
    <cellStyle name="Buena 3" xfId="27101" hidden="1"/>
    <cellStyle name="Buena 3" xfId="22285" hidden="1"/>
    <cellStyle name="Buena 3" xfId="21995" hidden="1"/>
    <cellStyle name="Buena 3" xfId="23241" hidden="1"/>
    <cellStyle name="Buena 3" xfId="25840" hidden="1"/>
    <cellStyle name="Buena 3" xfId="23247" hidden="1"/>
    <cellStyle name="Buena 3" xfId="22531" hidden="1"/>
    <cellStyle name="Buena 3" xfId="22289" hidden="1"/>
    <cellStyle name="Buena 3" xfId="26316" hidden="1"/>
    <cellStyle name="Buena 3" xfId="27104" hidden="1"/>
    <cellStyle name="Buena 3" xfId="23002" hidden="1"/>
    <cellStyle name="Buena 3" xfId="25302" hidden="1"/>
    <cellStyle name="Buena 3" xfId="25048" hidden="1"/>
    <cellStyle name="Buena 3" xfId="23000" hidden="1"/>
    <cellStyle name="Buena 3" xfId="23222" hidden="1"/>
    <cellStyle name="Buena 3" xfId="22980" hidden="1"/>
    <cellStyle name="Buena 3" xfId="27081" hidden="1"/>
    <cellStyle name="Buena 3" xfId="25567" hidden="1"/>
    <cellStyle name="Buena 3" xfId="22511" hidden="1"/>
    <cellStyle name="Buena 3" xfId="23506" hidden="1"/>
    <cellStyle name="Buena 3" xfId="23220" hidden="1"/>
    <cellStyle name="Buena 3" xfId="26544" hidden="1"/>
    <cellStyle name="Buena 3" xfId="25020" hidden="1"/>
    <cellStyle name="Buena 3" xfId="22501" hidden="1"/>
    <cellStyle name="Buena 3" xfId="22253" hidden="1"/>
    <cellStyle name="Buena 3" xfId="11100" hidden="1"/>
    <cellStyle name="Buena 3" xfId="25271" hidden="1"/>
    <cellStyle name="Buena 3" xfId="26283" hidden="1"/>
    <cellStyle name="Buena 3" xfId="23209" hidden="1"/>
    <cellStyle name="Buena 3" xfId="22499" hidden="1"/>
    <cellStyle name="Buena 3" xfId="23729" hidden="1"/>
    <cellStyle name="Buena 3" xfId="23491" hidden="1"/>
    <cellStyle name="Buena 3" xfId="22410" hidden="1"/>
    <cellStyle name="Buena 3" xfId="21881" hidden="1"/>
    <cellStyle name="Buena 3" xfId="26699" hidden="1"/>
    <cellStyle name="Buena 3" xfId="25174" hidden="1"/>
    <cellStyle name="Buena 3" xfId="25965" hidden="1"/>
    <cellStyle name="Buena 3" xfId="23120" hidden="1"/>
    <cellStyle name="Buena 3" xfId="22402" hidden="1"/>
    <cellStyle name="Buena 3" xfId="23637" hidden="1"/>
    <cellStyle name="Buena 3" xfId="22107" hidden="1"/>
    <cellStyle name="Buena 3" xfId="25794" hidden="1"/>
    <cellStyle name="Buena 3" xfId="23722" hidden="1"/>
    <cellStyle name="Buena 3" xfId="25264" hidden="1"/>
    <cellStyle name="Buena 3" xfId="26504" hidden="1"/>
    <cellStyle name="Buena 3" xfId="27057" hidden="1"/>
    <cellStyle name="Buena 3" xfId="25792" hidden="1"/>
    <cellStyle name="Buena 3" xfId="21953" hidden="1"/>
    <cellStyle name="Buena 3" xfId="22490" hidden="1"/>
    <cellStyle name="Buena 3" xfId="25004" hidden="1"/>
    <cellStyle name="Buena 3" xfId="26280" hidden="1"/>
    <cellStyle name="Buena 3" xfId="22488" hidden="1"/>
    <cellStyle name="Buena 3" xfId="23723" hidden="1"/>
    <cellStyle name="Buena 3" xfId="24021" hidden="1"/>
    <cellStyle name="Buena 3" xfId="11107" hidden="1"/>
    <cellStyle name="Buena 3" xfId="22242" hidden="1"/>
    <cellStyle name="Buena 3" xfId="25490" hidden="1"/>
    <cellStyle name="Buena 3" xfId="26528" hidden="1"/>
    <cellStyle name="Buena 3" xfId="23187" hidden="1"/>
    <cellStyle name="Buena 3" xfId="25140" hidden="1"/>
    <cellStyle name="Buena 3" xfId="23860" hidden="1"/>
    <cellStyle name="Buena 3" xfId="26639" hidden="1"/>
    <cellStyle name="Buena 3" xfId="25637" hidden="1"/>
    <cellStyle name="Buena 3" xfId="21803" hidden="1"/>
    <cellStyle name="Buena 3" xfId="23075" hidden="1"/>
    <cellStyle name="Buena 3" xfId="27161" hidden="1"/>
    <cellStyle name="Buena 3" xfId="25903" hidden="1"/>
    <cellStyle name="Buena 3" xfId="23811" hidden="1"/>
    <cellStyle name="Buena 3" xfId="28005" hidden="1"/>
    <cellStyle name="Buena 3" xfId="28014" hidden="1"/>
    <cellStyle name="Buena 3" xfId="28023" hidden="1"/>
    <cellStyle name="Buena 3" xfId="28031" hidden="1"/>
    <cellStyle name="Buena 3" xfId="28042" hidden="1"/>
    <cellStyle name="Buena 3" xfId="28017" hidden="1"/>
    <cellStyle name="Buena 3" xfId="28038" hidden="1"/>
    <cellStyle name="Buena 3" xfId="28037" hidden="1"/>
    <cellStyle name="Buena 3" xfId="28062" hidden="1"/>
    <cellStyle name="Buena 3" xfId="28302" hidden="1"/>
    <cellStyle name="Buena 3" xfId="28311" hidden="1"/>
    <cellStyle name="Buena 3" xfId="28320" hidden="1"/>
    <cellStyle name="Buena 3" xfId="28328" hidden="1"/>
    <cellStyle name="Buena 3" xfId="28338" hidden="1"/>
    <cellStyle name="Buena 3" xfId="28314" hidden="1"/>
    <cellStyle name="Buena 3" xfId="28334" hidden="1"/>
    <cellStyle name="Buena 3" xfId="28333" hidden="1"/>
    <cellStyle name="Buena 3" xfId="28358" hidden="1"/>
    <cellStyle name="Buena 3" xfId="28187" hidden="1"/>
    <cellStyle name="Buena 3" xfId="28173" hidden="1"/>
    <cellStyle name="Buena 3" xfId="28168" hidden="1"/>
    <cellStyle name="Buena 3" xfId="28246" hidden="1"/>
    <cellStyle name="Buena 3" xfId="28241" hidden="1"/>
    <cellStyle name="Buena 3" xfId="28220" hidden="1"/>
    <cellStyle name="Buena 3" xfId="28244" hidden="1"/>
    <cellStyle name="Buena 3" xfId="28207" hidden="1"/>
    <cellStyle name="Buena 3" xfId="28145" hidden="1"/>
    <cellStyle name="Buena 3" xfId="28114" hidden="1"/>
    <cellStyle name="Buena 3" xfId="28243" hidden="1"/>
    <cellStyle name="Buena 3" xfId="28157" hidden="1"/>
    <cellStyle name="Buena 3" xfId="28231" hidden="1"/>
    <cellStyle name="Buena 3" xfId="28193" hidden="1"/>
    <cellStyle name="Buena 3" xfId="28216" hidden="1"/>
    <cellStyle name="Buena 3" xfId="28252" hidden="1"/>
    <cellStyle name="Buena 3" xfId="28121" hidden="1"/>
    <cellStyle name="Buena 3" xfId="28247" hidden="1"/>
    <cellStyle name="Buena 3" xfId="26302" hidden="1"/>
    <cellStyle name="Buena 3" xfId="22984" hidden="1"/>
    <cellStyle name="Buena 3" xfId="11098" hidden="1"/>
    <cellStyle name="Buena 3" xfId="26844" hidden="1"/>
    <cellStyle name="Buena 3" xfId="22983" hidden="1"/>
    <cellStyle name="Buena 3" xfId="25811" hidden="1"/>
    <cellStyle name="Buena 3" xfId="25561" hidden="1"/>
    <cellStyle name="Buena 3" xfId="25280" hidden="1"/>
    <cellStyle name="Buena 3" xfId="23502" hidden="1"/>
    <cellStyle name="Buena 3" xfId="25820" hidden="1"/>
    <cellStyle name="Buena 3" xfId="25819" hidden="1"/>
    <cellStyle name="Buena 3" xfId="26550" hidden="1"/>
    <cellStyle name="Buena 3" xfId="26289" hidden="1"/>
    <cellStyle name="Buena 3" xfId="27084" hidden="1"/>
    <cellStyle name="Buena 3" xfId="23501" hidden="1"/>
    <cellStyle name="Buena 3" xfId="25015" hidden="1"/>
    <cellStyle name="Buena 3" xfId="22975" hidden="1"/>
    <cellStyle name="Buena 3" xfId="28434" hidden="1"/>
    <cellStyle name="Buena 3" xfId="28649" hidden="1"/>
    <cellStyle name="Buena 3" xfId="28658" hidden="1"/>
    <cellStyle name="Buena 3" xfId="28667" hidden="1"/>
    <cellStyle name="Buena 3" xfId="28675" hidden="1"/>
    <cellStyle name="Buena 3" xfId="28685" hidden="1"/>
    <cellStyle name="Buena 3" xfId="28661" hidden="1"/>
    <cellStyle name="Buena 3" xfId="28681" hidden="1"/>
    <cellStyle name="Buena 3" xfId="28680" hidden="1"/>
    <cellStyle name="Buena 3" xfId="28705" hidden="1"/>
    <cellStyle name="Buena 3" xfId="28535" hidden="1"/>
    <cellStyle name="Buena 3" xfId="28521" hidden="1"/>
    <cellStyle name="Buena 3" xfId="28516" hidden="1"/>
    <cellStyle name="Buena 3" xfId="28593" hidden="1"/>
    <cellStyle name="Buena 3" xfId="28588" hidden="1"/>
    <cellStyle name="Buena 3" xfId="28567" hidden="1"/>
    <cellStyle name="Buena 3" xfId="28591" hidden="1"/>
    <cellStyle name="Buena 3" xfId="28554" hidden="1"/>
    <cellStyle name="Buena 3" xfId="28493" hidden="1"/>
    <cellStyle name="Buena 3" xfId="28462" hidden="1"/>
    <cellStyle name="Buena 3" xfId="28590" hidden="1"/>
    <cellStyle name="Buena 3" xfId="28505" hidden="1"/>
    <cellStyle name="Buena 3" xfId="28578" hidden="1"/>
    <cellStyle name="Buena 3" xfId="28540" hidden="1"/>
    <cellStyle name="Buena 3" xfId="28563" hidden="1"/>
    <cellStyle name="Buena 3" xfId="28599" hidden="1"/>
    <cellStyle name="Buena 3" xfId="28469" hidden="1"/>
    <cellStyle name="Buena 3" xfId="28594" hidden="1"/>
    <cellStyle name="Buena 3" xfId="28766" hidden="1"/>
    <cellStyle name="Buena 3" xfId="28775" hidden="1"/>
    <cellStyle name="Buena 3" xfId="28784" hidden="1"/>
    <cellStyle name="Buena 3" xfId="28792" hidden="1"/>
    <cellStyle name="Buena 3" xfId="28802" hidden="1"/>
    <cellStyle name="Buena 3" xfId="28778" hidden="1"/>
    <cellStyle name="Buena 3" xfId="28798" hidden="1"/>
    <cellStyle name="Buena 3" xfId="28797" hidden="1"/>
    <cellStyle name="Buena 3" xfId="28822" hidden="1"/>
    <cellStyle name="Buena 3" xfId="28868" hidden="1"/>
    <cellStyle name="Buena 3" xfId="28877" hidden="1"/>
    <cellStyle name="Buena 3" xfId="28886" hidden="1"/>
    <cellStyle name="Buena 3" xfId="28894" hidden="1"/>
    <cellStyle name="Buena 3" xfId="28904" hidden="1"/>
    <cellStyle name="Buena 3" xfId="28880" hidden="1"/>
    <cellStyle name="Buena 3" xfId="28900" hidden="1"/>
    <cellStyle name="Buena 3" xfId="28899" hidden="1"/>
    <cellStyle name="Buena 3" xfId="28924" hidden="1"/>
    <cellStyle name="Buena 3" xfId="29139" hidden="1"/>
    <cellStyle name="Buena 3" xfId="29148" hidden="1"/>
    <cellStyle name="Buena 3" xfId="29157" hidden="1"/>
    <cellStyle name="Buena 3" xfId="29165" hidden="1"/>
    <cellStyle name="Buena 3" xfId="29175" hidden="1"/>
    <cellStyle name="Buena 3" xfId="29151" hidden="1"/>
    <cellStyle name="Buena 3" xfId="29171" hidden="1"/>
    <cellStyle name="Buena 3" xfId="29170" hidden="1"/>
    <cellStyle name="Buena 3" xfId="29195" hidden="1"/>
    <cellStyle name="Buena 3" xfId="29025" hidden="1"/>
    <cellStyle name="Buena 3" xfId="29011" hidden="1"/>
    <cellStyle name="Buena 3" xfId="29006" hidden="1"/>
    <cellStyle name="Buena 3" xfId="29083" hidden="1"/>
    <cellStyle name="Buena 3" xfId="29078" hidden="1"/>
    <cellStyle name="Buena 3" xfId="29057" hidden="1"/>
    <cellStyle name="Buena 3" xfId="29081" hidden="1"/>
    <cellStyle name="Buena 3" xfId="29044" hidden="1"/>
    <cellStyle name="Buena 3" xfId="28983" hidden="1"/>
    <cellStyle name="Buena 3" xfId="28952" hidden="1"/>
    <cellStyle name="Buena 3" xfId="29080" hidden="1"/>
    <cellStyle name="Buena 3" xfId="28995" hidden="1"/>
    <cellStyle name="Buena 3" xfId="29068" hidden="1"/>
    <cellStyle name="Buena 3" xfId="29030" hidden="1"/>
    <cellStyle name="Buena 3" xfId="29053" hidden="1"/>
    <cellStyle name="Buena 3" xfId="29089" hidden="1"/>
    <cellStyle name="Buena 3" xfId="28959" hidden="1"/>
    <cellStyle name="Buena 3" xfId="29084" hidden="1"/>
    <cellStyle name="Buena 3" xfId="29256" hidden="1"/>
    <cellStyle name="Buena 3" xfId="29265" hidden="1"/>
    <cellStyle name="Buena 3" xfId="29274" hidden="1"/>
    <cellStyle name="Buena 3" xfId="29282" hidden="1"/>
    <cellStyle name="Buena 3" xfId="29292" hidden="1"/>
    <cellStyle name="Buena 3" xfId="29268" hidden="1"/>
    <cellStyle name="Buena 3" xfId="29288" hidden="1"/>
    <cellStyle name="Buena 3" xfId="29287" hidden="1"/>
    <cellStyle name="Buena 3" xfId="29312" hidden="1"/>
    <cellStyle name="Buena 3" xfId="29358" hidden="1"/>
    <cellStyle name="Buena 3" xfId="29367" hidden="1"/>
    <cellStyle name="Buena 3" xfId="29376" hidden="1"/>
    <cellStyle name="Buena 3" xfId="29384" hidden="1"/>
    <cellStyle name="Buena 3" xfId="29394" hidden="1"/>
    <cellStyle name="Buena 3" xfId="29370" hidden="1"/>
    <cellStyle name="Buena 3" xfId="29390" hidden="1"/>
    <cellStyle name="Buena 3" xfId="29389" hidden="1"/>
    <cellStyle name="Buena 3" xfId="29414" hidden="1"/>
    <cellStyle name="Buena 3" xfId="29629" hidden="1"/>
    <cellStyle name="Buena 3" xfId="29638" hidden="1"/>
    <cellStyle name="Buena 3" xfId="29647" hidden="1"/>
    <cellStyle name="Buena 3" xfId="29655" hidden="1"/>
    <cellStyle name="Buena 3" xfId="29665" hidden="1"/>
    <cellStyle name="Buena 3" xfId="29641" hidden="1"/>
    <cellStyle name="Buena 3" xfId="29661" hidden="1"/>
    <cellStyle name="Buena 3" xfId="29660" hidden="1"/>
    <cellStyle name="Buena 3" xfId="29685" hidden="1"/>
    <cellStyle name="Buena 3" xfId="29515" hidden="1"/>
    <cellStyle name="Buena 3" xfId="29501" hidden="1"/>
    <cellStyle name="Buena 3" xfId="29496" hidden="1"/>
    <cellStyle name="Buena 3" xfId="29573" hidden="1"/>
    <cellStyle name="Buena 3" xfId="29568" hidden="1"/>
    <cellStyle name="Buena 3" xfId="29547" hidden="1"/>
    <cellStyle name="Buena 3" xfId="29571" hidden="1"/>
    <cellStyle name="Buena 3" xfId="29534" hidden="1"/>
    <cellStyle name="Buena 3" xfId="29473" hidden="1"/>
    <cellStyle name="Buena 3" xfId="29442" hidden="1"/>
    <cellStyle name="Buena 3" xfId="29570" hidden="1"/>
    <cellStyle name="Buena 3" xfId="29485" hidden="1"/>
    <cellStyle name="Buena 3" xfId="29558" hidden="1"/>
    <cellStyle name="Buena 3" xfId="29520" hidden="1"/>
    <cellStyle name="Buena 3" xfId="29543" hidden="1"/>
    <cellStyle name="Buena 3" xfId="29579" hidden="1"/>
    <cellStyle name="Buena 3" xfId="29449" hidden="1"/>
    <cellStyle name="Buena 3" xfId="29574" hidden="1"/>
    <cellStyle name="Buena 3" xfId="29746" hidden="1"/>
    <cellStyle name="Buena 3" xfId="29755" hidden="1"/>
    <cellStyle name="Buena 3" xfId="29764" hidden="1"/>
    <cellStyle name="Buena 3" xfId="29772" hidden="1"/>
    <cellStyle name="Buena 3" xfId="29782" hidden="1"/>
    <cellStyle name="Buena 3" xfId="29758" hidden="1"/>
    <cellStyle name="Buena 3" xfId="29778" hidden="1"/>
    <cellStyle name="Buena 3" xfId="29777" hidden="1"/>
    <cellStyle name="Buena 3" xfId="29802" hidden="1"/>
    <cellStyle name="Buena 3" xfId="29848" hidden="1"/>
    <cellStyle name="Buena 3" xfId="29857" hidden="1"/>
    <cellStyle name="Buena 3" xfId="29866" hidden="1"/>
    <cellStyle name="Buena 3" xfId="29874" hidden="1"/>
    <cellStyle name="Buena 3" xfId="29884" hidden="1"/>
    <cellStyle name="Buena 3" xfId="29860" hidden="1"/>
    <cellStyle name="Buena 3" xfId="29880" hidden="1"/>
    <cellStyle name="Buena 3" xfId="29879" hidden="1"/>
    <cellStyle name="Buena 3" xfId="29904" hidden="1"/>
    <cellStyle name="Buena 3" xfId="30119" hidden="1"/>
    <cellStyle name="Buena 3" xfId="30128" hidden="1"/>
    <cellStyle name="Buena 3" xfId="30137" hidden="1"/>
    <cellStyle name="Buena 3" xfId="30145" hidden="1"/>
    <cellStyle name="Buena 3" xfId="30155" hidden="1"/>
    <cellStyle name="Buena 3" xfId="30131" hidden="1"/>
    <cellStyle name="Buena 3" xfId="30151" hidden="1"/>
    <cellStyle name="Buena 3" xfId="30150" hidden="1"/>
    <cellStyle name="Buena 3" xfId="30175" hidden="1"/>
    <cellStyle name="Buena 3" xfId="30005" hidden="1"/>
    <cellStyle name="Buena 3" xfId="29991" hidden="1"/>
    <cellStyle name="Buena 3" xfId="29986" hidden="1"/>
    <cellStyle name="Buena 3" xfId="30063" hidden="1"/>
    <cellStyle name="Buena 3" xfId="30058" hidden="1"/>
    <cellStyle name="Buena 3" xfId="30037" hidden="1"/>
    <cellStyle name="Buena 3" xfId="30061" hidden="1"/>
    <cellStyle name="Buena 3" xfId="30024" hidden="1"/>
    <cellStyle name="Buena 3" xfId="29963" hidden="1"/>
    <cellStyle name="Buena 3" xfId="29932" hidden="1"/>
    <cellStyle name="Buena 3" xfId="30060" hidden="1"/>
    <cellStyle name="Buena 3" xfId="29975" hidden="1"/>
    <cellStyle name="Buena 3" xfId="30048" hidden="1"/>
    <cellStyle name="Buena 3" xfId="30010" hidden="1"/>
    <cellStyle name="Buena 3" xfId="30033" hidden="1"/>
    <cellStyle name="Buena 3" xfId="30069" hidden="1"/>
    <cellStyle name="Buena 3" xfId="29939" hidden="1"/>
    <cellStyle name="Buena 3" xfId="30064" hidden="1"/>
    <cellStyle name="Buena 3" xfId="30236" hidden="1"/>
    <cellStyle name="Buena 3" xfId="30245" hidden="1"/>
    <cellStyle name="Buena 3" xfId="30254" hidden="1"/>
    <cellStyle name="Buena 3" xfId="30262" hidden="1"/>
    <cellStyle name="Buena 3" xfId="30272" hidden="1"/>
    <cellStyle name="Buena 3" xfId="30248" hidden="1"/>
    <cellStyle name="Buena 3" xfId="30268" hidden="1"/>
    <cellStyle name="Buena 3" xfId="30267" hidden="1"/>
    <cellStyle name="Buena 3" xfId="30292" hidden="1"/>
    <cellStyle name="Buena 3" xfId="30338" hidden="1"/>
    <cellStyle name="Buena 3" xfId="30347" hidden="1"/>
    <cellStyle name="Buena 3" xfId="30356" hidden="1"/>
    <cellStyle name="Buena 3" xfId="30364" hidden="1"/>
    <cellStyle name="Buena 3" xfId="30374" hidden="1"/>
    <cellStyle name="Buena 3" xfId="30350" hidden="1"/>
    <cellStyle name="Buena 3" xfId="30370" hidden="1"/>
    <cellStyle name="Buena 3" xfId="30369" hidden="1"/>
    <cellStyle name="Buena 3" xfId="30394" hidden="1"/>
    <cellStyle name="Buena 3" xfId="30609" hidden="1"/>
    <cellStyle name="Buena 3" xfId="30618" hidden="1"/>
    <cellStyle name="Buena 3" xfId="30627" hidden="1"/>
    <cellStyle name="Buena 3" xfId="30635" hidden="1"/>
    <cellStyle name="Buena 3" xfId="30645" hidden="1"/>
    <cellStyle name="Buena 3" xfId="30621" hidden="1"/>
    <cellStyle name="Buena 3" xfId="30641" hidden="1"/>
    <cellStyle name="Buena 3" xfId="30640" hidden="1"/>
    <cellStyle name="Buena 3" xfId="30665" hidden="1"/>
    <cellStyle name="Buena 3" xfId="30495" hidden="1"/>
    <cellStyle name="Buena 3" xfId="30481" hidden="1"/>
    <cellStyle name="Buena 3" xfId="30476" hidden="1"/>
    <cellStyle name="Buena 3" xfId="30553" hidden="1"/>
    <cellStyle name="Buena 3" xfId="30548" hidden="1"/>
    <cellStyle name="Buena 3" xfId="30527" hidden="1"/>
    <cellStyle name="Buena 3" xfId="30551" hidden="1"/>
    <cellStyle name="Buena 3" xfId="30514" hidden="1"/>
    <cellStyle name="Buena 3" xfId="30453" hidden="1"/>
    <cellStyle name="Buena 3" xfId="30422" hidden="1"/>
    <cellStyle name="Buena 3" xfId="30550" hidden="1"/>
    <cellStyle name="Buena 3" xfId="30465" hidden="1"/>
    <cellStyle name="Buena 3" xfId="30538" hidden="1"/>
    <cellStyle name="Buena 3" xfId="30500" hidden="1"/>
    <cellStyle name="Buena 3" xfId="30523" hidden="1"/>
    <cellStyle name="Buena 3" xfId="30559" hidden="1"/>
    <cellStyle name="Buena 3" xfId="30429" hidden="1"/>
    <cellStyle name="Buena 3" xfId="30554" hidden="1"/>
    <cellStyle name="Buena 3" xfId="27901" hidden="1"/>
    <cellStyle name="Buena 3" xfId="27019" hidden="1"/>
    <cellStyle name="Buena 3" xfId="25973" hidden="1"/>
    <cellStyle name="Buena 3" xfId="25325" hidden="1"/>
    <cellStyle name="Buena 3" xfId="22194" hidden="1"/>
    <cellStyle name="Buena 3" xfId="21758" hidden="1"/>
    <cellStyle name="Buena 3" xfId="23955" hidden="1"/>
    <cellStyle name="Buena 3" xfId="26944" hidden="1"/>
    <cellStyle name="Buena 3" xfId="25534" hidden="1"/>
    <cellStyle name="Buena 3" xfId="22144" hidden="1"/>
    <cellStyle name="Buena 3" xfId="24263" hidden="1"/>
    <cellStyle name="Buena 3" xfId="26265" hidden="1"/>
    <cellStyle name="Buena 3" xfId="23335" hidden="1"/>
    <cellStyle name="Buena 3" xfId="24144" hidden="1"/>
    <cellStyle name="Buena 3" xfId="26028" hidden="1"/>
    <cellStyle name="Buena 3" xfId="23702" hidden="1"/>
    <cellStyle name="Buena 3" xfId="25379" hidden="1"/>
    <cellStyle name="Buena 3" xfId="25858" hidden="1"/>
    <cellStyle name="Buena 3" xfId="23577" hidden="1"/>
    <cellStyle name="Buena 3" xfId="23615" hidden="1"/>
    <cellStyle name="Buena 3" xfId="23121" hidden="1"/>
    <cellStyle name="Buena 3" xfId="22068" hidden="1"/>
    <cellStyle name="Buena 3" xfId="25137" hidden="1"/>
    <cellStyle name="Buena 3" xfId="21904" hidden="1"/>
    <cellStyle name="Buena 3" xfId="25647" hidden="1"/>
    <cellStyle name="Buena 3" xfId="23460" hidden="1"/>
    <cellStyle name="Buena 3" xfId="22803" hidden="1"/>
    <cellStyle name="Buena 3" xfId="25445" hidden="1"/>
    <cellStyle name="Buena 3" xfId="26429" hidden="1"/>
    <cellStyle name="Buena 3" xfId="22094" hidden="1"/>
    <cellStyle name="Buena 3" xfId="24015" hidden="1"/>
    <cellStyle name="Buena 3" xfId="25430" hidden="1"/>
    <cellStyle name="Buena 3" xfId="22743" hidden="1"/>
    <cellStyle name="Buena 3" xfId="23775" hidden="1"/>
    <cellStyle name="Buena 3" xfId="27165" hidden="1"/>
    <cellStyle name="Buena 3" xfId="26115" hidden="1"/>
    <cellStyle name="Buena 3" xfId="27453" hidden="1"/>
    <cellStyle name="Buena 3" xfId="22374" hidden="1"/>
    <cellStyle name="Buena 3" xfId="23430" hidden="1"/>
    <cellStyle name="Buena 3" xfId="22788" hidden="1"/>
    <cellStyle name="Buena 3" xfId="25969" hidden="1"/>
    <cellStyle name="Buena 3" xfId="27196" hidden="1"/>
    <cellStyle name="Buena 3" xfId="23864" hidden="1"/>
    <cellStyle name="Buena 3" xfId="27815" hidden="1"/>
    <cellStyle name="Buena 3" xfId="23337" hidden="1"/>
    <cellStyle name="Buena 3" xfId="11213" hidden="1"/>
    <cellStyle name="Buena 3" xfId="22095" hidden="1"/>
    <cellStyle name="Buena 3" xfId="27229" hidden="1"/>
    <cellStyle name="Buena 3" xfId="25392" hidden="1"/>
    <cellStyle name="Buena 3" xfId="23373" hidden="1"/>
    <cellStyle name="Buena 3" xfId="26728" hidden="1"/>
    <cellStyle name="Buena 3" xfId="22058" hidden="1"/>
    <cellStyle name="Buena 3" xfId="26072" hidden="1"/>
    <cellStyle name="Buena 3" xfId="26599" hidden="1"/>
    <cellStyle name="Buena 3" xfId="21900" hidden="1"/>
    <cellStyle name="Buena 3" xfId="27340" hidden="1"/>
    <cellStyle name="Buena 3" xfId="23186" hidden="1"/>
    <cellStyle name="Buena 3" xfId="23549" hidden="1"/>
    <cellStyle name="Buena 3" xfId="26244" hidden="1"/>
    <cellStyle name="Buena 3" xfId="25643" hidden="1"/>
    <cellStyle name="Buena 3" xfId="22676" hidden="1"/>
    <cellStyle name="Buena 3" xfId="27173" hidden="1"/>
    <cellStyle name="Buena 3" xfId="23387" hidden="1"/>
    <cellStyle name="Buena 3" xfId="27250" hidden="1"/>
    <cellStyle name="Buena 3" xfId="27272" hidden="1"/>
    <cellStyle name="Buena 3" xfId="26045" hidden="1"/>
    <cellStyle name="Buena 3" xfId="22020" hidden="1"/>
    <cellStyle name="Buena 3" xfId="23375" hidden="1"/>
    <cellStyle name="Buena 3" xfId="26393" hidden="1"/>
    <cellStyle name="Buena 3" xfId="26013" hidden="1"/>
    <cellStyle name="Buena 3" xfId="25882" hidden="1"/>
    <cellStyle name="Buena 3" xfId="22008" hidden="1"/>
    <cellStyle name="Buena 3" xfId="27331" hidden="1"/>
    <cellStyle name="Buena 3" xfId="26935" hidden="1"/>
    <cellStyle name="Buena 3" xfId="22101" hidden="1"/>
    <cellStyle name="Buena 3" xfId="25328" hidden="1"/>
    <cellStyle name="Buena 3" xfId="25714" hidden="1"/>
    <cellStyle name="Buena 3" xfId="23468" hidden="1"/>
    <cellStyle name="Buena 3" xfId="26655" hidden="1"/>
    <cellStyle name="Buena 3" xfId="27001" hidden="1"/>
    <cellStyle name="Buena 3" xfId="22555" hidden="1"/>
    <cellStyle name="Buena 3" xfId="27506" hidden="1"/>
    <cellStyle name="Buena 3" xfId="23145" hidden="1"/>
    <cellStyle name="Buena 3" xfId="23585" hidden="1"/>
    <cellStyle name="Buena 3" xfId="25485" hidden="1"/>
    <cellStyle name="Buena 3" xfId="23421" hidden="1"/>
    <cellStyle name="Buena 3" xfId="22042" hidden="1"/>
    <cellStyle name="Buena 3" xfId="23593" hidden="1"/>
    <cellStyle name="Buena 3" xfId="26071" hidden="1"/>
    <cellStyle name="Buena 3" xfId="23573" hidden="1"/>
    <cellStyle name="Buena 3" xfId="25650" hidden="1"/>
    <cellStyle name="Buena 3" xfId="23842" hidden="1"/>
    <cellStyle name="Buena 3" xfId="26612" hidden="1"/>
    <cellStyle name="Buena 3" xfId="26891" hidden="1"/>
    <cellStyle name="Buena 3" xfId="27355" hidden="1"/>
    <cellStyle name="Buena 3" xfId="25069" hidden="1"/>
    <cellStyle name="Buena 3" xfId="22231" hidden="1"/>
    <cellStyle name="Buena 3" xfId="25323" hidden="1"/>
    <cellStyle name="Buena 3" xfId="22067" hidden="1"/>
    <cellStyle name="Buena 3" xfId="30807" hidden="1"/>
    <cellStyle name="Buena 3" xfId="30816" hidden="1"/>
    <cellStyle name="Buena 3" xfId="30825" hidden="1"/>
    <cellStyle name="Buena 3" xfId="30833" hidden="1"/>
    <cellStyle name="Buena 3" xfId="30843" hidden="1"/>
    <cellStyle name="Buena 3" xfId="30819" hidden="1"/>
    <cellStyle name="Buena 3" xfId="30839" hidden="1"/>
    <cellStyle name="Buena 3" xfId="30838" hidden="1"/>
    <cellStyle name="Buena 3" xfId="30863" hidden="1"/>
    <cellStyle name="Buena 3" xfId="31092" hidden="1"/>
    <cellStyle name="Buena 3" xfId="31101" hidden="1"/>
    <cellStyle name="Buena 3" xfId="31110" hidden="1"/>
    <cellStyle name="Buena 3" xfId="31118" hidden="1"/>
    <cellStyle name="Buena 3" xfId="31128" hidden="1"/>
    <cellStyle name="Buena 3" xfId="31104" hidden="1"/>
    <cellStyle name="Buena 3" xfId="31124" hidden="1"/>
    <cellStyle name="Buena 3" xfId="31123" hidden="1"/>
    <cellStyle name="Buena 3" xfId="31148" hidden="1"/>
    <cellStyle name="Buena 3" xfId="30978" hidden="1"/>
    <cellStyle name="Buena 3" xfId="30964" hidden="1"/>
    <cellStyle name="Buena 3" xfId="30959" hidden="1"/>
    <cellStyle name="Buena 3" xfId="31036" hidden="1"/>
    <cellStyle name="Buena 3" xfId="31031" hidden="1"/>
    <cellStyle name="Buena 3" xfId="31010" hidden="1"/>
    <cellStyle name="Buena 3" xfId="31034" hidden="1"/>
    <cellStyle name="Buena 3" xfId="30997" hidden="1"/>
    <cellStyle name="Buena 3" xfId="30936" hidden="1"/>
    <cellStyle name="Buena 3" xfId="30905" hidden="1"/>
    <cellStyle name="Buena 3" xfId="31033" hidden="1"/>
    <cellStyle name="Buena 3" xfId="30948" hidden="1"/>
    <cellStyle name="Buena 3" xfId="31021" hidden="1"/>
    <cellStyle name="Buena 3" xfId="30983" hidden="1"/>
    <cellStyle name="Buena 3" xfId="31006" hidden="1"/>
    <cellStyle name="Buena 3" xfId="31042" hidden="1"/>
    <cellStyle name="Buena 3" xfId="30912" hidden="1"/>
    <cellStyle name="Buena 3" xfId="31037" hidden="1"/>
    <cellStyle name="Buena 3" xfId="26228" hidden="1"/>
    <cellStyle name="Buena 3" xfId="23109" hidden="1"/>
    <cellStyle name="Buena 3" xfId="27036" hidden="1"/>
    <cellStyle name="Buena 3" xfId="26002" hidden="1"/>
    <cellStyle name="Buena 3" xfId="26437" hidden="1"/>
    <cellStyle name="Buena 3" xfId="23978" hidden="1"/>
    <cellStyle name="Buena 3" xfId="26418" hidden="1"/>
    <cellStyle name="Buena 3" xfId="22027" hidden="1"/>
    <cellStyle name="Buena 3" xfId="27004" hidden="1"/>
    <cellStyle name="Buena 3" xfId="22748" hidden="1"/>
    <cellStyle name="Buena 3" xfId="23971" hidden="1"/>
    <cellStyle name="Buena 3" xfId="26808" hidden="1"/>
    <cellStyle name="Buena 3" xfId="23033" hidden="1"/>
    <cellStyle name="Buena 3" xfId="22127" hidden="1"/>
    <cellStyle name="Buena 3" xfId="25738" hidden="1"/>
    <cellStyle name="Buena 3" xfId="24489" hidden="1"/>
    <cellStyle name="Buena 3" xfId="23339" hidden="1"/>
    <cellStyle name="Buena 3" xfId="31216" hidden="1"/>
    <cellStyle name="Buena 3" xfId="31431" hidden="1"/>
    <cellStyle name="Buena 3" xfId="31440" hidden="1"/>
    <cellStyle name="Buena 3" xfId="31449" hidden="1"/>
    <cellStyle name="Buena 3" xfId="31457" hidden="1"/>
    <cellStyle name="Buena 3" xfId="31467" hidden="1"/>
    <cellStyle name="Buena 3" xfId="31443" hidden="1"/>
    <cellStyle name="Buena 3" xfId="31463" hidden="1"/>
    <cellStyle name="Buena 3" xfId="31462" hidden="1"/>
    <cellStyle name="Buena 3" xfId="31487" hidden="1"/>
    <cellStyle name="Buena 3" xfId="31317" hidden="1"/>
    <cellStyle name="Buena 3" xfId="31303" hidden="1"/>
    <cellStyle name="Buena 3" xfId="31298" hidden="1"/>
    <cellStyle name="Buena 3" xfId="31375" hidden="1"/>
    <cellStyle name="Buena 3" xfId="31370" hidden="1"/>
    <cellStyle name="Buena 3" xfId="31349" hidden="1"/>
    <cellStyle name="Buena 3" xfId="31373" hidden="1"/>
    <cellStyle name="Buena 3" xfId="31336" hidden="1"/>
    <cellStyle name="Buena 3" xfId="31275" hidden="1"/>
    <cellStyle name="Buena 3" xfId="31244" hidden="1"/>
    <cellStyle name="Buena 3" xfId="31372" hidden="1"/>
    <cellStyle name="Buena 3" xfId="31287" hidden="1"/>
    <cellStyle name="Buena 3" xfId="31360" hidden="1"/>
    <cellStyle name="Buena 3" xfId="31322" hidden="1"/>
    <cellStyle name="Buena 3" xfId="31345" hidden="1"/>
    <cellStyle name="Buena 3" xfId="31381" hidden="1"/>
    <cellStyle name="Buena 3" xfId="31251" hidden="1"/>
    <cellStyle name="Buena 3" xfId="31376" hidden="1"/>
    <cellStyle name="Buena 3" xfId="31548" hidden="1"/>
    <cellStyle name="Buena 3" xfId="31557" hidden="1"/>
    <cellStyle name="Buena 3" xfId="31566" hidden="1"/>
    <cellStyle name="Buena 3" xfId="31574" hidden="1"/>
    <cellStyle name="Buena 3" xfId="31584" hidden="1"/>
    <cellStyle name="Buena 3" xfId="31560" hidden="1"/>
    <cellStyle name="Buena 3" xfId="31580" hidden="1"/>
    <cellStyle name="Buena 3" xfId="31579" hidden="1"/>
    <cellStyle name="Buena 3" xfId="31604" hidden="1"/>
    <cellStyle name="Buena 3" xfId="31650" hidden="1"/>
    <cellStyle name="Buena 3" xfId="31659" hidden="1"/>
    <cellStyle name="Buena 3" xfId="31668" hidden="1"/>
    <cellStyle name="Buena 3" xfId="31676" hidden="1"/>
    <cellStyle name="Buena 3" xfId="31686" hidden="1"/>
    <cellStyle name="Buena 3" xfId="31662" hidden="1"/>
    <cellStyle name="Buena 3" xfId="31682" hidden="1"/>
    <cellStyle name="Buena 3" xfId="31681" hidden="1"/>
    <cellStyle name="Buena 3" xfId="31706" hidden="1"/>
    <cellStyle name="Buena 3" xfId="31921" hidden="1"/>
    <cellStyle name="Buena 3" xfId="31930" hidden="1"/>
    <cellStyle name="Buena 3" xfId="31939" hidden="1"/>
    <cellStyle name="Buena 3" xfId="31947" hidden="1"/>
    <cellStyle name="Buena 3" xfId="31957" hidden="1"/>
    <cellStyle name="Buena 3" xfId="31933" hidden="1"/>
    <cellStyle name="Buena 3" xfId="31953" hidden="1"/>
    <cellStyle name="Buena 3" xfId="31952" hidden="1"/>
    <cellStyle name="Buena 3" xfId="31977" hidden="1"/>
    <cellStyle name="Buena 3" xfId="31807" hidden="1"/>
    <cellStyle name="Buena 3" xfId="31793" hidden="1"/>
    <cellStyle name="Buena 3" xfId="31788" hidden="1"/>
    <cellStyle name="Buena 3" xfId="31865" hidden="1"/>
    <cellStyle name="Buena 3" xfId="31860" hidden="1"/>
    <cellStyle name="Buena 3" xfId="31839" hidden="1"/>
    <cellStyle name="Buena 3" xfId="31863" hidden="1"/>
    <cellStyle name="Buena 3" xfId="31826" hidden="1"/>
    <cellStyle name="Buena 3" xfId="31765" hidden="1"/>
    <cellStyle name="Buena 3" xfId="31734" hidden="1"/>
    <cellStyle name="Buena 3" xfId="31862" hidden="1"/>
    <cellStyle name="Buena 3" xfId="31777" hidden="1"/>
    <cellStyle name="Buena 3" xfId="31850" hidden="1"/>
    <cellStyle name="Buena 3" xfId="31812" hidden="1"/>
    <cellStyle name="Buena 3" xfId="31835" hidden="1"/>
    <cellStyle name="Buena 3" xfId="31871" hidden="1"/>
    <cellStyle name="Buena 3" xfId="31741" hidden="1"/>
    <cellStyle name="Buena 3" xfId="31866" hidden="1"/>
    <cellStyle name="Buena 3" xfId="32038" hidden="1"/>
    <cellStyle name="Buena 3" xfId="32047" hidden="1"/>
    <cellStyle name="Buena 3" xfId="32056" hidden="1"/>
    <cellStyle name="Buena 3" xfId="32064" hidden="1"/>
    <cellStyle name="Buena 3" xfId="32074" hidden="1"/>
    <cellStyle name="Buena 3" xfId="32050" hidden="1"/>
    <cellStyle name="Buena 3" xfId="32070" hidden="1"/>
    <cellStyle name="Buena 3" xfId="32069" hidden="1"/>
    <cellStyle name="Buena 3" xfId="32094" hidden="1"/>
    <cellStyle name="Buena 3" xfId="32140" hidden="1"/>
    <cellStyle name="Buena 3" xfId="32149" hidden="1"/>
    <cellStyle name="Buena 3" xfId="32158" hidden="1"/>
    <cellStyle name="Buena 3" xfId="32166" hidden="1"/>
    <cellStyle name="Buena 3" xfId="32176" hidden="1"/>
    <cellStyle name="Buena 3" xfId="32152" hidden="1"/>
    <cellStyle name="Buena 3" xfId="32172" hidden="1"/>
    <cellStyle name="Buena 3" xfId="32171" hidden="1"/>
    <cellStyle name="Buena 3" xfId="32196" hidden="1"/>
    <cellStyle name="Buena 3" xfId="32411" hidden="1"/>
    <cellStyle name="Buena 3" xfId="32420" hidden="1"/>
    <cellStyle name="Buena 3" xfId="32429" hidden="1"/>
    <cellStyle name="Buena 3" xfId="32437" hidden="1"/>
    <cellStyle name="Buena 3" xfId="32447" hidden="1"/>
    <cellStyle name="Buena 3" xfId="32423" hidden="1"/>
    <cellStyle name="Buena 3" xfId="32443" hidden="1"/>
    <cellStyle name="Buena 3" xfId="32442" hidden="1"/>
    <cellStyle name="Buena 3" xfId="32467" hidden="1"/>
    <cellStyle name="Buena 3" xfId="32297" hidden="1"/>
    <cellStyle name="Buena 3" xfId="32283" hidden="1"/>
    <cellStyle name="Buena 3" xfId="32278" hidden="1"/>
    <cellStyle name="Buena 3" xfId="32355" hidden="1"/>
    <cellStyle name="Buena 3" xfId="32350" hidden="1"/>
    <cellStyle name="Buena 3" xfId="32329" hidden="1"/>
    <cellStyle name="Buena 3" xfId="32353" hidden="1"/>
    <cellStyle name="Buena 3" xfId="32316" hidden="1"/>
    <cellStyle name="Buena 3" xfId="32255" hidden="1"/>
    <cellStyle name="Buena 3" xfId="32224" hidden="1"/>
    <cellStyle name="Buena 3" xfId="32352" hidden="1"/>
    <cellStyle name="Buena 3" xfId="32267" hidden="1"/>
    <cellStyle name="Buena 3" xfId="32340" hidden="1"/>
    <cellStyle name="Buena 3" xfId="32302" hidden="1"/>
    <cellStyle name="Buena 3" xfId="32325" hidden="1"/>
    <cellStyle name="Buena 3" xfId="32361" hidden="1"/>
    <cellStyle name="Buena 3" xfId="32231" hidden="1"/>
    <cellStyle name="Buena 3" xfId="32356" hidden="1"/>
    <cellStyle name="Buena 3" xfId="32528" hidden="1"/>
    <cellStyle name="Buena 3" xfId="32537" hidden="1"/>
    <cellStyle name="Buena 3" xfId="32546" hidden="1"/>
    <cellStyle name="Buena 3" xfId="32554" hidden="1"/>
    <cellStyle name="Buena 3" xfId="32564" hidden="1"/>
    <cellStyle name="Buena 3" xfId="32540" hidden="1"/>
    <cellStyle name="Buena 3" xfId="32560" hidden="1"/>
    <cellStyle name="Buena 3" xfId="32559" hidden="1"/>
    <cellStyle name="Buena 3" xfId="32584" hidden="1"/>
    <cellStyle name="Buena 3" xfId="32630" hidden="1"/>
    <cellStyle name="Buena 3" xfId="32639" hidden="1"/>
    <cellStyle name="Buena 3" xfId="32648" hidden="1"/>
    <cellStyle name="Buena 3" xfId="32656" hidden="1"/>
    <cellStyle name="Buena 3" xfId="32666" hidden="1"/>
    <cellStyle name="Buena 3" xfId="32642" hidden="1"/>
    <cellStyle name="Buena 3" xfId="32662" hidden="1"/>
    <cellStyle name="Buena 3" xfId="32661" hidden="1"/>
    <cellStyle name="Buena 3" xfId="32686" hidden="1"/>
    <cellStyle name="Buena 3" xfId="32901" hidden="1"/>
    <cellStyle name="Buena 3" xfId="32910" hidden="1"/>
    <cellStyle name="Buena 3" xfId="32919" hidden="1"/>
    <cellStyle name="Buena 3" xfId="32927" hidden="1"/>
    <cellStyle name="Buena 3" xfId="32937" hidden="1"/>
    <cellStyle name="Buena 3" xfId="32913" hidden="1"/>
    <cellStyle name="Buena 3" xfId="32933" hidden="1"/>
    <cellStyle name="Buena 3" xfId="32932" hidden="1"/>
    <cellStyle name="Buena 3" xfId="32957" hidden="1"/>
    <cellStyle name="Buena 3" xfId="32787" hidden="1"/>
    <cellStyle name="Buena 3" xfId="32773" hidden="1"/>
    <cellStyle name="Buena 3" xfId="32768" hidden="1"/>
    <cellStyle name="Buena 3" xfId="32845" hidden="1"/>
    <cellStyle name="Buena 3" xfId="32840" hidden="1"/>
    <cellStyle name="Buena 3" xfId="32819" hidden="1"/>
    <cellStyle name="Buena 3" xfId="32843" hidden="1"/>
    <cellStyle name="Buena 3" xfId="32806" hidden="1"/>
    <cellStyle name="Buena 3" xfId="32745" hidden="1"/>
    <cellStyle name="Buena 3" xfId="32714" hidden="1"/>
    <cellStyle name="Buena 3" xfId="32842" hidden="1"/>
    <cellStyle name="Buena 3" xfId="32757" hidden="1"/>
    <cellStyle name="Buena 3" xfId="32830" hidden="1"/>
    <cellStyle name="Buena 3" xfId="32792" hidden="1"/>
    <cellStyle name="Buena 3" xfId="32815" hidden="1"/>
    <cellStyle name="Buena 3" xfId="32851" hidden="1"/>
    <cellStyle name="Buena 3" xfId="32721" hidden="1"/>
    <cellStyle name="Buena 3" xfId="32846" hidden="1"/>
    <cellStyle name="Buena 3" xfId="33018" hidden="1"/>
    <cellStyle name="Buena 3" xfId="33027" hidden="1"/>
    <cellStyle name="Buena 3" xfId="33036" hidden="1"/>
    <cellStyle name="Buena 3" xfId="33044" hidden="1"/>
    <cellStyle name="Buena 3" xfId="33054" hidden="1"/>
    <cellStyle name="Buena 3" xfId="33030" hidden="1"/>
    <cellStyle name="Buena 3" xfId="33050" hidden="1"/>
    <cellStyle name="Buena 3" xfId="33049" hidden="1"/>
    <cellStyle name="Buena 3" xfId="33074" hidden="1"/>
    <cellStyle name="Buena 3" xfId="33120" hidden="1"/>
    <cellStyle name="Buena 3" xfId="33129" hidden="1"/>
    <cellStyle name="Buena 3" xfId="33138" hidden="1"/>
    <cellStyle name="Buena 3" xfId="33146" hidden="1"/>
    <cellStyle name="Buena 3" xfId="33156" hidden="1"/>
    <cellStyle name="Buena 3" xfId="33132" hidden="1"/>
    <cellStyle name="Buena 3" xfId="33152" hidden="1"/>
    <cellStyle name="Buena 3" xfId="33151" hidden="1"/>
    <cellStyle name="Buena 3" xfId="33176" hidden="1"/>
    <cellStyle name="Buena 3" xfId="33391" hidden="1"/>
    <cellStyle name="Buena 3" xfId="33400" hidden="1"/>
    <cellStyle name="Buena 3" xfId="33409" hidden="1"/>
    <cellStyle name="Buena 3" xfId="33417" hidden="1"/>
    <cellStyle name="Buena 3" xfId="33427" hidden="1"/>
    <cellStyle name="Buena 3" xfId="33403" hidden="1"/>
    <cellStyle name="Buena 3" xfId="33423" hidden="1"/>
    <cellStyle name="Buena 3" xfId="33422" hidden="1"/>
    <cellStyle name="Buena 3" xfId="33447" hidden="1"/>
    <cellStyle name="Buena 3" xfId="33277" hidden="1"/>
    <cellStyle name="Buena 3" xfId="33263" hidden="1"/>
    <cellStyle name="Buena 3" xfId="33258" hidden="1"/>
    <cellStyle name="Buena 3" xfId="33335" hidden="1"/>
    <cellStyle name="Buena 3" xfId="33330" hidden="1"/>
    <cellStyle name="Buena 3" xfId="33309" hidden="1"/>
    <cellStyle name="Buena 3" xfId="33333" hidden="1"/>
    <cellStyle name="Buena 3" xfId="33296" hidden="1"/>
    <cellStyle name="Buena 3" xfId="33235" hidden="1"/>
    <cellStyle name="Buena 3" xfId="33204" hidden="1"/>
    <cellStyle name="Buena 3" xfId="33332" hidden="1"/>
    <cellStyle name="Buena 3" xfId="33247" hidden="1"/>
    <cellStyle name="Buena 3" xfId="33320" hidden="1"/>
    <cellStyle name="Buena 3" xfId="33282" hidden="1"/>
    <cellStyle name="Buena 3" xfId="33305" hidden="1"/>
    <cellStyle name="Buena 3" xfId="33341" hidden="1"/>
    <cellStyle name="Buena 3" xfId="33211" hidden="1"/>
    <cellStyle name="Buena 3" xfId="33336" hidden="1"/>
    <cellStyle name="Buena 3" xfId="22704" hidden="1"/>
    <cellStyle name="Buena 3" xfId="22333" hidden="1"/>
    <cellStyle name="Buena 3" xfId="27876" hidden="1"/>
    <cellStyle name="Buena 3" xfId="22322" hidden="1"/>
    <cellStyle name="Buena 3" xfId="22353" hidden="1"/>
    <cellStyle name="Buena 3" xfId="23140" hidden="1"/>
    <cellStyle name="Buena 3" xfId="23379" hidden="1"/>
    <cellStyle name="Buena 3" xfId="23385" hidden="1"/>
    <cellStyle name="Buena 3" xfId="27122" hidden="1"/>
    <cellStyle name="Buena 3" xfId="23606" hidden="1"/>
    <cellStyle name="Buena 3" xfId="22366" hidden="1"/>
    <cellStyle name="Buena 3" xfId="23077" hidden="1"/>
    <cellStyle name="Buena 3" xfId="25675" hidden="1"/>
    <cellStyle name="Buena 3" xfId="26042" hidden="1"/>
    <cellStyle name="Buena 3" xfId="22674" hidden="1"/>
    <cellStyle name="Buena 3" xfId="21841" hidden="1"/>
    <cellStyle name="Buena 3" xfId="23772" hidden="1"/>
    <cellStyle name="Buena 3" xfId="26381" hidden="1"/>
    <cellStyle name="Buena 3" xfId="26677" hidden="1"/>
    <cellStyle name="Buena 3" xfId="27112" hidden="1"/>
    <cellStyle name="Buena 3" xfId="27922" hidden="1"/>
    <cellStyle name="Buena 3" xfId="25185" hidden="1"/>
    <cellStyle name="Buena 3" xfId="22593" hidden="1"/>
    <cellStyle name="Buena 3" xfId="25065" hidden="1"/>
    <cellStyle name="Buena 3" xfId="25197" hidden="1"/>
    <cellStyle name="Buena 3" xfId="26664" hidden="1"/>
    <cellStyle name="Buena 3" xfId="22521" hidden="1"/>
    <cellStyle name="Buena 3" xfId="27429" hidden="1"/>
    <cellStyle name="Buena 3" xfId="23065" hidden="1"/>
    <cellStyle name="Buena 3" xfId="26017" hidden="1"/>
    <cellStyle name="Buena 3" xfId="28406" hidden="1"/>
    <cellStyle name="Buena 3" xfId="24153" hidden="1"/>
    <cellStyle name="Buena 3" xfId="27239" hidden="1"/>
    <cellStyle name="Buena 3" xfId="25438" hidden="1"/>
    <cellStyle name="Buena 3" xfId="21907" hidden="1"/>
    <cellStyle name="Buena 3" xfId="26932" hidden="1"/>
    <cellStyle name="Buena 3" xfId="23252" hidden="1"/>
    <cellStyle name="Buena 3" xfId="23953" hidden="1"/>
    <cellStyle name="Buena 3" xfId="25494" hidden="1"/>
    <cellStyle name="Buena 3" xfId="26554" hidden="1"/>
    <cellStyle name="Buena 3" xfId="25230" hidden="1"/>
    <cellStyle name="Buena 3" xfId="23266" hidden="1"/>
    <cellStyle name="Buena 3" xfId="22152" hidden="1"/>
    <cellStyle name="Buena 3" xfId="22597" hidden="1"/>
    <cellStyle name="Buena 3" xfId="22310" hidden="1"/>
    <cellStyle name="Buena 3" xfId="25881" hidden="1"/>
    <cellStyle name="Buena 3" xfId="27491" hidden="1"/>
    <cellStyle name="Buena 3" xfId="25598" hidden="1"/>
    <cellStyle name="Buena 3" xfId="27844" hidden="1"/>
    <cellStyle name="Buena 3" xfId="23376" hidden="1"/>
    <cellStyle name="Buena 3" xfId="25753" hidden="1"/>
    <cellStyle name="Buena 3" xfId="21796" hidden="1"/>
    <cellStyle name="Buena 3" xfId="22213" hidden="1"/>
    <cellStyle name="Buena 3" xfId="28414" hidden="1"/>
    <cellStyle name="Buena 3" xfId="27131" hidden="1"/>
    <cellStyle name="Buena 3" xfId="23348" hidden="1"/>
    <cellStyle name="Buena 3" xfId="21896" hidden="1"/>
    <cellStyle name="Buena 3" xfId="25116" hidden="1"/>
    <cellStyle name="Buena 3" xfId="22988" hidden="1"/>
    <cellStyle name="Buena 3" xfId="22015" hidden="1"/>
    <cellStyle name="Buena 3" xfId="25520" hidden="1"/>
    <cellStyle name="Buena 3" xfId="26632" hidden="1"/>
    <cellStyle name="Buena 3" xfId="26109" hidden="1"/>
    <cellStyle name="Buena 3" xfId="26015" hidden="1"/>
    <cellStyle name="Buena 3" xfId="11568" hidden="1"/>
    <cellStyle name="Buena 3" xfId="22411" hidden="1"/>
    <cellStyle name="Buena 3" xfId="27162" hidden="1"/>
    <cellStyle name="Buena 3" xfId="27054" hidden="1"/>
    <cellStyle name="Buena 3" xfId="21933" hidden="1"/>
    <cellStyle name="Buena 3" xfId="22783" hidden="1"/>
    <cellStyle name="Buena 3" xfId="23356" hidden="1"/>
    <cellStyle name="Buena 3" xfId="30708" hidden="1"/>
    <cellStyle name="Buena 3" xfId="27816" hidden="1"/>
    <cellStyle name="Buena 3" xfId="23323" hidden="1"/>
    <cellStyle name="Buena 3" xfId="27032" hidden="1"/>
    <cellStyle name="Buena 3" xfId="25667" hidden="1"/>
    <cellStyle name="Buena 3" xfId="27956" hidden="1"/>
    <cellStyle name="Buena 3" xfId="26056" hidden="1"/>
    <cellStyle name="Buena 3" xfId="24060" hidden="1"/>
    <cellStyle name="Buena 3" xfId="24138" hidden="1"/>
    <cellStyle name="Buena 3" xfId="23653" hidden="1"/>
    <cellStyle name="Buena 3" xfId="21937" hidden="1"/>
    <cellStyle name="Buena 3" xfId="25106" hidden="1"/>
    <cellStyle name="Buena 3" xfId="22195" hidden="1"/>
    <cellStyle name="Buena 3" xfId="25471" hidden="1"/>
    <cellStyle name="Buena 3" xfId="22097" hidden="1"/>
    <cellStyle name="Buena 3" xfId="25848" hidden="1"/>
    <cellStyle name="Buena 3" xfId="23041" hidden="1"/>
    <cellStyle name="Buena 3" xfId="26239" hidden="1"/>
    <cellStyle name="Buena 3" xfId="26421" hidden="1"/>
    <cellStyle name="Buena 3" xfId="23445" hidden="1"/>
    <cellStyle name="Buena 3" xfId="27156" hidden="1"/>
    <cellStyle name="Buena 3" xfId="23130" hidden="1"/>
    <cellStyle name="Buena 3" xfId="27908" hidden="1"/>
    <cellStyle name="Buena 3" xfId="22445" hidden="1"/>
    <cellStyle name="Buena 3" xfId="23803" hidden="1"/>
    <cellStyle name="Buena 3" xfId="25474" hidden="1"/>
    <cellStyle name="Buena 3" xfId="21792" hidden="1"/>
    <cellStyle name="Buena 3" xfId="25697" hidden="1"/>
    <cellStyle name="Buena 3" xfId="33526" hidden="1"/>
    <cellStyle name="Buena 3" xfId="33535" hidden="1"/>
    <cellStyle name="Buena 3" xfId="33544" hidden="1"/>
    <cellStyle name="Buena 3" xfId="33552" hidden="1"/>
    <cellStyle name="Buena 3" xfId="33562" hidden="1"/>
    <cellStyle name="Buena 3" xfId="33538" hidden="1"/>
    <cellStyle name="Buena 3" xfId="33558" hidden="1"/>
    <cellStyle name="Buena 3" xfId="33557" hidden="1"/>
    <cellStyle name="Buena 3" xfId="33582" hidden="1"/>
    <cellStyle name="Buena 3" xfId="33797" hidden="1"/>
    <cellStyle name="Buena 3" xfId="33806" hidden="1"/>
    <cellStyle name="Buena 3" xfId="33815" hidden="1"/>
    <cellStyle name="Buena 3" xfId="33823" hidden="1"/>
    <cellStyle name="Buena 3" xfId="33833" hidden="1"/>
    <cellStyle name="Buena 3" xfId="33809" hidden="1"/>
    <cellStyle name="Buena 3" xfId="33829" hidden="1"/>
    <cellStyle name="Buena 3" xfId="33828" hidden="1"/>
    <cellStyle name="Buena 3" xfId="33853" hidden="1"/>
    <cellStyle name="Buena 3" xfId="33683" hidden="1"/>
    <cellStyle name="Buena 3" xfId="33669" hidden="1"/>
    <cellStyle name="Buena 3" xfId="33664" hidden="1"/>
    <cellStyle name="Buena 3" xfId="33741" hidden="1"/>
    <cellStyle name="Buena 3" xfId="33736" hidden="1"/>
    <cellStyle name="Buena 3" xfId="33715" hidden="1"/>
    <cellStyle name="Buena 3" xfId="33739" hidden="1"/>
    <cellStyle name="Buena 3" xfId="33702" hidden="1"/>
    <cellStyle name="Buena 3" xfId="33641" hidden="1"/>
    <cellStyle name="Buena 3" xfId="33610" hidden="1"/>
    <cellStyle name="Buena 3" xfId="33738" hidden="1"/>
    <cellStyle name="Buena 3" xfId="33653" hidden="1"/>
    <cellStyle name="Buena 3" xfId="33726" hidden="1"/>
    <cellStyle name="Buena 3" xfId="33688" hidden="1"/>
    <cellStyle name="Buena 3" xfId="33711" hidden="1"/>
    <cellStyle name="Buena 3" xfId="33747" hidden="1"/>
    <cellStyle name="Buena 3" xfId="33617" hidden="1"/>
    <cellStyle name="Buena 3" xfId="33742" hidden="1"/>
    <cellStyle name="Buena 3" xfId="23144" hidden="1"/>
    <cellStyle name="Buena 3" xfId="26343" hidden="1"/>
    <cellStyle name="Buena 3" xfId="22318" hidden="1"/>
    <cellStyle name="Buena 3" xfId="25215" hidden="1"/>
    <cellStyle name="Buena 3" xfId="27805" hidden="1"/>
    <cellStyle name="Buena 3" xfId="23111" hidden="1"/>
    <cellStyle name="Buena 3" xfId="22084" hidden="1"/>
    <cellStyle name="Buena 3" xfId="23280" hidden="1"/>
    <cellStyle name="Buena 3" xfId="27894" hidden="1"/>
    <cellStyle name="Buena 3" xfId="28415" hidden="1"/>
    <cellStyle name="Buena 3" xfId="26917" hidden="1"/>
    <cellStyle name="Buena 3" xfId="12365" hidden="1"/>
    <cellStyle name="Buena 3" xfId="25030" hidden="1"/>
    <cellStyle name="Buena 3" xfId="25195" hidden="1"/>
    <cellStyle name="Buena 3" xfId="26061" hidden="1"/>
    <cellStyle name="Buena 3" xfId="21835" hidden="1"/>
    <cellStyle name="Buena 3" xfId="25142" hidden="1"/>
    <cellStyle name="Buena 3" xfId="33900" hidden="1"/>
    <cellStyle name="Buena 3" xfId="34115" hidden="1"/>
    <cellStyle name="Buena 3" xfId="34124" hidden="1"/>
    <cellStyle name="Buena 3" xfId="34133" hidden="1"/>
    <cellStyle name="Buena 3" xfId="34141" hidden="1"/>
    <cellStyle name="Buena 3" xfId="34151" hidden="1"/>
    <cellStyle name="Buena 3" xfId="34127" hidden="1"/>
    <cellStyle name="Buena 3" xfId="34147" hidden="1"/>
    <cellStyle name="Buena 3" xfId="34146" hidden="1"/>
    <cellStyle name="Buena 3" xfId="34171" hidden="1"/>
    <cellStyle name="Buena 3" xfId="34001" hidden="1"/>
    <cellStyle name="Buena 3" xfId="33987" hidden="1"/>
    <cellStyle name="Buena 3" xfId="33982" hidden="1"/>
    <cellStyle name="Buena 3" xfId="34059" hidden="1"/>
    <cellStyle name="Buena 3" xfId="34054" hidden="1"/>
    <cellStyle name="Buena 3" xfId="34033" hidden="1"/>
    <cellStyle name="Buena 3" xfId="34057" hidden="1"/>
    <cellStyle name="Buena 3" xfId="34020" hidden="1"/>
    <cellStyle name="Buena 3" xfId="33959" hidden="1"/>
    <cellStyle name="Buena 3" xfId="33928" hidden="1"/>
    <cellStyle name="Buena 3" xfId="34056" hidden="1"/>
    <cellStyle name="Buena 3" xfId="33971" hidden="1"/>
    <cellStyle name="Buena 3" xfId="34044" hidden="1"/>
    <cellStyle name="Buena 3" xfId="34006" hidden="1"/>
    <cellStyle name="Buena 3" xfId="34029" hidden="1"/>
    <cellStyle name="Buena 3" xfId="34065" hidden="1"/>
    <cellStyle name="Buena 3" xfId="33935" hidden="1"/>
    <cellStyle name="Buena 3" xfId="34060" hidden="1"/>
    <cellStyle name="Buena 3" xfId="34232" hidden="1"/>
    <cellStyle name="Buena 3" xfId="34241" hidden="1"/>
    <cellStyle name="Buena 3" xfId="34250" hidden="1"/>
    <cellStyle name="Buena 3" xfId="34258" hidden="1"/>
    <cellStyle name="Buena 3" xfId="34268" hidden="1"/>
    <cellStyle name="Buena 3" xfId="34244" hidden="1"/>
    <cellStyle name="Buena 3" xfId="34264" hidden="1"/>
    <cellStyle name="Buena 3" xfId="34263" hidden="1"/>
    <cellStyle name="Buena 3" xfId="34288" hidden="1"/>
    <cellStyle name="Buena 3" xfId="34334" hidden="1"/>
    <cellStyle name="Buena 3" xfId="34343" hidden="1"/>
    <cellStyle name="Buena 3" xfId="34352" hidden="1"/>
    <cellStyle name="Buena 3" xfId="34360" hidden="1"/>
    <cellStyle name="Buena 3" xfId="34370" hidden="1"/>
    <cellStyle name="Buena 3" xfId="34346" hidden="1"/>
    <cellStyle name="Buena 3" xfId="34366" hidden="1"/>
    <cellStyle name="Buena 3" xfId="34365" hidden="1"/>
    <cellStyle name="Buena 3" xfId="34390" hidden="1"/>
    <cellStyle name="Buena 3" xfId="34605" hidden="1"/>
    <cellStyle name="Buena 3" xfId="34614" hidden="1"/>
    <cellStyle name="Buena 3" xfId="34623" hidden="1"/>
    <cellStyle name="Buena 3" xfId="34631" hidden="1"/>
    <cellStyle name="Buena 3" xfId="34641" hidden="1"/>
    <cellStyle name="Buena 3" xfId="34617" hidden="1"/>
    <cellStyle name="Buena 3" xfId="34637" hidden="1"/>
    <cellStyle name="Buena 3" xfId="34636" hidden="1"/>
    <cellStyle name="Buena 3" xfId="34661" hidden="1"/>
    <cellStyle name="Buena 3" xfId="34491" hidden="1"/>
    <cellStyle name="Buena 3" xfId="34477" hidden="1"/>
    <cellStyle name="Buena 3" xfId="34472" hidden="1"/>
    <cellStyle name="Buena 3" xfId="34549" hidden="1"/>
    <cellStyle name="Buena 3" xfId="34544" hidden="1"/>
    <cellStyle name="Buena 3" xfId="34523" hidden="1"/>
    <cellStyle name="Buena 3" xfId="34547" hidden="1"/>
    <cellStyle name="Buena 3" xfId="34510" hidden="1"/>
    <cellStyle name="Buena 3" xfId="34449" hidden="1"/>
    <cellStyle name="Buena 3" xfId="34418" hidden="1"/>
    <cellStyle name="Buena 3" xfId="34546" hidden="1"/>
    <cellStyle name="Buena 3" xfId="34461" hidden="1"/>
    <cellStyle name="Buena 3" xfId="34534" hidden="1"/>
    <cellStyle name="Buena 3" xfId="34496" hidden="1"/>
    <cellStyle name="Buena 3" xfId="34519" hidden="1"/>
    <cellStyle name="Buena 3" xfId="34555" hidden="1"/>
    <cellStyle name="Buena 3" xfId="34425" hidden="1"/>
    <cellStyle name="Buena 3" xfId="34550" hidden="1"/>
    <cellStyle name="Buena 3" xfId="34722" hidden="1"/>
    <cellStyle name="Buena 3" xfId="34731" hidden="1"/>
    <cellStyle name="Buena 3" xfId="34740" hidden="1"/>
    <cellStyle name="Buena 3" xfId="34748" hidden="1"/>
    <cellStyle name="Buena 3" xfId="34758" hidden="1"/>
    <cellStyle name="Buena 3" xfId="34734" hidden="1"/>
    <cellStyle name="Buena 3" xfId="34754" hidden="1"/>
    <cellStyle name="Buena 3" xfId="34753" hidden="1"/>
    <cellStyle name="Buena 3" xfId="34778" hidden="1"/>
    <cellStyle name="Buena 3" xfId="34824" hidden="1"/>
    <cellStyle name="Buena 3" xfId="34833" hidden="1"/>
    <cellStyle name="Buena 3" xfId="34842" hidden="1"/>
    <cellStyle name="Buena 3" xfId="34850" hidden="1"/>
    <cellStyle name="Buena 3" xfId="34860" hidden="1"/>
    <cellStyle name="Buena 3" xfId="34836" hidden="1"/>
    <cellStyle name="Buena 3" xfId="34856" hidden="1"/>
    <cellStyle name="Buena 3" xfId="34855" hidden="1"/>
    <cellStyle name="Buena 3" xfId="34880" hidden="1"/>
    <cellStyle name="Buena 3" xfId="35095" hidden="1"/>
    <cellStyle name="Buena 3" xfId="35104" hidden="1"/>
    <cellStyle name="Buena 3" xfId="35113" hidden="1"/>
    <cellStyle name="Buena 3" xfId="35121" hidden="1"/>
    <cellStyle name="Buena 3" xfId="35131" hidden="1"/>
    <cellStyle name="Buena 3" xfId="35107" hidden="1"/>
    <cellStyle name="Buena 3" xfId="35127" hidden="1"/>
    <cellStyle name="Buena 3" xfId="35126" hidden="1"/>
    <cellStyle name="Buena 3" xfId="35151" hidden="1"/>
    <cellStyle name="Buena 3" xfId="34981" hidden="1"/>
    <cellStyle name="Buena 3" xfId="34967" hidden="1"/>
    <cellStyle name="Buena 3" xfId="34962" hidden="1"/>
    <cellStyle name="Buena 3" xfId="35039" hidden="1"/>
    <cellStyle name="Buena 3" xfId="35034" hidden="1"/>
    <cellStyle name="Buena 3" xfId="35013" hidden="1"/>
    <cellStyle name="Buena 3" xfId="35037" hidden="1"/>
    <cellStyle name="Buena 3" xfId="35000" hidden="1"/>
    <cellStyle name="Buena 3" xfId="34939" hidden="1"/>
    <cellStyle name="Buena 3" xfId="34908" hidden="1"/>
    <cellStyle name="Buena 3" xfId="35036" hidden="1"/>
    <cellStyle name="Buena 3" xfId="34951" hidden="1"/>
    <cellStyle name="Buena 3" xfId="35024" hidden="1"/>
    <cellStyle name="Buena 3" xfId="34986" hidden="1"/>
    <cellStyle name="Buena 3" xfId="35009" hidden="1"/>
    <cellStyle name="Buena 3" xfId="35045" hidden="1"/>
    <cellStyle name="Buena 3" xfId="34915" hidden="1"/>
    <cellStyle name="Buena 3" xfId="35040" hidden="1"/>
    <cellStyle name="Buena 3" xfId="35212" hidden="1"/>
    <cellStyle name="Buena 3" xfId="35221" hidden="1"/>
    <cellStyle name="Buena 3" xfId="35230" hidden="1"/>
    <cellStyle name="Buena 3" xfId="35238" hidden="1"/>
    <cellStyle name="Buena 3" xfId="35248" hidden="1"/>
    <cellStyle name="Buena 3" xfId="35224" hidden="1"/>
    <cellStyle name="Buena 3" xfId="35244" hidden="1"/>
    <cellStyle name="Buena 3" xfId="35243" hidden="1"/>
    <cellStyle name="Buena 3" xfId="35268" hidden="1"/>
    <cellStyle name="Buena 3" xfId="35314" hidden="1"/>
    <cellStyle name="Buena 3" xfId="35323" hidden="1"/>
    <cellStyle name="Buena 3" xfId="35332" hidden="1"/>
    <cellStyle name="Buena 3" xfId="35340" hidden="1"/>
    <cellStyle name="Buena 3" xfId="35350" hidden="1"/>
    <cellStyle name="Buena 3" xfId="35326" hidden="1"/>
    <cellStyle name="Buena 3" xfId="35346" hidden="1"/>
    <cellStyle name="Buena 3" xfId="35345" hidden="1"/>
    <cellStyle name="Buena 3" xfId="35370" hidden="1"/>
    <cellStyle name="Buena 3" xfId="35585" hidden="1"/>
    <cellStyle name="Buena 3" xfId="35594" hidden="1"/>
    <cellStyle name="Buena 3" xfId="35603" hidden="1"/>
    <cellStyle name="Buena 3" xfId="35611" hidden="1"/>
    <cellStyle name="Buena 3" xfId="35621" hidden="1"/>
    <cellStyle name="Buena 3" xfId="35597" hidden="1"/>
    <cellStyle name="Buena 3" xfId="35617" hidden="1"/>
    <cellStyle name="Buena 3" xfId="35616" hidden="1"/>
    <cellStyle name="Buena 3" xfId="35641" hidden="1"/>
    <cellStyle name="Buena 3" xfId="35471" hidden="1"/>
    <cellStyle name="Buena 3" xfId="35457" hidden="1"/>
    <cellStyle name="Buena 3" xfId="35452" hidden="1"/>
    <cellStyle name="Buena 3" xfId="35529" hidden="1"/>
    <cellStyle name="Buena 3" xfId="35524" hidden="1"/>
    <cellStyle name="Buena 3" xfId="35503" hidden="1"/>
    <cellStyle name="Buena 3" xfId="35527" hidden="1"/>
    <cellStyle name="Buena 3" xfId="35490" hidden="1"/>
    <cellStyle name="Buena 3" xfId="35429" hidden="1"/>
    <cellStyle name="Buena 3" xfId="35398" hidden="1"/>
    <cellStyle name="Buena 3" xfId="35526" hidden="1"/>
    <cellStyle name="Buena 3" xfId="35441" hidden="1"/>
    <cellStyle name="Buena 3" xfId="35514" hidden="1"/>
    <cellStyle name="Buena 3" xfId="35476" hidden="1"/>
    <cellStyle name="Buena 3" xfId="35499" hidden="1"/>
    <cellStyle name="Buena 3" xfId="35535" hidden="1"/>
    <cellStyle name="Buena 3" xfId="35405" hidden="1"/>
    <cellStyle name="Buena 3" xfId="35530" hidden="1"/>
    <cellStyle name="Buena 3" xfId="35702" hidden="1"/>
    <cellStyle name="Buena 3" xfId="35711" hidden="1"/>
    <cellStyle name="Buena 3" xfId="35720" hidden="1"/>
    <cellStyle name="Buena 3" xfId="35728" hidden="1"/>
    <cellStyle name="Buena 3" xfId="35738" hidden="1"/>
    <cellStyle name="Buena 3" xfId="35714" hidden="1"/>
    <cellStyle name="Buena 3" xfId="35734" hidden="1"/>
    <cellStyle name="Buena 3" xfId="35733" hidden="1"/>
    <cellStyle name="Buena 3" xfId="35758" hidden="1"/>
    <cellStyle name="Buena 3" xfId="35804" hidden="1"/>
    <cellStyle name="Buena 3" xfId="35813" hidden="1"/>
    <cellStyle name="Buena 3" xfId="35822" hidden="1"/>
    <cellStyle name="Buena 3" xfId="35830" hidden="1"/>
    <cellStyle name="Buena 3" xfId="35840" hidden="1"/>
    <cellStyle name="Buena 3" xfId="35816" hidden="1"/>
    <cellStyle name="Buena 3" xfId="35836" hidden="1"/>
    <cellStyle name="Buena 3" xfId="35835" hidden="1"/>
    <cellStyle name="Buena 3" xfId="35860" hidden="1"/>
    <cellStyle name="Buena 3" xfId="36075" hidden="1"/>
    <cellStyle name="Buena 3" xfId="36084" hidden="1"/>
    <cellStyle name="Buena 3" xfId="36093" hidden="1"/>
    <cellStyle name="Buena 3" xfId="36101" hidden="1"/>
    <cellStyle name="Buena 3" xfId="36111" hidden="1"/>
    <cellStyle name="Buena 3" xfId="36087" hidden="1"/>
    <cellStyle name="Buena 3" xfId="36107" hidden="1"/>
    <cellStyle name="Buena 3" xfId="36106" hidden="1"/>
    <cellStyle name="Buena 3" xfId="36131" hidden="1"/>
    <cellStyle name="Buena 3" xfId="35961" hidden="1"/>
    <cellStyle name="Buena 3" xfId="35947" hidden="1"/>
    <cellStyle name="Buena 3" xfId="35942" hidden="1"/>
    <cellStyle name="Buena 3" xfId="36019" hidden="1"/>
    <cellStyle name="Buena 3" xfId="36014" hidden="1"/>
    <cellStyle name="Buena 3" xfId="35993" hidden="1"/>
    <cellStyle name="Buena 3" xfId="36017" hidden="1"/>
    <cellStyle name="Buena 3" xfId="35980" hidden="1"/>
    <cellStyle name="Buena 3" xfId="35919" hidden="1"/>
    <cellStyle name="Buena 3" xfId="35888" hidden="1"/>
    <cellStyle name="Buena 3" xfId="36016" hidden="1"/>
    <cellStyle name="Buena 3" xfId="35931" hidden="1"/>
    <cellStyle name="Buena 3" xfId="36004" hidden="1"/>
    <cellStyle name="Buena 3" xfId="35966" hidden="1"/>
    <cellStyle name="Buena 3" xfId="35989" hidden="1"/>
    <cellStyle name="Buena 3" xfId="36025" hidden="1"/>
    <cellStyle name="Buena 3" xfId="35895" hidden="1"/>
    <cellStyle name="Buena 3" xfId="36020" hidden="1"/>
    <cellStyle name="Buena 3" xfId="30753" hidden="1"/>
    <cellStyle name="Buena 3" xfId="30751" hidden="1"/>
    <cellStyle name="Buena 3" xfId="28400" hidden="1"/>
    <cellStyle name="Buena 3" xfId="26710" hidden="1"/>
    <cellStyle name="Buena 3" xfId="25761" hidden="1"/>
    <cellStyle name="Buena 3" xfId="26684" hidden="1"/>
    <cellStyle name="Buena 3" xfId="26407" hidden="1"/>
    <cellStyle name="Buena 3" xfId="26516" hidden="1"/>
    <cellStyle name="Buena 3" xfId="23771" hidden="1"/>
    <cellStyle name="Buena 3" xfId="21762" hidden="1"/>
    <cellStyle name="Buena 3" xfId="27141" hidden="1"/>
    <cellStyle name="Buena 3" xfId="25630" hidden="1"/>
    <cellStyle name="Buena 3" xfId="26636" hidden="1"/>
    <cellStyle name="Buena 3" xfId="26776" hidden="1"/>
    <cellStyle name="Buena 3" xfId="30730" hidden="1"/>
    <cellStyle name="Buena 3" xfId="26215" hidden="1"/>
    <cellStyle name="Buena 3" xfId="22635" hidden="1"/>
    <cellStyle name="Buena 3" xfId="30747" hidden="1"/>
    <cellStyle name="Buena 3" xfId="22752" hidden="1"/>
    <cellStyle name="Buena 3" xfId="23890" hidden="1"/>
    <cellStyle name="Buena 3" xfId="22373" hidden="1"/>
    <cellStyle name="Buena 3" xfId="27366" hidden="1"/>
    <cellStyle name="Buena 3" xfId="24155" hidden="1"/>
    <cellStyle name="Buena 3" xfId="22085" hidden="1"/>
    <cellStyle name="Buena 3" xfId="27947" hidden="1"/>
    <cellStyle name="Buena 3" xfId="25695" hidden="1"/>
    <cellStyle name="Buena 3" xfId="31195" hidden="1"/>
    <cellStyle name="Buena 3" xfId="22427" hidden="1"/>
    <cellStyle name="Buena 3" xfId="22329" hidden="1"/>
    <cellStyle name="Buena 3" xfId="27478" hidden="1"/>
    <cellStyle name="Buena 3" xfId="24159" hidden="1"/>
    <cellStyle name="Buena 3" xfId="23432" hidden="1"/>
    <cellStyle name="Buena 3" xfId="25223" hidden="1"/>
    <cellStyle name="Buena 3" xfId="25977" hidden="1"/>
    <cellStyle name="Buena 3" xfId="22771" hidden="1"/>
    <cellStyle name="Buena 3" xfId="25318" hidden="1"/>
    <cellStyle name="Buena 3" xfId="23854" hidden="1"/>
    <cellStyle name="Buena 3" xfId="26074" hidden="1"/>
    <cellStyle name="Buena 3" xfId="22179" hidden="1"/>
    <cellStyle name="Buena 3" xfId="31191" hidden="1"/>
    <cellStyle name="Buena 3" xfId="26219" hidden="1"/>
    <cellStyle name="Buena 3" xfId="27206" hidden="1"/>
    <cellStyle name="Buena 3" xfId="23542" hidden="1"/>
    <cellStyle name="Buena 3" xfId="21922" hidden="1"/>
    <cellStyle name="Buena 3" xfId="26758" hidden="1"/>
    <cellStyle name="Buena 3" xfId="27852" hidden="1"/>
    <cellStyle name="Buena 3" xfId="28087" hidden="1"/>
    <cellStyle name="Buena 3" xfId="28093" hidden="1"/>
    <cellStyle name="Buena 3" xfId="22024" hidden="1"/>
    <cellStyle name="Buena 3" xfId="27923" hidden="1"/>
    <cellStyle name="Buena 3" xfId="26629" hidden="1"/>
    <cellStyle name="Buena 3" xfId="25974" hidden="1"/>
    <cellStyle name="Buena 3" xfId="22274" hidden="1"/>
    <cellStyle name="Buena 3" xfId="23350" hidden="1"/>
    <cellStyle name="Buena 3" xfId="23345" hidden="1"/>
    <cellStyle name="Buena 3" xfId="23691" hidden="1"/>
    <cellStyle name="Buena 3" xfId="22797" hidden="1"/>
    <cellStyle name="Buena 3" xfId="27202" hidden="1"/>
    <cellStyle name="Buena 3" xfId="23799" hidden="1"/>
    <cellStyle name="Buena 3" xfId="21847" hidden="1"/>
    <cellStyle name="Buena 3" xfId="24162" hidden="1"/>
    <cellStyle name="Buena 3" xfId="30718" hidden="1"/>
    <cellStyle name="Buena 3" xfId="26234" hidden="1"/>
    <cellStyle name="Buena 3" xfId="26080" hidden="1"/>
    <cellStyle name="Buena 3" xfId="23401" hidden="1"/>
    <cellStyle name="Buena 3" xfId="25240" hidden="1"/>
    <cellStyle name="Buena 3" xfId="25701" hidden="1"/>
    <cellStyle name="Buena 3" xfId="26468" hidden="1"/>
    <cellStyle name="Buena 3" xfId="27910" hidden="1"/>
    <cellStyle name="Buena 3" xfId="22757" hidden="1"/>
    <cellStyle name="Buena 3" xfId="28420" hidden="1"/>
    <cellStyle name="Buena 3" xfId="33484" hidden="1"/>
    <cellStyle name="Buena 3" xfId="27950" hidden="1"/>
    <cellStyle name="Buena 3" xfId="25059" hidden="1"/>
    <cellStyle name="Buena 3" xfId="28080" hidden="1"/>
    <cellStyle name="Buena 3" xfId="25196" hidden="1"/>
    <cellStyle name="Buena 3" xfId="26472" hidden="1"/>
    <cellStyle name="Buena 3" xfId="26627" hidden="1"/>
    <cellStyle name="Buena 3" xfId="25236" hidden="1"/>
    <cellStyle name="Buena 3" xfId="25605" hidden="1"/>
    <cellStyle name="Buena 3" xfId="22461" hidden="1"/>
    <cellStyle name="Buena 3" xfId="26623" hidden="1"/>
    <cellStyle name="Buena 3" xfId="23192" hidden="1"/>
    <cellStyle name="Buena 3" xfId="26783" hidden="1"/>
    <cellStyle name="Buena 3" xfId="21845" hidden="1"/>
    <cellStyle name="Buena 3" xfId="27275" hidden="1"/>
    <cellStyle name="Buena 3" xfId="22572" hidden="1"/>
    <cellStyle name="Buena 3" xfId="25631" hidden="1"/>
    <cellStyle name="Buena 3" xfId="25844" hidden="1"/>
    <cellStyle name="Buena 3" xfId="23541" hidden="1"/>
    <cellStyle name="Buena 3" xfId="22675" hidden="1"/>
    <cellStyle name="Buena 3" xfId="21769" hidden="1"/>
    <cellStyle name="Buena 3" xfId="23257" hidden="1"/>
    <cellStyle name="Buena 3" xfId="22386" hidden="1"/>
    <cellStyle name="Buena 3" xfId="22063" hidden="1"/>
    <cellStyle name="Buena 3" xfId="27867" hidden="1"/>
    <cellStyle name="Buena 3" xfId="22955" hidden="1"/>
    <cellStyle name="Buena 3" xfId="23440" hidden="1"/>
    <cellStyle name="Buena 3" xfId="25225" hidden="1"/>
    <cellStyle name="Buena 3" xfId="36192" hidden="1"/>
    <cellStyle name="Buena 3" xfId="36201" hidden="1"/>
    <cellStyle name="Buena 3" xfId="36210" hidden="1"/>
    <cellStyle name="Buena 3" xfId="36218" hidden="1"/>
    <cellStyle name="Buena 3" xfId="36228" hidden="1"/>
    <cellStyle name="Buena 3" xfId="36204" hidden="1"/>
    <cellStyle name="Buena 3" xfId="36224" hidden="1"/>
    <cellStyle name="Buena 3" xfId="36223" hidden="1"/>
    <cellStyle name="Buena 3" xfId="36248" hidden="1"/>
    <cellStyle name="Buena 3" xfId="36463" hidden="1"/>
    <cellStyle name="Buena 3" xfId="36472" hidden="1"/>
    <cellStyle name="Buena 3" xfId="36481" hidden="1"/>
    <cellStyle name="Buena 3" xfId="36489" hidden="1"/>
    <cellStyle name="Buena 3" xfId="36499" hidden="1"/>
    <cellStyle name="Buena 3" xfId="36475" hidden="1"/>
    <cellStyle name="Buena 3" xfId="36495" hidden="1"/>
    <cellStyle name="Buena 3" xfId="36494" hidden="1"/>
    <cellStyle name="Buena 3" xfId="36519" hidden="1"/>
    <cellStyle name="Buena 3" xfId="36349" hidden="1"/>
    <cellStyle name="Buena 3" xfId="36335" hidden="1"/>
    <cellStyle name="Buena 3" xfId="36330" hidden="1"/>
    <cellStyle name="Buena 3" xfId="36407" hidden="1"/>
    <cellStyle name="Buena 3" xfId="36402" hidden="1"/>
    <cellStyle name="Buena 3" xfId="36381" hidden="1"/>
    <cellStyle name="Buena 3" xfId="36405" hidden="1"/>
    <cellStyle name="Buena 3" xfId="36368" hidden="1"/>
    <cellStyle name="Buena 3" xfId="36307" hidden="1"/>
    <cellStyle name="Buena 3" xfId="36276" hidden="1"/>
    <cellStyle name="Buena 3" xfId="36404" hidden="1"/>
    <cellStyle name="Buena 3" xfId="36319" hidden="1"/>
    <cellStyle name="Buena 3" xfId="36392" hidden="1"/>
    <cellStyle name="Buena 3" xfId="36354" hidden="1"/>
    <cellStyle name="Buena 3" xfId="36377" hidden="1"/>
    <cellStyle name="Buena 3" xfId="36413" hidden="1"/>
    <cellStyle name="Buena 3" xfId="36283" hidden="1"/>
    <cellStyle name="Buena 3" xfId="36408" hidden="1"/>
    <cellStyle name="Buena 3" xfId="22009" hidden="1"/>
    <cellStyle name="Buena 3" xfId="22927" hidden="1"/>
    <cellStyle name="Buena 3" xfId="25120" hidden="1"/>
    <cellStyle name="Buena 3" xfId="30713" hidden="1"/>
    <cellStyle name="Buena 3" xfId="28395" hidden="1"/>
    <cellStyle name="Buena 3" xfId="25395" hidden="1"/>
    <cellStyle name="Buena 3" xfId="22940" hidden="1"/>
    <cellStyle name="Buena 3" xfId="27192" hidden="1"/>
    <cellStyle name="Buena 3" xfId="27333" hidden="1"/>
    <cellStyle name="Buena 3" xfId="24148" hidden="1"/>
    <cellStyle name="Buena 3" xfId="26440" hidden="1"/>
    <cellStyle name="Buena 3" xfId="23087" hidden="1"/>
    <cellStyle name="Buena 3" xfId="31200" hidden="1"/>
    <cellStyle name="Buena 3" xfId="22224" hidden="1"/>
    <cellStyle name="Buena 3" xfId="22301" hidden="1"/>
    <cellStyle name="Buena 3" xfId="22725" hidden="1"/>
    <cellStyle name="Buena 3" xfId="26241" hidden="1"/>
    <cellStyle name="Buena 3" xfId="36566" hidden="1"/>
    <cellStyle name="Buena 3" xfId="36781" hidden="1"/>
    <cellStyle name="Buena 3" xfId="36790" hidden="1"/>
    <cellStyle name="Buena 3" xfId="36799" hidden="1"/>
    <cellStyle name="Buena 3" xfId="36807" hidden="1"/>
    <cellStyle name="Buena 3" xfId="36817" hidden="1"/>
    <cellStyle name="Buena 3" xfId="36793" hidden="1"/>
    <cellStyle name="Buena 3" xfId="36813" hidden="1"/>
    <cellStyle name="Buena 3" xfId="36812" hidden="1"/>
    <cellStyle name="Buena 3" xfId="36837" hidden="1"/>
    <cellStyle name="Buena 3" xfId="36667" hidden="1"/>
    <cellStyle name="Buena 3" xfId="36653" hidden="1"/>
    <cellStyle name="Buena 3" xfId="36648" hidden="1"/>
    <cellStyle name="Buena 3" xfId="36725" hidden="1"/>
    <cellStyle name="Buena 3" xfId="36720" hidden="1"/>
    <cellStyle name="Buena 3" xfId="36699" hidden="1"/>
    <cellStyle name="Buena 3" xfId="36723" hidden="1"/>
    <cellStyle name="Buena 3" xfId="36686" hidden="1"/>
    <cellStyle name="Buena 3" xfId="36625" hidden="1"/>
    <cellStyle name="Buena 3" xfId="36594" hidden="1"/>
    <cellStyle name="Buena 3" xfId="36722" hidden="1"/>
    <cellStyle name="Buena 3" xfId="36637" hidden="1"/>
    <cellStyle name="Buena 3" xfId="36710" hidden="1"/>
    <cellStyle name="Buena 3" xfId="36672" hidden="1"/>
    <cellStyle name="Buena 3" xfId="36695" hidden="1"/>
    <cellStyle name="Buena 3" xfId="36731" hidden="1"/>
    <cellStyle name="Buena 3" xfId="36601" hidden="1"/>
    <cellStyle name="Buena 3" xfId="36726" hidden="1"/>
    <cellStyle name="Buena 3" xfId="36898" hidden="1"/>
    <cellStyle name="Buena 3" xfId="36907" hidden="1"/>
    <cellStyle name="Buena 3" xfId="36916" hidden="1"/>
    <cellStyle name="Buena 3" xfId="36924" hidden="1"/>
    <cellStyle name="Buena 3" xfId="36934" hidden="1"/>
    <cellStyle name="Buena 3" xfId="36910" hidden="1"/>
    <cellStyle name="Buena 3" xfId="36930" hidden="1"/>
    <cellStyle name="Buena 3" xfId="36929" hidden="1"/>
    <cellStyle name="Buena 3" xfId="36954" hidden="1"/>
    <cellStyle name="Buena 3" xfId="37000" hidden="1"/>
    <cellStyle name="Buena 3" xfId="37009" hidden="1"/>
    <cellStyle name="Buena 3" xfId="37018" hidden="1"/>
    <cellStyle name="Buena 3" xfId="37026" hidden="1"/>
    <cellStyle name="Buena 3" xfId="37036" hidden="1"/>
    <cellStyle name="Buena 3" xfId="37012" hidden="1"/>
    <cellStyle name="Buena 3" xfId="37032" hidden="1"/>
    <cellStyle name="Buena 3" xfId="37031" hidden="1"/>
    <cellStyle name="Buena 3" xfId="37056" hidden="1"/>
    <cellStyle name="Buena 3" xfId="37271" hidden="1"/>
    <cellStyle name="Buena 3" xfId="37280" hidden="1"/>
    <cellStyle name="Buena 3" xfId="37289" hidden="1"/>
    <cellStyle name="Buena 3" xfId="37297" hidden="1"/>
    <cellStyle name="Buena 3" xfId="37307" hidden="1"/>
    <cellStyle name="Buena 3" xfId="37283" hidden="1"/>
    <cellStyle name="Buena 3" xfId="37303" hidden="1"/>
    <cellStyle name="Buena 3" xfId="37302" hidden="1"/>
    <cellStyle name="Buena 3" xfId="37327" hidden="1"/>
    <cellStyle name="Buena 3" xfId="37157" hidden="1"/>
    <cellStyle name="Buena 3" xfId="37143" hidden="1"/>
    <cellStyle name="Buena 3" xfId="37138" hidden="1"/>
    <cellStyle name="Buena 3" xfId="37215" hidden="1"/>
    <cellStyle name="Buena 3" xfId="37210" hidden="1"/>
    <cellStyle name="Buena 3" xfId="37189" hidden="1"/>
    <cellStyle name="Buena 3" xfId="37213" hidden="1"/>
    <cellStyle name="Buena 3" xfId="37176" hidden="1"/>
    <cellStyle name="Buena 3" xfId="37115" hidden="1"/>
    <cellStyle name="Buena 3" xfId="37084" hidden="1"/>
    <cellStyle name="Buena 3" xfId="37212" hidden="1"/>
    <cellStyle name="Buena 3" xfId="37127" hidden="1"/>
    <cellStyle name="Buena 3" xfId="37200" hidden="1"/>
    <cellStyle name="Buena 3" xfId="37162" hidden="1"/>
    <cellStyle name="Buena 3" xfId="37185" hidden="1"/>
    <cellStyle name="Buena 3" xfId="37221" hidden="1"/>
    <cellStyle name="Buena 3" xfId="37091" hidden="1"/>
    <cellStyle name="Buena 3" xfId="37216" hidden="1"/>
    <cellStyle name="Buena 3" xfId="37388" hidden="1"/>
    <cellStyle name="Buena 3" xfId="37397" hidden="1"/>
    <cellStyle name="Buena 3" xfId="37406" hidden="1"/>
    <cellStyle name="Buena 3" xfId="37414" hidden="1"/>
    <cellStyle name="Buena 3" xfId="37424" hidden="1"/>
    <cellStyle name="Buena 3" xfId="37400" hidden="1"/>
    <cellStyle name="Buena 3" xfId="37420" hidden="1"/>
    <cellStyle name="Buena 3" xfId="37419" hidden="1"/>
    <cellStyle name="Buena 3" xfId="37444" hidden="1"/>
    <cellStyle name="Buena 3" xfId="37490" hidden="1"/>
    <cellStyle name="Buena 3" xfId="37499" hidden="1"/>
    <cellStyle name="Buena 3" xfId="37508" hidden="1"/>
    <cellStyle name="Buena 3" xfId="37516" hidden="1"/>
    <cellStyle name="Buena 3" xfId="37526" hidden="1"/>
    <cellStyle name="Buena 3" xfId="37502" hidden="1"/>
    <cellStyle name="Buena 3" xfId="37522" hidden="1"/>
    <cellStyle name="Buena 3" xfId="37521" hidden="1"/>
    <cellStyle name="Buena 3" xfId="37546" hidden="1"/>
    <cellStyle name="Buena 3" xfId="37761" hidden="1"/>
    <cellStyle name="Buena 3" xfId="37770" hidden="1"/>
    <cellStyle name="Buena 3" xfId="37779" hidden="1"/>
    <cellStyle name="Buena 3" xfId="37787" hidden="1"/>
    <cellStyle name="Buena 3" xfId="37797" hidden="1"/>
    <cellStyle name="Buena 3" xfId="37773" hidden="1"/>
    <cellStyle name="Buena 3" xfId="37793" hidden="1"/>
    <cellStyle name="Buena 3" xfId="37792" hidden="1"/>
    <cellStyle name="Buena 3" xfId="37817" hidden="1"/>
    <cellStyle name="Buena 3" xfId="37647" hidden="1"/>
    <cellStyle name="Buena 3" xfId="37633" hidden="1"/>
    <cellStyle name="Buena 3" xfId="37628" hidden="1"/>
    <cellStyle name="Buena 3" xfId="37705" hidden="1"/>
    <cellStyle name="Buena 3" xfId="37700" hidden="1"/>
    <cellStyle name="Buena 3" xfId="37679" hidden="1"/>
    <cellStyle name="Buena 3" xfId="37703" hidden="1"/>
    <cellStyle name="Buena 3" xfId="37666" hidden="1"/>
    <cellStyle name="Buena 3" xfId="37605" hidden="1"/>
    <cellStyle name="Buena 3" xfId="37574" hidden="1"/>
    <cellStyle name="Buena 3" xfId="37702" hidden="1"/>
    <cellStyle name="Buena 3" xfId="37617" hidden="1"/>
    <cellStyle name="Buena 3" xfId="37690" hidden="1"/>
    <cellStyle name="Buena 3" xfId="37652" hidden="1"/>
    <cellStyle name="Buena 3" xfId="37675" hidden="1"/>
    <cellStyle name="Buena 3" xfId="37711" hidden="1"/>
    <cellStyle name="Buena 3" xfId="37581" hidden="1"/>
    <cellStyle name="Buena 3" xfId="37706" hidden="1"/>
    <cellStyle name="Buena 3" xfId="37878" hidden="1"/>
    <cellStyle name="Buena 3" xfId="37887" hidden="1"/>
    <cellStyle name="Buena 3" xfId="37896" hidden="1"/>
    <cellStyle name="Buena 3" xfId="37904" hidden="1"/>
    <cellStyle name="Buena 3" xfId="37914" hidden="1"/>
    <cellStyle name="Buena 3" xfId="37890" hidden="1"/>
    <cellStyle name="Buena 3" xfId="37910" hidden="1"/>
    <cellStyle name="Buena 3" xfId="37909" hidden="1"/>
    <cellStyle name="Buena 3" xfId="37934" hidden="1"/>
    <cellStyle name="Buena 3" xfId="37980" hidden="1"/>
    <cellStyle name="Buena 3" xfId="37989" hidden="1"/>
    <cellStyle name="Buena 3" xfId="37998" hidden="1"/>
    <cellStyle name="Buena 3" xfId="38006" hidden="1"/>
    <cellStyle name="Buena 3" xfId="38016" hidden="1"/>
    <cellStyle name="Buena 3" xfId="37992" hidden="1"/>
    <cellStyle name="Buena 3" xfId="38012" hidden="1"/>
    <cellStyle name="Buena 3" xfId="38011" hidden="1"/>
    <cellStyle name="Buena 3" xfId="38036" hidden="1"/>
    <cellStyle name="Buena 3" xfId="38251" hidden="1"/>
    <cellStyle name="Buena 3" xfId="38260" hidden="1"/>
    <cellStyle name="Buena 3" xfId="38269" hidden="1"/>
    <cellStyle name="Buena 3" xfId="38277" hidden="1"/>
    <cellStyle name="Buena 3" xfId="38287" hidden="1"/>
    <cellStyle name="Buena 3" xfId="38263" hidden="1"/>
    <cellStyle name="Buena 3" xfId="38283" hidden="1"/>
    <cellStyle name="Buena 3" xfId="38282" hidden="1"/>
    <cellStyle name="Buena 3" xfId="38307" hidden="1"/>
    <cellStyle name="Buena 3" xfId="38137" hidden="1"/>
    <cellStyle name="Buena 3" xfId="38123" hidden="1"/>
    <cellStyle name="Buena 3" xfId="38118" hidden="1"/>
    <cellStyle name="Buena 3" xfId="38195" hidden="1"/>
    <cellStyle name="Buena 3" xfId="38190" hidden="1"/>
    <cellStyle name="Buena 3" xfId="38169" hidden="1"/>
    <cellStyle name="Buena 3" xfId="38193" hidden="1"/>
    <cellStyle name="Buena 3" xfId="38156" hidden="1"/>
    <cellStyle name="Buena 3" xfId="38095" hidden="1"/>
    <cellStyle name="Buena 3" xfId="38064" hidden="1"/>
    <cellStyle name="Buena 3" xfId="38192" hidden="1"/>
    <cellStyle name="Buena 3" xfId="38107" hidden="1"/>
    <cellStyle name="Buena 3" xfId="38180" hidden="1"/>
    <cellStyle name="Buena 3" xfId="38142" hidden="1"/>
    <cellStyle name="Buena 3" xfId="38165" hidden="1"/>
    <cellStyle name="Buena 3" xfId="38201" hidden="1"/>
    <cellStyle name="Buena 3" xfId="38071" hidden="1"/>
    <cellStyle name="Buena 3" xfId="38196" hidden="1"/>
    <cellStyle name="Buena 3" xfId="38368" hidden="1"/>
    <cellStyle name="Buena 3" xfId="38377" hidden="1"/>
    <cellStyle name="Buena 3" xfId="38386" hidden="1"/>
    <cellStyle name="Buena 3" xfId="38394" hidden="1"/>
    <cellStyle name="Buena 3" xfId="38404" hidden="1"/>
    <cellStyle name="Buena 3" xfId="38380" hidden="1"/>
    <cellStyle name="Buena 3" xfId="38400" hidden="1"/>
    <cellStyle name="Buena 3" xfId="38399" hidden="1"/>
    <cellStyle name="Buena 3" xfId="38424" hidden="1"/>
    <cellStyle name="Buena 3" xfId="38470" hidden="1"/>
    <cellStyle name="Buena 3" xfId="38479" hidden="1"/>
    <cellStyle name="Buena 3" xfId="38488" hidden="1"/>
    <cellStyle name="Buena 3" xfId="38496" hidden="1"/>
    <cellStyle name="Buena 3" xfId="38506" hidden="1"/>
    <cellStyle name="Buena 3" xfId="38482" hidden="1"/>
    <cellStyle name="Buena 3" xfId="38502" hidden="1"/>
    <cellStyle name="Buena 3" xfId="38501" hidden="1"/>
    <cellStyle name="Buena 3" xfId="38526" hidden="1"/>
    <cellStyle name="Buena 3" xfId="38741" hidden="1"/>
    <cellStyle name="Buena 3" xfId="38750" hidden="1"/>
    <cellStyle name="Buena 3" xfId="38759" hidden="1"/>
    <cellStyle name="Buena 3" xfId="38767" hidden="1"/>
    <cellStyle name="Buena 3" xfId="38777" hidden="1"/>
    <cellStyle name="Buena 3" xfId="38753" hidden="1"/>
    <cellStyle name="Buena 3" xfId="38773" hidden="1"/>
    <cellStyle name="Buena 3" xfId="38772" hidden="1"/>
    <cellStyle name="Buena 3" xfId="38797" hidden="1"/>
    <cellStyle name="Buena 3" xfId="38627" hidden="1"/>
    <cellStyle name="Buena 3" xfId="38613" hidden="1"/>
    <cellStyle name="Buena 3" xfId="38608" hidden="1"/>
    <cellStyle name="Buena 3" xfId="38685" hidden="1"/>
    <cellStyle name="Buena 3" xfId="38680" hidden="1"/>
    <cellStyle name="Buena 3" xfId="38659" hidden="1"/>
    <cellStyle name="Buena 3" xfId="38683" hidden="1"/>
    <cellStyle name="Buena 3" xfId="38646" hidden="1"/>
    <cellStyle name="Buena 3" xfId="38585" hidden="1"/>
    <cellStyle name="Buena 3" xfId="38554" hidden="1"/>
    <cellStyle name="Buena 3" xfId="38682" hidden="1"/>
    <cellStyle name="Buena 3" xfId="38597" hidden="1"/>
    <cellStyle name="Buena 3" xfId="38670" hidden="1"/>
    <cellStyle name="Buena 3" xfId="38632" hidden="1"/>
    <cellStyle name="Buena 3" xfId="38655" hidden="1"/>
    <cellStyle name="Buena 3" xfId="38691" hidden="1"/>
    <cellStyle name="Buena 3" xfId="38561" hidden="1"/>
    <cellStyle name="Buena 3" xfId="38686"/>
    <cellStyle name="Buena 4" xfId="5080" hidden="1"/>
    <cellStyle name="Buena 4" xfId="5099" hidden="1"/>
    <cellStyle name="Buena 4" xfId="5111" hidden="1"/>
    <cellStyle name="Buena 4" xfId="5123" hidden="1"/>
    <cellStyle name="Buena 4" xfId="5134" hidden="1"/>
    <cellStyle name="Buena 4" xfId="5146" hidden="1"/>
    <cellStyle name="Buena 4" xfId="5055" hidden="1"/>
    <cellStyle name="Buena 4" xfId="5124" hidden="1"/>
    <cellStyle name="Buena 4" xfId="5127" hidden="1"/>
    <cellStyle name="Buena 4" xfId="5087" hidden="1"/>
    <cellStyle name="Buena 4" xfId="10243" hidden="1"/>
    <cellStyle name="Buena 4" xfId="10255" hidden="1"/>
    <cellStyle name="Buena 4" xfId="10267" hidden="1"/>
    <cellStyle name="Buena 4" xfId="10278" hidden="1"/>
    <cellStyle name="Buena 4" xfId="10290" hidden="1"/>
    <cellStyle name="Buena 4" xfId="10203" hidden="1"/>
    <cellStyle name="Buena 4" xfId="10268" hidden="1"/>
    <cellStyle name="Buena 4" xfId="10271" hidden="1"/>
    <cellStyle name="Buena 4" xfId="10231" hidden="1"/>
    <cellStyle name="Buena 4" xfId="10768" hidden="1"/>
    <cellStyle name="Buena 4" xfId="10777" hidden="1"/>
    <cellStyle name="Buena 4" xfId="10786" hidden="1"/>
    <cellStyle name="Buena 4" xfId="10794" hidden="1"/>
    <cellStyle name="Buena 4" xfId="10804" hidden="1"/>
    <cellStyle name="Buena 4" xfId="10742" hidden="1"/>
    <cellStyle name="Buena 4" xfId="10787" hidden="1"/>
    <cellStyle name="Buena 4" xfId="10788" hidden="1"/>
    <cellStyle name="Buena 4" xfId="10760" hidden="1"/>
    <cellStyle name="Buena 4" xfId="10606" hidden="1"/>
    <cellStyle name="Buena 4" xfId="10684" hidden="1"/>
    <cellStyle name="Buena 4" xfId="10678" hidden="1"/>
    <cellStyle name="Buena 4" xfId="10589" hidden="1"/>
    <cellStyle name="Buena 4" xfId="10578" hidden="1"/>
    <cellStyle name="Buena 4" xfId="10572" hidden="1"/>
    <cellStyle name="Buena 4" xfId="10713" hidden="1"/>
    <cellStyle name="Buena 4" xfId="10676" hidden="1"/>
    <cellStyle name="Buena 4" xfId="10726" hidden="1"/>
    <cellStyle name="Buena 4" xfId="10712" hidden="1"/>
    <cellStyle name="Buena 4" xfId="10714" hidden="1"/>
    <cellStyle name="Buena 4" xfId="10637" hidden="1"/>
    <cellStyle name="Buena 4" xfId="10723" hidden="1"/>
    <cellStyle name="Buena 4" xfId="10738" hidden="1"/>
    <cellStyle name="Buena 4" xfId="10850" hidden="1"/>
    <cellStyle name="Buena 4" xfId="10633" hidden="1"/>
    <cellStyle name="Buena 4" xfId="10664" hidden="1"/>
    <cellStyle name="Buena 4" xfId="10698" hidden="1"/>
    <cellStyle name="Buena 4" xfId="15894" hidden="1"/>
    <cellStyle name="Buena 4" xfId="15906" hidden="1"/>
    <cellStyle name="Buena 4" xfId="15918" hidden="1"/>
    <cellStyle name="Buena 4" xfId="15929" hidden="1"/>
    <cellStyle name="Buena 4" xfId="15941" hidden="1"/>
    <cellStyle name="Buena 4" xfId="15852" hidden="1"/>
    <cellStyle name="Buena 4" xfId="15919" hidden="1"/>
    <cellStyle name="Buena 4" xfId="15922" hidden="1"/>
    <cellStyle name="Buena 4" xfId="15882" hidden="1"/>
    <cellStyle name="Buena 4" xfId="21026" hidden="1"/>
    <cellStyle name="Buena 4" xfId="21038" hidden="1"/>
    <cellStyle name="Buena 4" xfId="21050" hidden="1"/>
    <cellStyle name="Buena 4" xfId="21061" hidden="1"/>
    <cellStyle name="Buena 4" xfId="21073" hidden="1"/>
    <cellStyle name="Buena 4" xfId="20986" hidden="1"/>
    <cellStyle name="Buena 4" xfId="21051" hidden="1"/>
    <cellStyle name="Buena 4" xfId="21054" hidden="1"/>
    <cellStyle name="Buena 4" xfId="21014" hidden="1"/>
    <cellStyle name="Buena 4" xfId="21551" hidden="1"/>
    <cellStyle name="Buena 4" xfId="21560" hidden="1"/>
    <cellStyle name="Buena 4" xfId="21569" hidden="1"/>
    <cellStyle name="Buena 4" xfId="21577" hidden="1"/>
    <cellStyle name="Buena 4" xfId="21587" hidden="1"/>
    <cellStyle name="Buena 4" xfId="21525" hidden="1"/>
    <cellStyle name="Buena 4" xfId="21570" hidden="1"/>
    <cellStyle name="Buena 4" xfId="21571" hidden="1"/>
    <cellStyle name="Buena 4" xfId="21543" hidden="1"/>
    <cellStyle name="Buena 4" xfId="21389" hidden="1"/>
    <cellStyle name="Buena 4" xfId="21467" hidden="1"/>
    <cellStyle name="Buena 4" xfId="21461" hidden="1"/>
    <cellStyle name="Buena 4" xfId="21372" hidden="1"/>
    <cellStyle name="Buena 4" xfId="21361" hidden="1"/>
    <cellStyle name="Buena 4" xfId="21355" hidden="1"/>
    <cellStyle name="Buena 4" xfId="21496" hidden="1"/>
    <cellStyle name="Buena 4" xfId="21459" hidden="1"/>
    <cellStyle name="Buena 4" xfId="21509" hidden="1"/>
    <cellStyle name="Buena 4" xfId="21495" hidden="1"/>
    <cellStyle name="Buena 4" xfId="21497" hidden="1"/>
    <cellStyle name="Buena 4" xfId="21420" hidden="1"/>
    <cellStyle name="Buena 4" xfId="21506" hidden="1"/>
    <cellStyle name="Buena 4" xfId="21521" hidden="1"/>
    <cellStyle name="Buena 4" xfId="21633" hidden="1"/>
    <cellStyle name="Buena 4" xfId="21416" hidden="1"/>
    <cellStyle name="Buena 4" xfId="21447" hidden="1"/>
    <cellStyle name="Buena 4" xfId="21481" hidden="1"/>
    <cellStyle name="Buena 4" xfId="22835" hidden="1"/>
    <cellStyle name="Buena 4" xfId="22845" hidden="1"/>
    <cellStyle name="Buena 4" xfId="22854" hidden="1"/>
    <cellStyle name="Buena 4" xfId="22862" hidden="1"/>
    <cellStyle name="Buena 4" xfId="22873" hidden="1"/>
    <cellStyle name="Buena 4" xfId="22809" hidden="1"/>
    <cellStyle name="Buena 4" xfId="22855" hidden="1"/>
    <cellStyle name="Buena 4" xfId="22856" hidden="1"/>
    <cellStyle name="Buena 4" xfId="22827" hidden="1"/>
    <cellStyle name="Buena 4" xfId="24058" hidden="1"/>
    <cellStyle name="Buena 4" xfId="24068" hidden="1"/>
    <cellStyle name="Buena 4" xfId="24077" hidden="1"/>
    <cellStyle name="Buena 4" xfId="24085" hidden="1"/>
    <cellStyle name="Buena 4" xfId="24096" hidden="1"/>
    <cellStyle name="Buena 4" xfId="24031" hidden="1"/>
    <cellStyle name="Buena 4" xfId="24078" hidden="1"/>
    <cellStyle name="Buena 4" xfId="24079" hidden="1"/>
    <cellStyle name="Buena 4" xfId="24049" hidden="1"/>
    <cellStyle name="Buena 4" xfId="24378" hidden="1"/>
    <cellStyle name="Buena 4" xfId="24387" hidden="1"/>
    <cellStyle name="Buena 4" xfId="24396" hidden="1"/>
    <cellStyle name="Buena 4" xfId="24404" hidden="1"/>
    <cellStyle name="Buena 4" xfId="24414" hidden="1"/>
    <cellStyle name="Buena 4" xfId="24352" hidden="1"/>
    <cellStyle name="Buena 4" xfId="24397" hidden="1"/>
    <cellStyle name="Buena 4" xfId="24398" hidden="1"/>
    <cellStyle name="Buena 4" xfId="24370" hidden="1"/>
    <cellStyle name="Buena 4" xfId="24217" hidden="1"/>
    <cellStyle name="Buena 4" xfId="24295" hidden="1"/>
    <cellStyle name="Buena 4" xfId="24289" hidden="1"/>
    <cellStyle name="Buena 4" xfId="24202" hidden="1"/>
    <cellStyle name="Buena 4" xfId="24191" hidden="1"/>
    <cellStyle name="Buena 4" xfId="24185" hidden="1"/>
    <cellStyle name="Buena 4" xfId="24323" hidden="1"/>
    <cellStyle name="Buena 4" xfId="24287" hidden="1"/>
    <cellStyle name="Buena 4" xfId="24336" hidden="1"/>
    <cellStyle name="Buena 4" xfId="24322" hidden="1"/>
    <cellStyle name="Buena 4" xfId="24324" hidden="1"/>
    <cellStyle name="Buena 4" xfId="24248" hidden="1"/>
    <cellStyle name="Buena 4" xfId="24333" hidden="1"/>
    <cellStyle name="Buena 4" xfId="24348" hidden="1"/>
    <cellStyle name="Buena 4" xfId="24460" hidden="1"/>
    <cellStyle name="Buena 4" xfId="24244" hidden="1"/>
    <cellStyle name="Buena 4" xfId="24275" hidden="1"/>
    <cellStyle name="Buena 4" xfId="24309" hidden="1"/>
    <cellStyle name="Buena 4" xfId="24534" hidden="1"/>
    <cellStyle name="Buena 4" xfId="24543" hidden="1"/>
    <cellStyle name="Buena 4" xfId="24552" hidden="1"/>
    <cellStyle name="Buena 4" xfId="24560" hidden="1"/>
    <cellStyle name="Buena 4" xfId="24570" hidden="1"/>
    <cellStyle name="Buena 4" xfId="24508" hidden="1"/>
    <cellStyle name="Buena 4" xfId="24553" hidden="1"/>
    <cellStyle name="Buena 4" xfId="24554" hidden="1"/>
    <cellStyle name="Buena 4" xfId="24526" hidden="1"/>
    <cellStyle name="Buena 4" xfId="24636" hidden="1"/>
    <cellStyle name="Buena 4" xfId="24645" hidden="1"/>
    <cellStyle name="Buena 4" xfId="24654" hidden="1"/>
    <cellStyle name="Buena 4" xfId="24662" hidden="1"/>
    <cellStyle name="Buena 4" xfId="24672" hidden="1"/>
    <cellStyle name="Buena 4" xfId="24610" hidden="1"/>
    <cellStyle name="Buena 4" xfId="24655" hidden="1"/>
    <cellStyle name="Buena 4" xfId="24656" hidden="1"/>
    <cellStyle name="Buena 4" xfId="24628" hidden="1"/>
    <cellStyle name="Buena 4" xfId="24907" hidden="1"/>
    <cellStyle name="Buena 4" xfId="24916" hidden="1"/>
    <cellStyle name="Buena 4" xfId="24925" hidden="1"/>
    <cellStyle name="Buena 4" xfId="24933" hidden="1"/>
    <cellStyle name="Buena 4" xfId="24943" hidden="1"/>
    <cellStyle name="Buena 4" xfId="24881" hidden="1"/>
    <cellStyle name="Buena 4" xfId="24926" hidden="1"/>
    <cellStyle name="Buena 4" xfId="24927" hidden="1"/>
    <cellStyle name="Buena 4" xfId="24899" hidden="1"/>
    <cellStyle name="Buena 4" xfId="24748" hidden="1"/>
    <cellStyle name="Buena 4" xfId="24824" hidden="1"/>
    <cellStyle name="Buena 4" xfId="24818" hidden="1"/>
    <cellStyle name="Buena 4" xfId="24733" hidden="1"/>
    <cellStyle name="Buena 4" xfId="24722" hidden="1"/>
    <cellStyle name="Buena 4" xfId="24716" hidden="1"/>
    <cellStyle name="Buena 4" xfId="24852" hidden="1"/>
    <cellStyle name="Buena 4" xfId="24816" hidden="1"/>
    <cellStyle name="Buena 4" xfId="24865" hidden="1"/>
    <cellStyle name="Buena 4" xfId="24851" hidden="1"/>
    <cellStyle name="Buena 4" xfId="24853" hidden="1"/>
    <cellStyle name="Buena 4" xfId="24778" hidden="1"/>
    <cellStyle name="Buena 4" xfId="24862" hidden="1"/>
    <cellStyle name="Buena 4" xfId="24877" hidden="1"/>
    <cellStyle name="Buena 4" xfId="24989" hidden="1"/>
    <cellStyle name="Buena 4" xfId="24774" hidden="1"/>
    <cellStyle name="Buena 4" xfId="24804" hidden="1"/>
    <cellStyle name="Buena 4" xfId="24838" hidden="1"/>
    <cellStyle name="Buena 4" xfId="26143" hidden="1"/>
    <cellStyle name="Buena 4" xfId="26152" hidden="1"/>
    <cellStyle name="Buena 4" xfId="26161" hidden="1"/>
    <cellStyle name="Buena 4" xfId="26169" hidden="1"/>
    <cellStyle name="Buena 4" xfId="26179" hidden="1"/>
    <cellStyle name="Buena 4" xfId="26117" hidden="1"/>
    <cellStyle name="Buena 4" xfId="26162" hidden="1"/>
    <cellStyle name="Buena 4" xfId="26163" hidden="1"/>
    <cellStyle name="Buena 4" xfId="26135" hidden="1"/>
    <cellStyle name="Buena 4" xfId="27401" hidden="1"/>
    <cellStyle name="Buena 4" xfId="27410" hidden="1"/>
    <cellStyle name="Buena 4" xfId="27419" hidden="1"/>
    <cellStyle name="Buena 4" xfId="27427" hidden="1"/>
    <cellStyle name="Buena 4" xfId="27438" hidden="1"/>
    <cellStyle name="Buena 4" xfId="27374" hidden="1"/>
    <cellStyle name="Buena 4" xfId="27420" hidden="1"/>
    <cellStyle name="Buena 4" xfId="27421" hidden="1"/>
    <cellStyle name="Buena 4" xfId="27392" hidden="1"/>
    <cellStyle name="Buena 4" xfId="27714" hidden="1"/>
    <cellStyle name="Buena 4" xfId="27723" hidden="1"/>
    <cellStyle name="Buena 4" xfId="27732" hidden="1"/>
    <cellStyle name="Buena 4" xfId="27740" hidden="1"/>
    <cellStyle name="Buena 4" xfId="27750" hidden="1"/>
    <cellStyle name="Buena 4" xfId="27688" hidden="1"/>
    <cellStyle name="Buena 4" xfId="27733" hidden="1"/>
    <cellStyle name="Buena 4" xfId="27734" hidden="1"/>
    <cellStyle name="Buena 4" xfId="27706" hidden="1"/>
    <cellStyle name="Buena 4" xfId="27555" hidden="1"/>
    <cellStyle name="Buena 4" xfId="27631" hidden="1"/>
    <cellStyle name="Buena 4" xfId="27625" hidden="1"/>
    <cellStyle name="Buena 4" xfId="27540" hidden="1"/>
    <cellStyle name="Buena 4" xfId="27529" hidden="1"/>
    <cellStyle name="Buena 4" xfId="27523" hidden="1"/>
    <cellStyle name="Buena 4" xfId="27659" hidden="1"/>
    <cellStyle name="Buena 4" xfId="27623" hidden="1"/>
    <cellStyle name="Buena 4" xfId="27672" hidden="1"/>
    <cellStyle name="Buena 4" xfId="27658" hidden="1"/>
    <cellStyle name="Buena 4" xfId="27660" hidden="1"/>
    <cellStyle name="Buena 4" xfId="27585" hidden="1"/>
    <cellStyle name="Buena 4" xfId="27669" hidden="1"/>
    <cellStyle name="Buena 4" xfId="27684" hidden="1"/>
    <cellStyle name="Buena 4" xfId="27796" hidden="1"/>
    <cellStyle name="Buena 4" xfId="27581" hidden="1"/>
    <cellStyle name="Buena 4" xfId="27611" hidden="1"/>
    <cellStyle name="Buena 4" xfId="27645" hidden="1"/>
    <cellStyle name="Buena 4" xfId="21918" hidden="1"/>
    <cellStyle name="Buena 4" xfId="27266" hidden="1"/>
    <cellStyle name="Buena 4" xfId="25462" hidden="1"/>
    <cellStyle name="Buena 4" xfId="23160" hidden="1"/>
    <cellStyle name="Buena 4" xfId="22160" hidden="1"/>
    <cellStyle name="Buena 4" xfId="25749" hidden="1"/>
    <cellStyle name="Buena 4" xfId="26740" hidden="1"/>
    <cellStyle name="Buena 4" xfId="27265" hidden="1"/>
    <cellStyle name="Buena 4" xfId="25747" hidden="1"/>
    <cellStyle name="Buena 4" xfId="22313" hidden="1"/>
    <cellStyle name="Buena 4" xfId="23037" hidden="1"/>
    <cellStyle name="Buena 4" xfId="22036" hidden="1"/>
    <cellStyle name="Buena 4" xfId="23269" hidden="1"/>
    <cellStyle name="Buena 4" xfId="23551" hidden="1"/>
    <cellStyle name="Buena 4" xfId="22039" hidden="1"/>
    <cellStyle name="Buena 4" xfId="21786" hidden="1"/>
    <cellStyle name="Buena 4" xfId="23036" hidden="1"/>
    <cellStyle name="Buena 4" xfId="25873" hidden="1"/>
    <cellStyle name="Buena 4" xfId="27097" hidden="1"/>
    <cellStyle name="Buena 4" xfId="26865" hidden="1"/>
    <cellStyle name="Buena 4" xfId="22526" hidden="1"/>
    <cellStyle name="Buena 4" xfId="23519" hidden="1"/>
    <cellStyle name="Buena 4" xfId="12145" hidden="1"/>
    <cellStyle name="Buena 4" xfId="26313" hidden="1"/>
    <cellStyle name="Buena 4" xfId="21990" hidden="1"/>
    <cellStyle name="Buena 4" xfId="11040" hidden="1"/>
    <cellStyle name="Buena 4" xfId="25583" hidden="1"/>
    <cellStyle name="Buena 4" xfId="23245" hidden="1"/>
    <cellStyle name="Buena 4" xfId="25304" hidden="1"/>
    <cellStyle name="Buena 4" xfId="26317" hidden="1"/>
    <cellStyle name="Buena 4" xfId="26572" hidden="1"/>
    <cellStyle name="Buena 4" xfId="22539" hidden="1"/>
    <cellStyle name="Buena 4" xfId="25309" hidden="1"/>
    <cellStyle name="Buena 4" xfId="26869" hidden="1"/>
    <cellStyle name="Buena 4" xfId="11037" hidden="1"/>
    <cellStyle name="Buena 4" xfId="26314" hidden="1"/>
    <cellStyle name="Buena 4" xfId="25586" hidden="1"/>
    <cellStyle name="Buena 4" xfId="23524" hidden="1"/>
    <cellStyle name="Buena 4" xfId="26570" hidden="1"/>
    <cellStyle name="Buena 4" xfId="21994" hidden="1"/>
    <cellStyle name="Buena 4" xfId="22529" hidden="1"/>
    <cellStyle name="Buena 4" xfId="22522" hidden="1"/>
    <cellStyle name="Buena 4" xfId="26874" hidden="1"/>
    <cellStyle name="Buena 4" xfId="25589" hidden="1"/>
    <cellStyle name="Buena 4" xfId="23525" hidden="1"/>
    <cellStyle name="Buena 4" xfId="27082" hidden="1"/>
    <cellStyle name="Buena 4" xfId="26851" hidden="1"/>
    <cellStyle name="Buena 4" xfId="22512" hidden="1"/>
    <cellStyle name="Buena 4" xfId="23505" hidden="1"/>
    <cellStyle name="Buena 4" xfId="12180" hidden="1"/>
    <cellStyle name="Buena 4" xfId="26299" hidden="1"/>
    <cellStyle name="Buena 4" xfId="21977" hidden="1"/>
    <cellStyle name="Buena 4" xfId="11044" hidden="1"/>
    <cellStyle name="Buena 4" xfId="25569" hidden="1"/>
    <cellStyle name="Buena 4" xfId="12186" hidden="1"/>
    <cellStyle name="Buena 4" xfId="26533" hidden="1"/>
    <cellStyle name="Buena 4" xfId="26284" hidden="1"/>
    <cellStyle name="Buena 4" xfId="23208" hidden="1"/>
    <cellStyle name="Buena 4" xfId="25554" hidden="1"/>
    <cellStyle name="Buena 4" xfId="23496" hidden="1"/>
    <cellStyle name="Buena 4" xfId="22967" hidden="1"/>
    <cellStyle name="Buena 4" xfId="25555" hidden="1"/>
    <cellStyle name="Buena 4" xfId="25273" hidden="1"/>
    <cellStyle name="Buena 4" xfId="26704" hidden="1"/>
    <cellStyle name="Buena 4" xfId="26447" hidden="1"/>
    <cellStyle name="Buena 4" xfId="25967" hidden="1"/>
    <cellStyle name="Buena 4" xfId="23117" hidden="1"/>
    <cellStyle name="Buena 4" xfId="23886" hidden="1"/>
    <cellStyle name="Buena 4" xfId="22128" hidden="1"/>
    <cellStyle name="Buena 4" xfId="27225" hidden="1"/>
    <cellStyle name="Buena 4" xfId="23888" hidden="1"/>
    <cellStyle name="Buena 4" xfId="25180" hidden="1"/>
    <cellStyle name="Buena 4" xfId="11050" hidden="1"/>
    <cellStyle name="Buena 4" xfId="27058" hidden="1"/>
    <cellStyle name="Buena 4" xfId="23483" hidden="1"/>
    <cellStyle name="Buena 4" xfId="25005" hidden="1"/>
    <cellStyle name="Buena 4" xfId="23489" hidden="1"/>
    <cellStyle name="Buena 4" xfId="13439" hidden="1"/>
    <cellStyle name="Buena 4" xfId="27040" hidden="1"/>
    <cellStyle name="Buena 4" xfId="25545" hidden="1"/>
    <cellStyle name="Buena 4" xfId="12188" hidden="1"/>
    <cellStyle name="Buena 4" xfId="25776" hidden="1"/>
    <cellStyle name="Buena 4" xfId="23708" hidden="1"/>
    <cellStyle name="Buena 4" xfId="22492" hidden="1"/>
    <cellStyle name="Buena 4" xfId="22185" hidden="1"/>
    <cellStyle name="Buena 4" xfId="25971" hidden="1"/>
    <cellStyle name="Buena 4" xfId="25958" hidden="1"/>
    <cellStyle name="Buena 4" xfId="23201" hidden="1"/>
    <cellStyle name="Buena 4" xfId="25262" hidden="1"/>
    <cellStyle name="Buena 4" xfId="23482" hidden="1"/>
    <cellStyle name="Buena 4" xfId="23097" hidden="1"/>
    <cellStyle name="Buena 4" xfId="22091" hidden="1"/>
    <cellStyle name="Buena 4" xfId="25920" hidden="1"/>
    <cellStyle name="Buena 4" xfId="23571" hidden="1"/>
    <cellStyle name="Buena 4" xfId="26372" hidden="1"/>
    <cellStyle name="Buena 4" xfId="25991" hidden="1"/>
    <cellStyle name="Buena 4" xfId="27172" hidden="1"/>
    <cellStyle name="Buena 4" xfId="22069" hidden="1"/>
    <cellStyle name="Buena 4" xfId="22399" hidden="1"/>
    <cellStyle name="Buena 4" xfId="28007" hidden="1"/>
    <cellStyle name="Buena 4" xfId="28016" hidden="1"/>
    <cellStyle name="Buena 4" xfId="28025" hidden="1"/>
    <cellStyle name="Buena 4" xfId="28033" hidden="1"/>
    <cellStyle name="Buena 4" xfId="28044" hidden="1"/>
    <cellStyle name="Buena 4" xfId="27980" hidden="1"/>
    <cellStyle name="Buena 4" xfId="28026" hidden="1"/>
    <cellStyle name="Buena 4" xfId="28027" hidden="1"/>
    <cellStyle name="Buena 4" xfId="27999" hidden="1"/>
    <cellStyle name="Buena 4" xfId="28304" hidden="1"/>
    <cellStyle name="Buena 4" xfId="28313" hidden="1"/>
    <cellStyle name="Buena 4" xfId="28322" hidden="1"/>
    <cellStyle name="Buena 4" xfId="28330" hidden="1"/>
    <cellStyle name="Buena 4" xfId="28340" hidden="1"/>
    <cellStyle name="Buena 4" xfId="28278" hidden="1"/>
    <cellStyle name="Buena 4" xfId="28323" hidden="1"/>
    <cellStyle name="Buena 4" xfId="28324" hidden="1"/>
    <cellStyle name="Buena 4" xfId="28296" hidden="1"/>
    <cellStyle name="Buena 4" xfId="28144" hidden="1"/>
    <cellStyle name="Buena 4" xfId="28221" hidden="1"/>
    <cellStyle name="Buena 4" xfId="28215" hidden="1"/>
    <cellStyle name="Buena 4" xfId="28129" hidden="1"/>
    <cellStyle name="Buena 4" xfId="28118" hidden="1"/>
    <cellStyle name="Buena 4" xfId="28112" hidden="1"/>
    <cellStyle name="Buena 4" xfId="28249" hidden="1"/>
    <cellStyle name="Buena 4" xfId="28213" hidden="1"/>
    <cellStyle name="Buena 4" xfId="28262" hidden="1"/>
    <cellStyle name="Buena 4" xfId="28248" hidden="1"/>
    <cellStyle name="Buena 4" xfId="28250" hidden="1"/>
    <cellStyle name="Buena 4" xfId="28174" hidden="1"/>
    <cellStyle name="Buena 4" xfId="28259" hidden="1"/>
    <cellStyle name="Buena 4" xfId="28274" hidden="1"/>
    <cellStyle name="Buena 4" xfId="28386" hidden="1"/>
    <cellStyle name="Buena 4" xfId="28170" hidden="1"/>
    <cellStyle name="Buena 4" xfId="28201" hidden="1"/>
    <cellStyle name="Buena 4" xfId="28235" hidden="1"/>
    <cellStyle name="Buena 4" xfId="23738" hidden="1"/>
    <cellStyle name="Buena 4" xfId="25559" hidden="1"/>
    <cellStyle name="Buena 4" xfId="23217" hidden="1"/>
    <cellStyle name="Buena 4" xfId="25017" hidden="1"/>
    <cellStyle name="Buena 4" xfId="23513" hidden="1"/>
    <cellStyle name="Buena 4" xfId="26536" hidden="1"/>
    <cellStyle name="Buena 4" xfId="23499" hidden="1"/>
    <cellStyle name="Buena 4" xfId="26288" hidden="1"/>
    <cellStyle name="Buena 4" xfId="23497" hidden="1"/>
    <cellStyle name="Buena 4" xfId="25279" hidden="1"/>
    <cellStyle name="Buena 4" xfId="21968" hidden="1"/>
    <cellStyle name="Buena 4" xfId="26846" hidden="1"/>
    <cellStyle name="Buena 4" xfId="25278" hidden="1"/>
    <cellStyle name="Buena 4" xfId="25029" hidden="1"/>
    <cellStyle name="Buena 4" xfId="25019" hidden="1"/>
    <cellStyle name="Buena 4" xfId="22972" hidden="1"/>
    <cellStyle name="Buena 4" xfId="23733" hidden="1"/>
    <cellStyle name="Buena 4" xfId="25013" hidden="1"/>
    <cellStyle name="Buena 4" xfId="28651" hidden="1"/>
    <cellStyle name="Buena 4" xfId="28660" hidden="1"/>
    <cellStyle name="Buena 4" xfId="28669" hidden="1"/>
    <cellStyle name="Buena 4" xfId="28677" hidden="1"/>
    <cellStyle name="Buena 4" xfId="28687" hidden="1"/>
    <cellStyle name="Buena 4" xfId="28625" hidden="1"/>
    <cellStyle name="Buena 4" xfId="28670" hidden="1"/>
    <cellStyle name="Buena 4" xfId="28671" hidden="1"/>
    <cellStyle name="Buena 4" xfId="28643" hidden="1"/>
    <cellStyle name="Buena 4" xfId="28492" hidden="1"/>
    <cellStyle name="Buena 4" xfId="28568" hidden="1"/>
    <cellStyle name="Buena 4" xfId="28562" hidden="1"/>
    <cellStyle name="Buena 4" xfId="28477" hidden="1"/>
    <cellStyle name="Buena 4" xfId="28466" hidden="1"/>
    <cellStyle name="Buena 4" xfId="28460" hidden="1"/>
    <cellStyle name="Buena 4" xfId="28596" hidden="1"/>
    <cellStyle name="Buena 4" xfId="28560" hidden="1"/>
    <cellStyle name="Buena 4" xfId="28609" hidden="1"/>
    <cellStyle name="Buena 4" xfId="28595" hidden="1"/>
    <cellStyle name="Buena 4" xfId="28597" hidden="1"/>
    <cellStyle name="Buena 4" xfId="28522" hidden="1"/>
    <cellStyle name="Buena 4" xfId="28606" hidden="1"/>
    <cellStyle name="Buena 4" xfId="28621" hidden="1"/>
    <cellStyle name="Buena 4" xfId="28733" hidden="1"/>
    <cellStyle name="Buena 4" xfId="28518" hidden="1"/>
    <cellStyle name="Buena 4" xfId="28548" hidden="1"/>
    <cellStyle name="Buena 4" xfId="28582" hidden="1"/>
    <cellStyle name="Buena 4" xfId="28768" hidden="1"/>
    <cellStyle name="Buena 4" xfId="28777" hidden="1"/>
    <cellStyle name="Buena 4" xfId="28786" hidden="1"/>
    <cellStyle name="Buena 4" xfId="28794" hidden="1"/>
    <cellStyle name="Buena 4" xfId="28804" hidden="1"/>
    <cellStyle name="Buena 4" xfId="28742" hidden="1"/>
    <cellStyle name="Buena 4" xfId="28787" hidden="1"/>
    <cellStyle name="Buena 4" xfId="28788" hidden="1"/>
    <cellStyle name="Buena 4" xfId="28760" hidden="1"/>
    <cellStyle name="Buena 4" xfId="28870" hidden="1"/>
    <cellStyle name="Buena 4" xfId="28879" hidden="1"/>
    <cellStyle name="Buena 4" xfId="28888" hidden="1"/>
    <cellStyle name="Buena 4" xfId="28896" hidden="1"/>
    <cellStyle name="Buena 4" xfId="28906" hidden="1"/>
    <cellStyle name="Buena 4" xfId="28844" hidden="1"/>
    <cellStyle name="Buena 4" xfId="28889" hidden="1"/>
    <cellStyle name="Buena 4" xfId="28890" hidden="1"/>
    <cellStyle name="Buena 4" xfId="28862" hidden="1"/>
    <cellStyle name="Buena 4" xfId="29141" hidden="1"/>
    <cellStyle name="Buena 4" xfId="29150" hidden="1"/>
    <cellStyle name="Buena 4" xfId="29159" hidden="1"/>
    <cellStyle name="Buena 4" xfId="29167" hidden="1"/>
    <cellStyle name="Buena 4" xfId="29177" hidden="1"/>
    <cellStyle name="Buena 4" xfId="29115" hidden="1"/>
    <cellStyle name="Buena 4" xfId="29160" hidden="1"/>
    <cellStyle name="Buena 4" xfId="29161" hidden="1"/>
    <cellStyle name="Buena 4" xfId="29133" hidden="1"/>
    <cellStyle name="Buena 4" xfId="28982" hidden="1"/>
    <cellStyle name="Buena 4" xfId="29058" hidden="1"/>
    <cellStyle name="Buena 4" xfId="29052" hidden="1"/>
    <cellStyle name="Buena 4" xfId="28967" hidden="1"/>
    <cellStyle name="Buena 4" xfId="28956" hidden="1"/>
    <cellStyle name="Buena 4" xfId="28950" hidden="1"/>
    <cellStyle name="Buena 4" xfId="29086" hidden="1"/>
    <cellStyle name="Buena 4" xfId="29050" hidden="1"/>
    <cellStyle name="Buena 4" xfId="29099" hidden="1"/>
    <cellStyle name="Buena 4" xfId="29085" hidden="1"/>
    <cellStyle name="Buena 4" xfId="29087" hidden="1"/>
    <cellStyle name="Buena 4" xfId="29012" hidden="1"/>
    <cellStyle name="Buena 4" xfId="29096" hidden="1"/>
    <cellStyle name="Buena 4" xfId="29111" hidden="1"/>
    <cellStyle name="Buena 4" xfId="29223" hidden="1"/>
    <cellStyle name="Buena 4" xfId="29008" hidden="1"/>
    <cellStyle name="Buena 4" xfId="29038" hidden="1"/>
    <cellStyle name="Buena 4" xfId="29072" hidden="1"/>
    <cellStyle name="Buena 4" xfId="29258" hidden="1"/>
    <cellStyle name="Buena 4" xfId="29267" hidden="1"/>
    <cellStyle name="Buena 4" xfId="29276" hidden="1"/>
    <cellStyle name="Buena 4" xfId="29284" hidden="1"/>
    <cellStyle name="Buena 4" xfId="29294" hidden="1"/>
    <cellStyle name="Buena 4" xfId="29232" hidden="1"/>
    <cellStyle name="Buena 4" xfId="29277" hidden="1"/>
    <cellStyle name="Buena 4" xfId="29278" hidden="1"/>
    <cellStyle name="Buena 4" xfId="29250" hidden="1"/>
    <cellStyle name="Buena 4" xfId="29360" hidden="1"/>
    <cellStyle name="Buena 4" xfId="29369" hidden="1"/>
    <cellStyle name="Buena 4" xfId="29378" hidden="1"/>
    <cellStyle name="Buena 4" xfId="29386" hidden="1"/>
    <cellStyle name="Buena 4" xfId="29396" hidden="1"/>
    <cellStyle name="Buena 4" xfId="29334" hidden="1"/>
    <cellStyle name="Buena 4" xfId="29379" hidden="1"/>
    <cellStyle name="Buena 4" xfId="29380" hidden="1"/>
    <cellStyle name="Buena 4" xfId="29352" hidden="1"/>
    <cellStyle name="Buena 4" xfId="29631" hidden="1"/>
    <cellStyle name="Buena 4" xfId="29640" hidden="1"/>
    <cellStyle name="Buena 4" xfId="29649" hidden="1"/>
    <cellStyle name="Buena 4" xfId="29657" hidden="1"/>
    <cellStyle name="Buena 4" xfId="29667" hidden="1"/>
    <cellStyle name="Buena 4" xfId="29605" hidden="1"/>
    <cellStyle name="Buena 4" xfId="29650" hidden="1"/>
    <cellStyle name="Buena 4" xfId="29651" hidden="1"/>
    <cellStyle name="Buena 4" xfId="29623" hidden="1"/>
    <cellStyle name="Buena 4" xfId="29472" hidden="1"/>
    <cellStyle name="Buena 4" xfId="29548" hidden="1"/>
    <cellStyle name="Buena 4" xfId="29542" hidden="1"/>
    <cellStyle name="Buena 4" xfId="29457" hidden="1"/>
    <cellStyle name="Buena 4" xfId="29446" hidden="1"/>
    <cellStyle name="Buena 4" xfId="29440" hidden="1"/>
    <cellStyle name="Buena 4" xfId="29576" hidden="1"/>
    <cellStyle name="Buena 4" xfId="29540" hidden="1"/>
    <cellStyle name="Buena 4" xfId="29589" hidden="1"/>
    <cellStyle name="Buena 4" xfId="29575" hidden="1"/>
    <cellStyle name="Buena 4" xfId="29577" hidden="1"/>
    <cellStyle name="Buena 4" xfId="29502" hidden="1"/>
    <cellStyle name="Buena 4" xfId="29586" hidden="1"/>
    <cellStyle name="Buena 4" xfId="29601" hidden="1"/>
    <cellStyle name="Buena 4" xfId="29713" hidden="1"/>
    <cellStyle name="Buena 4" xfId="29498" hidden="1"/>
    <cellStyle name="Buena 4" xfId="29528" hidden="1"/>
    <cellStyle name="Buena 4" xfId="29562" hidden="1"/>
    <cellStyle name="Buena 4" xfId="29748" hidden="1"/>
    <cellStyle name="Buena 4" xfId="29757" hidden="1"/>
    <cellStyle name="Buena 4" xfId="29766" hidden="1"/>
    <cellStyle name="Buena 4" xfId="29774" hidden="1"/>
    <cellStyle name="Buena 4" xfId="29784" hidden="1"/>
    <cellStyle name="Buena 4" xfId="29722" hidden="1"/>
    <cellStyle name="Buena 4" xfId="29767" hidden="1"/>
    <cellStyle name="Buena 4" xfId="29768" hidden="1"/>
    <cellStyle name="Buena 4" xfId="29740" hidden="1"/>
    <cellStyle name="Buena 4" xfId="29850" hidden="1"/>
    <cellStyle name="Buena 4" xfId="29859" hidden="1"/>
    <cellStyle name="Buena 4" xfId="29868" hidden="1"/>
    <cellStyle name="Buena 4" xfId="29876" hidden="1"/>
    <cellStyle name="Buena 4" xfId="29886" hidden="1"/>
    <cellStyle name="Buena 4" xfId="29824" hidden="1"/>
    <cellStyle name="Buena 4" xfId="29869" hidden="1"/>
    <cellStyle name="Buena 4" xfId="29870" hidden="1"/>
    <cellStyle name="Buena 4" xfId="29842" hidden="1"/>
    <cellStyle name="Buena 4" xfId="30121" hidden="1"/>
    <cellStyle name="Buena 4" xfId="30130" hidden="1"/>
    <cellStyle name="Buena 4" xfId="30139" hidden="1"/>
    <cellStyle name="Buena 4" xfId="30147" hidden="1"/>
    <cellStyle name="Buena 4" xfId="30157" hidden="1"/>
    <cellStyle name="Buena 4" xfId="30095" hidden="1"/>
    <cellStyle name="Buena 4" xfId="30140" hidden="1"/>
    <cellStyle name="Buena 4" xfId="30141" hidden="1"/>
    <cellStyle name="Buena 4" xfId="30113" hidden="1"/>
    <cellStyle name="Buena 4" xfId="29962" hidden="1"/>
    <cellStyle name="Buena 4" xfId="30038" hidden="1"/>
    <cellStyle name="Buena 4" xfId="30032" hidden="1"/>
    <cellStyle name="Buena 4" xfId="29947" hidden="1"/>
    <cellStyle name="Buena 4" xfId="29936" hidden="1"/>
    <cellStyle name="Buena 4" xfId="29930" hidden="1"/>
    <cellStyle name="Buena 4" xfId="30066" hidden="1"/>
    <cellStyle name="Buena 4" xfId="30030" hidden="1"/>
    <cellStyle name="Buena 4" xfId="30079" hidden="1"/>
    <cellStyle name="Buena 4" xfId="30065" hidden="1"/>
    <cellStyle name="Buena 4" xfId="30067" hidden="1"/>
    <cellStyle name="Buena 4" xfId="29992" hidden="1"/>
    <cellStyle name="Buena 4" xfId="30076" hidden="1"/>
    <cellStyle name="Buena 4" xfId="30091" hidden="1"/>
    <cellStyle name="Buena 4" xfId="30203" hidden="1"/>
    <cellStyle name="Buena 4" xfId="29988" hidden="1"/>
    <cellStyle name="Buena 4" xfId="30018" hidden="1"/>
    <cellStyle name="Buena 4" xfId="30052" hidden="1"/>
    <cellStyle name="Buena 4" xfId="30238" hidden="1"/>
    <cellStyle name="Buena 4" xfId="30247" hidden="1"/>
    <cellStyle name="Buena 4" xfId="30256" hidden="1"/>
    <cellStyle name="Buena 4" xfId="30264" hidden="1"/>
    <cellStyle name="Buena 4" xfId="30274" hidden="1"/>
    <cellStyle name="Buena 4" xfId="30212" hidden="1"/>
    <cellStyle name="Buena 4" xfId="30257" hidden="1"/>
    <cellStyle name="Buena 4" xfId="30258" hidden="1"/>
    <cellStyle name="Buena 4" xfId="30230" hidden="1"/>
    <cellStyle name="Buena 4" xfId="30340" hidden="1"/>
    <cellStyle name="Buena 4" xfId="30349" hidden="1"/>
    <cellStyle name="Buena 4" xfId="30358" hidden="1"/>
    <cellStyle name="Buena 4" xfId="30366" hidden="1"/>
    <cellStyle name="Buena 4" xfId="30376" hidden="1"/>
    <cellStyle name="Buena 4" xfId="30314" hidden="1"/>
    <cellStyle name="Buena 4" xfId="30359" hidden="1"/>
    <cellStyle name="Buena 4" xfId="30360" hidden="1"/>
    <cellStyle name="Buena 4" xfId="30332" hidden="1"/>
    <cellStyle name="Buena 4" xfId="30611" hidden="1"/>
    <cellStyle name="Buena 4" xfId="30620" hidden="1"/>
    <cellStyle name="Buena 4" xfId="30629" hidden="1"/>
    <cellStyle name="Buena 4" xfId="30637" hidden="1"/>
    <cellStyle name="Buena 4" xfId="30647" hidden="1"/>
    <cellStyle name="Buena 4" xfId="30585" hidden="1"/>
    <cellStyle name="Buena 4" xfId="30630" hidden="1"/>
    <cellStyle name="Buena 4" xfId="30631" hidden="1"/>
    <cellStyle name="Buena 4" xfId="30603" hidden="1"/>
    <cellStyle name="Buena 4" xfId="30452" hidden="1"/>
    <cellStyle name="Buena 4" xfId="30528" hidden="1"/>
    <cellStyle name="Buena 4" xfId="30522" hidden="1"/>
    <cellStyle name="Buena 4" xfId="30437" hidden="1"/>
    <cellStyle name="Buena 4" xfId="30426" hidden="1"/>
    <cellStyle name="Buena 4" xfId="30420" hidden="1"/>
    <cellStyle name="Buena 4" xfId="30556" hidden="1"/>
    <cellStyle name="Buena 4" xfId="30520" hidden="1"/>
    <cellStyle name="Buena 4" xfId="30569" hidden="1"/>
    <cellStyle name="Buena 4" xfId="30555" hidden="1"/>
    <cellStyle name="Buena 4" xfId="30557" hidden="1"/>
    <cellStyle name="Buena 4" xfId="30482" hidden="1"/>
    <cellStyle name="Buena 4" xfId="30566" hidden="1"/>
    <cellStyle name="Buena 4" xfId="30581" hidden="1"/>
    <cellStyle name="Buena 4" xfId="30693" hidden="1"/>
    <cellStyle name="Buena 4" xfId="30478" hidden="1"/>
    <cellStyle name="Buena 4" xfId="30508" hidden="1"/>
    <cellStyle name="Buena 4" xfId="30542" hidden="1"/>
    <cellStyle name="Buena 4" xfId="25220" hidden="1"/>
    <cellStyle name="Buena 4" xfId="22105" hidden="1"/>
    <cellStyle name="Buena 4" xfId="23598" hidden="1"/>
    <cellStyle name="Buena 4" xfId="25642" hidden="1"/>
    <cellStyle name="Buena 4" xfId="25644" hidden="1"/>
    <cellStyle name="Buena 4" xfId="26029" hidden="1"/>
    <cellStyle name="Buena 4" xfId="22731" hidden="1"/>
    <cellStyle name="Buena 4" xfId="22638" hidden="1"/>
    <cellStyle name="Buena 4" xfId="26760" hidden="1"/>
    <cellStyle name="Buena 4" xfId="27278" hidden="1"/>
    <cellStyle name="Buena 4" xfId="23093" hidden="1"/>
    <cellStyle name="Buena 4" xfId="26647" hidden="1"/>
    <cellStyle name="Buena 4" xfId="22790" hidden="1"/>
    <cellStyle name="Buena 4" xfId="25443" hidden="1"/>
    <cellStyle name="Buena 4" xfId="23847" hidden="1"/>
    <cellStyle name="Buena 4" xfId="22465" hidden="1"/>
    <cellStyle name="Buena 4" xfId="26415" hidden="1"/>
    <cellStyle name="Buena 4" xfId="25990" hidden="1"/>
    <cellStyle name="Buena 4" xfId="25715" hidden="1"/>
    <cellStyle name="Buena 4" xfId="26732" hidden="1"/>
    <cellStyle name="Buena 4" xfId="26416" hidden="1"/>
    <cellStyle name="Buena 4" xfId="22149" hidden="1"/>
    <cellStyle name="Buena 4" xfId="27033" hidden="1"/>
    <cellStyle name="Buena 4" xfId="26096" hidden="1"/>
    <cellStyle name="Buena 4" xfId="25313" hidden="1"/>
    <cellStyle name="Buena 4" xfId="23701" hidden="1"/>
    <cellStyle name="Buena 4" xfId="25101" hidden="1"/>
    <cellStyle name="Buena 4" xfId="21809" hidden="1"/>
    <cellStyle name="Buena 4" xfId="22093" hidden="1"/>
    <cellStyle name="Buena 4" xfId="26091" hidden="1"/>
    <cellStyle name="Buena 4" xfId="22216" hidden="1"/>
    <cellStyle name="Buena 4" xfId="22088" hidden="1"/>
    <cellStyle name="Buena 4" xfId="23620" hidden="1"/>
    <cellStyle name="Buena 4" xfId="23916" hidden="1"/>
    <cellStyle name="Buena 4" xfId="23946" hidden="1"/>
    <cellStyle name="Buena 4" xfId="27353" hidden="1"/>
    <cellStyle name="Buena 4" xfId="25636" hidden="1"/>
    <cellStyle name="Buena 4" xfId="25732" hidden="1"/>
    <cellStyle name="Buena 4" xfId="27325" hidden="1"/>
    <cellStyle name="Buena 4" xfId="27113" hidden="1"/>
    <cellStyle name="Buena 4" xfId="26954" hidden="1"/>
    <cellStyle name="Buena 4" xfId="22648" hidden="1"/>
    <cellStyle name="Buena 4" xfId="26476" hidden="1"/>
    <cellStyle name="Buena 4" xfId="22331" hidden="1"/>
    <cellStyle name="Buena 4" xfId="26997" hidden="1"/>
    <cellStyle name="Buena 4" xfId="23893" hidden="1"/>
    <cellStyle name="Buena 4" xfId="26334" hidden="1"/>
    <cellStyle name="Buena 4" xfId="25978" hidden="1"/>
    <cellStyle name="Buena 4" xfId="25454" hidden="1"/>
    <cellStyle name="Buena 4" xfId="22726" hidden="1"/>
    <cellStyle name="Buena 4" xfId="22562" hidden="1"/>
    <cellStyle name="Buena 4" xfId="25128" hidden="1"/>
    <cellStyle name="Buena 4" xfId="22182" hidden="1"/>
    <cellStyle name="Buena 4" xfId="23331" hidden="1"/>
    <cellStyle name="Buena 4" xfId="25775" hidden="1"/>
    <cellStyle name="Buena 4" xfId="25530" hidden="1"/>
    <cellStyle name="Buena 4" xfId="27494" hidden="1"/>
    <cellStyle name="Buena 4" xfId="23066" hidden="1"/>
    <cellStyle name="Buena 4" xfId="25964" hidden="1"/>
    <cellStyle name="Buena 4" xfId="22148" hidden="1"/>
    <cellStyle name="Buena 4" xfId="26424" hidden="1"/>
    <cellStyle name="Buena 4" xfId="27219" hidden="1"/>
    <cellStyle name="Buena 4" xfId="25335" hidden="1"/>
    <cellStyle name="Buena 4" xfId="27295" hidden="1"/>
    <cellStyle name="Buena 4" xfId="26594" hidden="1"/>
    <cellStyle name="Buena 4" xfId="26441" hidden="1"/>
    <cellStyle name="Buena 4" xfId="23314" hidden="1"/>
    <cellStyle name="Buena 4" xfId="25633" hidden="1"/>
    <cellStyle name="Buena 4" xfId="23827" hidden="1"/>
    <cellStyle name="Buena 4" xfId="22640" hidden="1"/>
    <cellStyle name="Buena 4" xfId="27150" hidden="1"/>
    <cellStyle name="Buena 4" xfId="22552" hidden="1"/>
    <cellStyle name="Buena 4" xfId="23951" hidden="1"/>
    <cellStyle name="Buena 4" xfId="26983" hidden="1"/>
    <cellStyle name="Buena 4" xfId="24024" hidden="1"/>
    <cellStyle name="Buena 4" xfId="22022" hidden="1"/>
    <cellStyle name="Buena 4" xfId="25453" hidden="1"/>
    <cellStyle name="Buena 4" xfId="22183" hidden="1"/>
    <cellStyle name="Buena 4" xfId="21883" hidden="1"/>
    <cellStyle name="Buena 4" xfId="26442" hidden="1"/>
    <cellStyle name="Buena 4" xfId="21774" hidden="1"/>
    <cellStyle name="Buena 4" xfId="26616" hidden="1"/>
    <cellStyle name="Buena 4" xfId="23715" hidden="1"/>
    <cellStyle name="Buena 4" xfId="22428" hidden="1"/>
    <cellStyle name="Buena 4" xfId="23298" hidden="1"/>
    <cellStyle name="Buena 4" xfId="23357" hidden="1"/>
    <cellStyle name="Buena 4" xfId="25751" hidden="1"/>
    <cellStyle name="Buena 4" xfId="27166" hidden="1"/>
    <cellStyle name="Buena 4" xfId="23872" hidden="1"/>
    <cellStyle name="Buena 4" xfId="27365" hidden="1"/>
    <cellStyle name="Buena 4" xfId="27482" hidden="1"/>
    <cellStyle name="Buena 4" xfId="21790" hidden="1"/>
    <cellStyle name="Buena 4" xfId="26799" hidden="1"/>
    <cellStyle name="Buena 4" xfId="26396" hidden="1"/>
    <cellStyle name="Buena 4" xfId="25320" hidden="1"/>
    <cellStyle name="Buena 4" xfId="25497" hidden="1"/>
    <cellStyle name="Buena 4" xfId="23472" hidden="1"/>
    <cellStyle name="Buena 4" xfId="26062" hidden="1"/>
    <cellStyle name="Buena 4" xfId="22670" hidden="1"/>
    <cellStyle name="Buena 4" xfId="30809" hidden="1"/>
    <cellStyle name="Buena 4" xfId="30818" hidden="1"/>
    <cellStyle name="Buena 4" xfId="30827" hidden="1"/>
    <cellStyle name="Buena 4" xfId="30835" hidden="1"/>
    <cellStyle name="Buena 4" xfId="30845" hidden="1"/>
    <cellStyle name="Buena 4" xfId="30783" hidden="1"/>
    <cellStyle name="Buena 4" xfId="30828" hidden="1"/>
    <cellStyle name="Buena 4" xfId="30829" hidden="1"/>
    <cellStyle name="Buena 4" xfId="30801" hidden="1"/>
    <cellStyle name="Buena 4" xfId="31094" hidden="1"/>
    <cellStyle name="Buena 4" xfId="31103" hidden="1"/>
    <cellStyle name="Buena 4" xfId="31112" hidden="1"/>
    <cellStyle name="Buena 4" xfId="31120" hidden="1"/>
    <cellStyle name="Buena 4" xfId="31130" hidden="1"/>
    <cellStyle name="Buena 4" xfId="31068" hidden="1"/>
    <cellStyle name="Buena 4" xfId="31113" hidden="1"/>
    <cellStyle name="Buena 4" xfId="31114" hidden="1"/>
    <cellStyle name="Buena 4" xfId="31086" hidden="1"/>
    <cellStyle name="Buena 4" xfId="30935" hidden="1"/>
    <cellStyle name="Buena 4" xfId="31011" hidden="1"/>
    <cellStyle name="Buena 4" xfId="31005" hidden="1"/>
    <cellStyle name="Buena 4" xfId="30920" hidden="1"/>
    <cellStyle name="Buena 4" xfId="30909" hidden="1"/>
    <cellStyle name="Buena 4" xfId="30903" hidden="1"/>
    <cellStyle name="Buena 4" xfId="31039" hidden="1"/>
    <cellStyle name="Buena 4" xfId="31003" hidden="1"/>
    <cellStyle name="Buena 4" xfId="31052" hidden="1"/>
    <cellStyle name="Buena 4" xfId="31038" hidden="1"/>
    <cellStyle name="Buena 4" xfId="31040" hidden="1"/>
    <cellStyle name="Buena 4" xfId="30965" hidden="1"/>
    <cellStyle name="Buena 4" xfId="31049" hidden="1"/>
    <cellStyle name="Buena 4" xfId="31064" hidden="1"/>
    <cellStyle name="Buena 4" xfId="31176" hidden="1"/>
    <cellStyle name="Buena 4" xfId="30961" hidden="1"/>
    <cellStyle name="Buena 4" xfId="30991" hidden="1"/>
    <cellStyle name="Buena 4" xfId="31025" hidden="1"/>
    <cellStyle name="Buena 4" xfId="26914" hidden="1"/>
    <cellStyle name="Buena 4" xfId="21872" hidden="1"/>
    <cellStyle name="Buena 4" xfId="27164" hidden="1"/>
    <cellStyle name="Buena 4" xfId="24492" hidden="1"/>
    <cellStyle name="Buena 4" xfId="21905" hidden="1"/>
    <cellStyle name="Buena 4" xfId="26073" hidden="1"/>
    <cellStyle name="Buena 4" xfId="26473" hidden="1"/>
    <cellStyle name="Buena 4" xfId="26349" hidden="1"/>
    <cellStyle name="Buena 4" xfId="21903" hidden="1"/>
    <cellStyle name="Buena 4" xfId="22560" hidden="1"/>
    <cellStyle name="Buena 4" xfId="25382" hidden="1"/>
    <cellStyle name="Buena 4" xfId="23917" hidden="1"/>
    <cellStyle name="Buena 4" xfId="23790" hidden="1"/>
    <cellStyle name="Buena 4" xfId="23547" hidden="1"/>
    <cellStyle name="Buena 4" xfId="24487" hidden="1"/>
    <cellStyle name="Buena 4" xfId="22381" hidden="1"/>
    <cellStyle name="Buena 4" xfId="21820" hidden="1"/>
    <cellStyle name="Buena 4" xfId="24490" hidden="1"/>
    <cellStyle name="Buena 4" xfId="31433" hidden="1"/>
    <cellStyle name="Buena 4" xfId="31442" hidden="1"/>
    <cellStyle name="Buena 4" xfId="31451" hidden="1"/>
    <cellStyle name="Buena 4" xfId="31459" hidden="1"/>
    <cellStyle name="Buena 4" xfId="31469" hidden="1"/>
    <cellStyle name="Buena 4" xfId="31407" hidden="1"/>
    <cellStyle name="Buena 4" xfId="31452" hidden="1"/>
    <cellStyle name="Buena 4" xfId="31453" hidden="1"/>
    <cellStyle name="Buena 4" xfId="31425" hidden="1"/>
    <cellStyle name="Buena 4" xfId="31274" hidden="1"/>
    <cellStyle name="Buena 4" xfId="31350" hidden="1"/>
    <cellStyle name="Buena 4" xfId="31344" hidden="1"/>
    <cellStyle name="Buena 4" xfId="31259" hidden="1"/>
    <cellStyle name="Buena 4" xfId="31248" hidden="1"/>
    <cellStyle name="Buena 4" xfId="31242" hidden="1"/>
    <cellStyle name="Buena 4" xfId="31378" hidden="1"/>
    <cellStyle name="Buena 4" xfId="31342" hidden="1"/>
    <cellStyle name="Buena 4" xfId="31391" hidden="1"/>
    <cellStyle name="Buena 4" xfId="31377" hidden="1"/>
    <cellStyle name="Buena 4" xfId="31379" hidden="1"/>
    <cellStyle name="Buena 4" xfId="31304" hidden="1"/>
    <cellStyle name="Buena 4" xfId="31388" hidden="1"/>
    <cellStyle name="Buena 4" xfId="31403" hidden="1"/>
    <cellStyle name="Buena 4" xfId="31515" hidden="1"/>
    <cellStyle name="Buena 4" xfId="31300" hidden="1"/>
    <cellStyle name="Buena 4" xfId="31330" hidden="1"/>
    <cellStyle name="Buena 4" xfId="31364" hidden="1"/>
    <cellStyle name="Buena 4" xfId="31550" hidden="1"/>
    <cellStyle name="Buena 4" xfId="31559" hidden="1"/>
    <cellStyle name="Buena 4" xfId="31568" hidden="1"/>
    <cellStyle name="Buena 4" xfId="31576" hidden="1"/>
    <cellStyle name="Buena 4" xfId="31586" hidden="1"/>
    <cellStyle name="Buena 4" xfId="31524" hidden="1"/>
    <cellStyle name="Buena 4" xfId="31569" hidden="1"/>
    <cellStyle name="Buena 4" xfId="31570" hidden="1"/>
    <cellStyle name="Buena 4" xfId="31542" hidden="1"/>
    <cellStyle name="Buena 4" xfId="31652" hidden="1"/>
    <cellStyle name="Buena 4" xfId="31661" hidden="1"/>
    <cellStyle name="Buena 4" xfId="31670" hidden="1"/>
    <cellStyle name="Buena 4" xfId="31678" hidden="1"/>
    <cellStyle name="Buena 4" xfId="31688" hidden="1"/>
    <cellStyle name="Buena 4" xfId="31626" hidden="1"/>
    <cellStyle name="Buena 4" xfId="31671" hidden="1"/>
    <cellStyle name="Buena 4" xfId="31672" hidden="1"/>
    <cellStyle name="Buena 4" xfId="31644" hidden="1"/>
    <cellStyle name="Buena 4" xfId="31923" hidden="1"/>
    <cellStyle name="Buena 4" xfId="31932" hidden="1"/>
    <cellStyle name="Buena 4" xfId="31941" hidden="1"/>
    <cellStyle name="Buena 4" xfId="31949" hidden="1"/>
    <cellStyle name="Buena 4" xfId="31959" hidden="1"/>
    <cellStyle name="Buena 4" xfId="31897" hidden="1"/>
    <cellStyle name="Buena 4" xfId="31942" hidden="1"/>
    <cellStyle name="Buena 4" xfId="31943" hidden="1"/>
    <cellStyle name="Buena 4" xfId="31915" hidden="1"/>
    <cellStyle name="Buena 4" xfId="31764" hidden="1"/>
    <cellStyle name="Buena 4" xfId="31840" hidden="1"/>
    <cellStyle name="Buena 4" xfId="31834" hidden="1"/>
    <cellStyle name="Buena 4" xfId="31749" hidden="1"/>
    <cellStyle name="Buena 4" xfId="31738" hidden="1"/>
    <cellStyle name="Buena 4" xfId="31732" hidden="1"/>
    <cellStyle name="Buena 4" xfId="31868" hidden="1"/>
    <cellStyle name="Buena 4" xfId="31832" hidden="1"/>
    <cellStyle name="Buena 4" xfId="31881" hidden="1"/>
    <cellStyle name="Buena 4" xfId="31867" hidden="1"/>
    <cellStyle name="Buena 4" xfId="31869" hidden="1"/>
    <cellStyle name="Buena 4" xfId="31794" hidden="1"/>
    <cellStyle name="Buena 4" xfId="31878" hidden="1"/>
    <cellStyle name="Buena 4" xfId="31893" hidden="1"/>
    <cellStyle name="Buena 4" xfId="32005" hidden="1"/>
    <cellStyle name="Buena 4" xfId="31790" hidden="1"/>
    <cellStyle name="Buena 4" xfId="31820" hidden="1"/>
    <cellStyle name="Buena 4" xfId="31854" hidden="1"/>
    <cellStyle name="Buena 4" xfId="32040" hidden="1"/>
    <cellStyle name="Buena 4" xfId="32049" hidden="1"/>
    <cellStyle name="Buena 4" xfId="32058" hidden="1"/>
    <cellStyle name="Buena 4" xfId="32066" hidden="1"/>
    <cellStyle name="Buena 4" xfId="32076" hidden="1"/>
    <cellStyle name="Buena 4" xfId="32014" hidden="1"/>
    <cellStyle name="Buena 4" xfId="32059" hidden="1"/>
    <cellStyle name="Buena 4" xfId="32060" hidden="1"/>
    <cellStyle name="Buena 4" xfId="32032" hidden="1"/>
    <cellStyle name="Buena 4" xfId="32142" hidden="1"/>
    <cellStyle name="Buena 4" xfId="32151" hidden="1"/>
    <cellStyle name="Buena 4" xfId="32160" hidden="1"/>
    <cellStyle name="Buena 4" xfId="32168" hidden="1"/>
    <cellStyle name="Buena 4" xfId="32178" hidden="1"/>
    <cellStyle name="Buena 4" xfId="32116" hidden="1"/>
    <cellStyle name="Buena 4" xfId="32161" hidden="1"/>
    <cellStyle name="Buena 4" xfId="32162" hidden="1"/>
    <cellStyle name="Buena 4" xfId="32134" hidden="1"/>
    <cellStyle name="Buena 4" xfId="32413" hidden="1"/>
    <cellStyle name="Buena 4" xfId="32422" hidden="1"/>
    <cellStyle name="Buena 4" xfId="32431" hidden="1"/>
    <cellStyle name="Buena 4" xfId="32439" hidden="1"/>
    <cellStyle name="Buena 4" xfId="32449" hidden="1"/>
    <cellStyle name="Buena 4" xfId="32387" hidden="1"/>
    <cellStyle name="Buena 4" xfId="32432" hidden="1"/>
    <cellStyle name="Buena 4" xfId="32433" hidden="1"/>
    <cellStyle name="Buena 4" xfId="32405" hidden="1"/>
    <cellStyle name="Buena 4" xfId="32254" hidden="1"/>
    <cellStyle name="Buena 4" xfId="32330" hidden="1"/>
    <cellStyle name="Buena 4" xfId="32324" hidden="1"/>
    <cellStyle name="Buena 4" xfId="32239" hidden="1"/>
    <cellStyle name="Buena 4" xfId="32228" hidden="1"/>
    <cellStyle name="Buena 4" xfId="32222" hidden="1"/>
    <cellStyle name="Buena 4" xfId="32358" hidden="1"/>
    <cellStyle name="Buena 4" xfId="32322" hidden="1"/>
    <cellStyle name="Buena 4" xfId="32371" hidden="1"/>
    <cellStyle name="Buena 4" xfId="32357" hidden="1"/>
    <cellStyle name="Buena 4" xfId="32359" hidden="1"/>
    <cellStyle name="Buena 4" xfId="32284" hidden="1"/>
    <cellStyle name="Buena 4" xfId="32368" hidden="1"/>
    <cellStyle name="Buena 4" xfId="32383" hidden="1"/>
    <cellStyle name="Buena 4" xfId="32495" hidden="1"/>
    <cellStyle name="Buena 4" xfId="32280" hidden="1"/>
    <cellStyle name="Buena 4" xfId="32310" hidden="1"/>
    <cellStyle name="Buena 4" xfId="32344" hidden="1"/>
    <cellStyle name="Buena 4" xfId="32530" hidden="1"/>
    <cellStyle name="Buena 4" xfId="32539" hidden="1"/>
    <cellStyle name="Buena 4" xfId="32548" hidden="1"/>
    <cellStyle name="Buena 4" xfId="32556" hidden="1"/>
    <cellStyle name="Buena 4" xfId="32566" hidden="1"/>
    <cellStyle name="Buena 4" xfId="32504" hidden="1"/>
    <cellStyle name="Buena 4" xfId="32549" hidden="1"/>
    <cellStyle name="Buena 4" xfId="32550" hidden="1"/>
    <cellStyle name="Buena 4" xfId="32522" hidden="1"/>
    <cellStyle name="Buena 4" xfId="32632" hidden="1"/>
    <cellStyle name="Buena 4" xfId="32641" hidden="1"/>
    <cellStyle name="Buena 4" xfId="32650" hidden="1"/>
    <cellStyle name="Buena 4" xfId="32658" hidden="1"/>
    <cellStyle name="Buena 4" xfId="32668" hidden="1"/>
    <cellStyle name="Buena 4" xfId="32606" hidden="1"/>
    <cellStyle name="Buena 4" xfId="32651" hidden="1"/>
    <cellStyle name="Buena 4" xfId="32652" hidden="1"/>
    <cellStyle name="Buena 4" xfId="32624" hidden="1"/>
    <cellStyle name="Buena 4" xfId="32903" hidden="1"/>
    <cellStyle name="Buena 4" xfId="32912" hidden="1"/>
    <cellStyle name="Buena 4" xfId="32921" hidden="1"/>
    <cellStyle name="Buena 4" xfId="32929" hidden="1"/>
    <cellStyle name="Buena 4" xfId="32939" hidden="1"/>
    <cellStyle name="Buena 4" xfId="32877" hidden="1"/>
    <cellStyle name="Buena 4" xfId="32922" hidden="1"/>
    <cellStyle name="Buena 4" xfId="32923" hidden="1"/>
    <cellStyle name="Buena 4" xfId="32895" hidden="1"/>
    <cellStyle name="Buena 4" xfId="32744" hidden="1"/>
    <cellStyle name="Buena 4" xfId="32820" hidden="1"/>
    <cellStyle name="Buena 4" xfId="32814" hidden="1"/>
    <cellStyle name="Buena 4" xfId="32729" hidden="1"/>
    <cellStyle name="Buena 4" xfId="32718" hidden="1"/>
    <cellStyle name="Buena 4" xfId="32712" hidden="1"/>
    <cellStyle name="Buena 4" xfId="32848" hidden="1"/>
    <cellStyle name="Buena 4" xfId="32812" hidden="1"/>
    <cellStyle name="Buena 4" xfId="32861" hidden="1"/>
    <cellStyle name="Buena 4" xfId="32847" hidden="1"/>
    <cellStyle name="Buena 4" xfId="32849" hidden="1"/>
    <cellStyle name="Buena 4" xfId="32774" hidden="1"/>
    <cellStyle name="Buena 4" xfId="32858" hidden="1"/>
    <cellStyle name="Buena 4" xfId="32873" hidden="1"/>
    <cellStyle name="Buena 4" xfId="32985" hidden="1"/>
    <cellStyle name="Buena 4" xfId="32770" hidden="1"/>
    <cellStyle name="Buena 4" xfId="32800" hidden="1"/>
    <cellStyle name="Buena 4" xfId="32834" hidden="1"/>
    <cellStyle name="Buena 4" xfId="33020" hidden="1"/>
    <cellStyle name="Buena 4" xfId="33029" hidden="1"/>
    <cellStyle name="Buena 4" xfId="33038" hidden="1"/>
    <cellStyle name="Buena 4" xfId="33046" hidden="1"/>
    <cellStyle name="Buena 4" xfId="33056" hidden="1"/>
    <cellStyle name="Buena 4" xfId="32994" hidden="1"/>
    <cellStyle name="Buena 4" xfId="33039" hidden="1"/>
    <cellStyle name="Buena 4" xfId="33040" hidden="1"/>
    <cellStyle name="Buena 4" xfId="33012" hidden="1"/>
    <cellStyle name="Buena 4" xfId="33122" hidden="1"/>
    <cellStyle name="Buena 4" xfId="33131" hidden="1"/>
    <cellStyle name="Buena 4" xfId="33140" hidden="1"/>
    <cellStyle name="Buena 4" xfId="33148" hidden="1"/>
    <cellStyle name="Buena 4" xfId="33158" hidden="1"/>
    <cellStyle name="Buena 4" xfId="33096" hidden="1"/>
    <cellStyle name="Buena 4" xfId="33141" hidden="1"/>
    <cellStyle name="Buena 4" xfId="33142" hidden="1"/>
    <cellStyle name="Buena 4" xfId="33114" hidden="1"/>
    <cellStyle name="Buena 4" xfId="33393" hidden="1"/>
    <cellStyle name="Buena 4" xfId="33402" hidden="1"/>
    <cellStyle name="Buena 4" xfId="33411" hidden="1"/>
    <cellStyle name="Buena 4" xfId="33419" hidden="1"/>
    <cellStyle name="Buena 4" xfId="33429" hidden="1"/>
    <cellStyle name="Buena 4" xfId="33367" hidden="1"/>
    <cellStyle name="Buena 4" xfId="33412" hidden="1"/>
    <cellStyle name="Buena 4" xfId="33413" hidden="1"/>
    <cellStyle name="Buena 4" xfId="33385" hidden="1"/>
    <cellStyle name="Buena 4" xfId="33234" hidden="1"/>
    <cellStyle name="Buena 4" xfId="33310" hidden="1"/>
    <cellStyle name="Buena 4" xfId="33304" hidden="1"/>
    <cellStyle name="Buena 4" xfId="33219" hidden="1"/>
    <cellStyle name="Buena 4" xfId="33208" hidden="1"/>
    <cellStyle name="Buena 4" xfId="33202" hidden="1"/>
    <cellStyle name="Buena 4" xfId="33338" hidden="1"/>
    <cellStyle name="Buena 4" xfId="33302" hidden="1"/>
    <cellStyle name="Buena 4" xfId="33351" hidden="1"/>
    <cellStyle name="Buena 4" xfId="33337" hidden="1"/>
    <cellStyle name="Buena 4" xfId="33339" hidden="1"/>
    <cellStyle name="Buena 4" xfId="33264" hidden="1"/>
    <cellStyle name="Buena 4" xfId="33348" hidden="1"/>
    <cellStyle name="Buena 4" xfId="33363" hidden="1"/>
    <cellStyle name="Buena 4" xfId="33475" hidden="1"/>
    <cellStyle name="Buena 4" xfId="33260" hidden="1"/>
    <cellStyle name="Buena 4" xfId="33290" hidden="1"/>
    <cellStyle name="Buena 4" xfId="33324" hidden="1"/>
    <cellStyle name="Buena 4" xfId="23815" hidden="1"/>
    <cellStyle name="Buena 4" xfId="23395" hidden="1"/>
    <cellStyle name="Buena 4" xfId="23612" hidden="1"/>
    <cellStyle name="Buena 4" xfId="23586" hidden="1"/>
    <cellStyle name="Buena 4" xfId="30739" hidden="1"/>
    <cellStyle name="Buena 4" xfId="25514" hidden="1"/>
    <cellStyle name="Buena 4" xfId="22120" hidden="1"/>
    <cellStyle name="Buena 4" xfId="25050" hidden="1"/>
    <cellStyle name="Buena 4" xfId="26916" hidden="1"/>
    <cellStyle name="Buena 4" xfId="27480" hidden="1"/>
    <cellStyle name="Buena 4" xfId="22356" hidden="1"/>
    <cellStyle name="Buena 4" xfId="23676" hidden="1"/>
    <cellStyle name="Buena 4" xfId="22576" hidden="1"/>
    <cellStyle name="Buena 4" xfId="27238" hidden="1"/>
    <cellStyle name="Buena 4" xfId="26478" hidden="1"/>
    <cellStyle name="Buena 4" xfId="25511" hidden="1"/>
    <cellStyle name="Buena 4" xfId="25351" hidden="1"/>
    <cellStyle name="Buena 4" xfId="25466" hidden="1"/>
    <cellStyle name="Buena 4" xfId="26380" hidden="1"/>
    <cellStyle name="Buena 4" xfId="23698" hidden="1"/>
    <cellStyle name="Buena 4" xfId="25624" hidden="1"/>
    <cellStyle name="Buena 4" xfId="25384" hidden="1"/>
    <cellStyle name="Buena 4" xfId="24017" hidden="1"/>
    <cellStyle name="Buena 4" xfId="28407" hidden="1"/>
    <cellStyle name="Buena 4" xfId="26754" hidden="1"/>
    <cellStyle name="Buena 4" xfId="23343" hidden="1"/>
    <cellStyle name="Buena 4" xfId="23791" hidden="1"/>
    <cellStyle name="Buena 4" xfId="27939" hidden="1"/>
    <cellStyle name="Buena 4" xfId="26680" hidden="1"/>
    <cellStyle name="Buena 4" xfId="28405" hidden="1"/>
    <cellStyle name="Buena 4" xfId="26460" hidden="1"/>
    <cellStyle name="Buena 4" xfId="25152" hidden="1"/>
    <cellStyle name="Buena 4" xfId="23683" hidden="1"/>
    <cellStyle name="Buena 4" xfId="25611" hidden="1"/>
    <cellStyle name="Buena 4" xfId="26652" hidden="1"/>
    <cellStyle name="Buena 4" xfId="23229" hidden="1"/>
    <cellStyle name="Buena 4" xfId="22188" hidden="1"/>
    <cellStyle name="Buena 4" xfId="23450" hidden="1"/>
    <cellStyle name="Buena 4" xfId="25352" hidden="1"/>
    <cellStyle name="Buena 4" xfId="23057" hidden="1"/>
    <cellStyle name="Buena 4" xfId="26757" hidden="1"/>
    <cellStyle name="Buena 4" xfId="26226" hidden="1"/>
    <cellStyle name="Buena 4" xfId="23060" hidden="1"/>
    <cellStyle name="Buena 4" xfId="21947" hidden="1"/>
    <cellStyle name="Buena 4" xfId="27893" hidden="1"/>
    <cellStyle name="Buena 4" xfId="26020" hidden="1"/>
    <cellStyle name="Buena 4" xfId="26114" hidden="1"/>
    <cellStyle name="Buena 4" xfId="25685" hidden="1"/>
    <cellStyle name="Buena 4" xfId="24087" hidden="1"/>
    <cellStyle name="Buena 4" xfId="23176" hidden="1"/>
    <cellStyle name="Buena 4" xfId="23751" hidden="1"/>
    <cellStyle name="Buena 4" xfId="23778" hidden="1"/>
    <cellStyle name="Buena 4" xfId="24163" hidden="1"/>
    <cellStyle name="Buena 4" xfId="25472" hidden="1"/>
    <cellStyle name="Buena 4" xfId="26988" hidden="1"/>
    <cellStyle name="Buena 4" xfId="23941" hidden="1"/>
    <cellStyle name="Buena 4" xfId="25576" hidden="1"/>
    <cellStyle name="Buena 4" xfId="25354" hidden="1"/>
    <cellStyle name="Buena 4" xfId="27490" hidden="1"/>
    <cellStyle name="Buena 4" xfId="26658" hidden="1"/>
    <cellStyle name="Buena 4" xfId="28089" hidden="1"/>
    <cellStyle name="Buena 4" xfId="27352" hidden="1"/>
    <cellStyle name="Buena 4" xfId="25878" hidden="1"/>
    <cellStyle name="Buena 4" xfId="25369" hidden="1"/>
    <cellStyle name="Buena 4" xfId="28081" hidden="1"/>
    <cellStyle name="Buena 4" xfId="27907" hidden="1"/>
    <cellStyle name="Buena 4" xfId="27336" hidden="1"/>
    <cellStyle name="Buena 4" xfId="23363" hidden="1"/>
    <cellStyle name="Buena 4" xfId="30721" hidden="1"/>
    <cellStyle name="Buena 4" xfId="25469" hidden="1"/>
    <cellStyle name="Buena 4" xfId="27856" hidden="1"/>
    <cellStyle name="Buena 4" xfId="23334" hidden="1"/>
    <cellStyle name="Buena 4" xfId="23581" hidden="1"/>
    <cellStyle name="Buena 4" xfId="22044" hidden="1"/>
    <cellStyle name="Buena 4" xfId="23801" hidden="1"/>
    <cellStyle name="Buena 4" xfId="27916" hidden="1"/>
    <cellStyle name="Buena 4" xfId="22864" hidden="1"/>
    <cellStyle name="Buena 4" xfId="22932" hidden="1"/>
    <cellStyle name="Buena 4" xfId="23900" hidden="1"/>
    <cellStyle name="Buena 4" xfId="26660" hidden="1"/>
    <cellStyle name="Buena 4" xfId="26355" hidden="1"/>
    <cellStyle name="Buena 4" xfId="27244" hidden="1"/>
    <cellStyle name="Buena 4" xfId="25319" hidden="1"/>
    <cellStyle name="Buena 4" xfId="26947" hidden="1"/>
    <cellStyle name="Buena 4" xfId="30750" hidden="1"/>
    <cellStyle name="Buena 4" xfId="22153" hidden="1"/>
    <cellStyle name="Buena 4" xfId="23935" hidden="1"/>
    <cellStyle name="Buena 4" xfId="21771" hidden="1"/>
    <cellStyle name="Buena 4" xfId="26356" hidden="1"/>
    <cellStyle name="Buena 4" xfId="21767" hidden="1"/>
    <cellStyle name="Buena 4" xfId="27283" hidden="1"/>
    <cellStyle name="Buena 4" xfId="24136" hidden="1"/>
    <cellStyle name="Buena 4" xfId="25989" hidden="1"/>
    <cellStyle name="Buena 4" xfId="22180" hidden="1"/>
    <cellStyle name="Buena 4" xfId="27978" hidden="1"/>
    <cellStyle name="Buena 4" xfId="25901" hidden="1"/>
    <cellStyle name="Buena 4" xfId="25389" hidden="1"/>
    <cellStyle name="Buena 4" xfId="26067" hidden="1"/>
    <cellStyle name="Buena 4" xfId="26246" hidden="1"/>
    <cellStyle name="Buena 4" xfId="33528" hidden="1"/>
    <cellStyle name="Buena 4" xfId="33537" hidden="1"/>
    <cellStyle name="Buena 4" xfId="33546" hidden="1"/>
    <cellStyle name="Buena 4" xfId="33554" hidden="1"/>
    <cellStyle name="Buena 4" xfId="33564" hidden="1"/>
    <cellStyle name="Buena 4" xfId="33502" hidden="1"/>
    <cellStyle name="Buena 4" xfId="33547" hidden="1"/>
    <cellStyle name="Buena 4" xfId="33548" hidden="1"/>
    <cellStyle name="Buena 4" xfId="33520" hidden="1"/>
    <cellStyle name="Buena 4" xfId="33799" hidden="1"/>
    <cellStyle name="Buena 4" xfId="33808" hidden="1"/>
    <cellStyle name="Buena 4" xfId="33817" hidden="1"/>
    <cellStyle name="Buena 4" xfId="33825" hidden="1"/>
    <cellStyle name="Buena 4" xfId="33835" hidden="1"/>
    <cellStyle name="Buena 4" xfId="33773" hidden="1"/>
    <cellStyle name="Buena 4" xfId="33818" hidden="1"/>
    <cellStyle name="Buena 4" xfId="33819" hidden="1"/>
    <cellStyle name="Buena 4" xfId="33791" hidden="1"/>
    <cellStyle name="Buena 4" xfId="33640" hidden="1"/>
    <cellStyle name="Buena 4" xfId="33716" hidden="1"/>
    <cellStyle name="Buena 4" xfId="33710" hidden="1"/>
    <cellStyle name="Buena 4" xfId="33625" hidden="1"/>
    <cellStyle name="Buena 4" xfId="33614" hidden="1"/>
    <cellStyle name="Buena 4" xfId="33608" hidden="1"/>
    <cellStyle name="Buena 4" xfId="33744" hidden="1"/>
    <cellStyle name="Buena 4" xfId="33708" hidden="1"/>
    <cellStyle name="Buena 4" xfId="33757" hidden="1"/>
    <cellStyle name="Buena 4" xfId="33743" hidden="1"/>
    <cellStyle name="Buena 4" xfId="33745" hidden="1"/>
    <cellStyle name="Buena 4" xfId="33670" hidden="1"/>
    <cellStyle name="Buena 4" xfId="33754" hidden="1"/>
    <cellStyle name="Buena 4" xfId="33769" hidden="1"/>
    <cellStyle name="Buena 4" xfId="33881" hidden="1"/>
    <cellStyle name="Buena 4" xfId="33666" hidden="1"/>
    <cellStyle name="Buena 4" xfId="33696" hidden="1"/>
    <cellStyle name="Buena 4" xfId="33730" hidden="1"/>
    <cellStyle name="Buena 4" xfId="27184" hidden="1"/>
    <cellStyle name="Buena 4" xfId="26706" hidden="1"/>
    <cellStyle name="Buena 4" xfId="25217" hidden="1"/>
    <cellStyle name="Buena 4" xfId="21923" hidden="1"/>
    <cellStyle name="Buena 4" xfId="26587" hidden="1"/>
    <cellStyle name="Buena 4" xfId="23297" hidden="1"/>
    <cellStyle name="Buena 4" xfId="27142" hidden="1"/>
    <cellStyle name="Buena 4" xfId="28417" hidden="1"/>
    <cellStyle name="Buena 4" xfId="26336" hidden="1"/>
    <cellStyle name="Buena 4" xfId="21908" hidden="1"/>
    <cellStyle name="Buena 4" xfId="25658" hidden="1"/>
    <cellStyle name="Buena 4" xfId="27318" hidden="1"/>
    <cellStyle name="Buena 4" xfId="26485" hidden="1"/>
    <cellStyle name="Buena 4" xfId="23481" hidden="1"/>
    <cellStyle name="Buena 4" xfId="23347" hidden="1"/>
    <cellStyle name="Buena 4" xfId="25734" hidden="1"/>
    <cellStyle name="Buena 4" xfId="25375" hidden="1"/>
    <cellStyle name="Buena 4" xfId="22237" hidden="1"/>
    <cellStyle name="Buena 4" xfId="34117" hidden="1"/>
    <cellStyle name="Buena 4" xfId="34126" hidden="1"/>
    <cellStyle name="Buena 4" xfId="34135" hidden="1"/>
    <cellStyle name="Buena 4" xfId="34143" hidden="1"/>
    <cellStyle name="Buena 4" xfId="34153" hidden="1"/>
    <cellStyle name="Buena 4" xfId="34091" hidden="1"/>
    <cellStyle name="Buena 4" xfId="34136" hidden="1"/>
    <cellStyle name="Buena 4" xfId="34137" hidden="1"/>
    <cellStyle name="Buena 4" xfId="34109" hidden="1"/>
    <cellStyle name="Buena 4" xfId="33958" hidden="1"/>
    <cellStyle name="Buena 4" xfId="34034" hidden="1"/>
    <cellStyle name="Buena 4" xfId="34028" hidden="1"/>
    <cellStyle name="Buena 4" xfId="33943" hidden="1"/>
    <cellStyle name="Buena 4" xfId="33932" hidden="1"/>
    <cellStyle name="Buena 4" xfId="33926" hidden="1"/>
    <cellStyle name="Buena 4" xfId="34062" hidden="1"/>
    <cellStyle name="Buena 4" xfId="34026" hidden="1"/>
    <cellStyle name="Buena 4" xfId="34075" hidden="1"/>
    <cellStyle name="Buena 4" xfId="34061" hidden="1"/>
    <cellStyle name="Buena 4" xfId="34063" hidden="1"/>
    <cellStyle name="Buena 4" xfId="33988" hidden="1"/>
    <cellStyle name="Buena 4" xfId="34072" hidden="1"/>
    <cellStyle name="Buena 4" xfId="34087" hidden="1"/>
    <cellStyle name="Buena 4" xfId="34199" hidden="1"/>
    <cellStyle name="Buena 4" xfId="33984" hidden="1"/>
    <cellStyle name="Buena 4" xfId="34014" hidden="1"/>
    <cellStyle name="Buena 4" xfId="34048" hidden="1"/>
    <cellStyle name="Buena 4" xfId="34234" hidden="1"/>
    <cellStyle name="Buena 4" xfId="34243" hidden="1"/>
    <cellStyle name="Buena 4" xfId="34252" hidden="1"/>
    <cellStyle name="Buena 4" xfId="34260" hidden="1"/>
    <cellStyle name="Buena 4" xfId="34270" hidden="1"/>
    <cellStyle name="Buena 4" xfId="34208" hidden="1"/>
    <cellStyle name="Buena 4" xfId="34253" hidden="1"/>
    <cellStyle name="Buena 4" xfId="34254" hidden="1"/>
    <cellStyle name="Buena 4" xfId="34226" hidden="1"/>
    <cellStyle name="Buena 4" xfId="34336" hidden="1"/>
    <cellStyle name="Buena 4" xfId="34345" hidden="1"/>
    <cellStyle name="Buena 4" xfId="34354" hidden="1"/>
    <cellStyle name="Buena 4" xfId="34362" hidden="1"/>
    <cellStyle name="Buena 4" xfId="34372" hidden="1"/>
    <cellStyle name="Buena 4" xfId="34310" hidden="1"/>
    <cellStyle name="Buena 4" xfId="34355" hidden="1"/>
    <cellStyle name="Buena 4" xfId="34356" hidden="1"/>
    <cellStyle name="Buena 4" xfId="34328" hidden="1"/>
    <cellStyle name="Buena 4" xfId="34607" hidden="1"/>
    <cellStyle name="Buena 4" xfId="34616" hidden="1"/>
    <cellStyle name="Buena 4" xfId="34625" hidden="1"/>
    <cellStyle name="Buena 4" xfId="34633" hidden="1"/>
    <cellStyle name="Buena 4" xfId="34643" hidden="1"/>
    <cellStyle name="Buena 4" xfId="34581" hidden="1"/>
    <cellStyle name="Buena 4" xfId="34626" hidden="1"/>
    <cellStyle name="Buena 4" xfId="34627" hidden="1"/>
    <cellStyle name="Buena 4" xfId="34599" hidden="1"/>
    <cellStyle name="Buena 4" xfId="34448" hidden="1"/>
    <cellStyle name="Buena 4" xfId="34524" hidden="1"/>
    <cellStyle name="Buena 4" xfId="34518" hidden="1"/>
    <cellStyle name="Buena 4" xfId="34433" hidden="1"/>
    <cellStyle name="Buena 4" xfId="34422" hidden="1"/>
    <cellStyle name="Buena 4" xfId="34416" hidden="1"/>
    <cellStyle name="Buena 4" xfId="34552" hidden="1"/>
    <cellStyle name="Buena 4" xfId="34516" hidden="1"/>
    <cellStyle name="Buena 4" xfId="34565" hidden="1"/>
    <cellStyle name="Buena 4" xfId="34551" hidden="1"/>
    <cellStyle name="Buena 4" xfId="34553" hidden="1"/>
    <cellStyle name="Buena 4" xfId="34478" hidden="1"/>
    <cellStyle name="Buena 4" xfId="34562" hidden="1"/>
    <cellStyle name="Buena 4" xfId="34577" hidden="1"/>
    <cellStyle name="Buena 4" xfId="34689" hidden="1"/>
    <cellStyle name="Buena 4" xfId="34474" hidden="1"/>
    <cellStyle name="Buena 4" xfId="34504" hidden="1"/>
    <cellStyle name="Buena 4" xfId="34538" hidden="1"/>
    <cellStyle name="Buena 4" xfId="34724" hidden="1"/>
    <cellStyle name="Buena 4" xfId="34733" hidden="1"/>
    <cellStyle name="Buena 4" xfId="34742" hidden="1"/>
    <cellStyle name="Buena 4" xfId="34750" hidden="1"/>
    <cellStyle name="Buena 4" xfId="34760" hidden="1"/>
    <cellStyle name="Buena 4" xfId="34698" hidden="1"/>
    <cellStyle name="Buena 4" xfId="34743" hidden="1"/>
    <cellStyle name="Buena 4" xfId="34744" hidden="1"/>
    <cellStyle name="Buena 4" xfId="34716" hidden="1"/>
    <cellStyle name="Buena 4" xfId="34826" hidden="1"/>
    <cellStyle name="Buena 4" xfId="34835" hidden="1"/>
    <cellStyle name="Buena 4" xfId="34844" hidden="1"/>
    <cellStyle name="Buena 4" xfId="34852" hidden="1"/>
    <cellStyle name="Buena 4" xfId="34862" hidden="1"/>
    <cellStyle name="Buena 4" xfId="34800" hidden="1"/>
    <cellStyle name="Buena 4" xfId="34845" hidden="1"/>
    <cellStyle name="Buena 4" xfId="34846" hidden="1"/>
    <cellStyle name="Buena 4" xfId="34818" hidden="1"/>
    <cellStyle name="Buena 4" xfId="35097" hidden="1"/>
    <cellStyle name="Buena 4" xfId="35106" hidden="1"/>
    <cellStyle name="Buena 4" xfId="35115" hidden="1"/>
    <cellStyle name="Buena 4" xfId="35123" hidden="1"/>
    <cellStyle name="Buena 4" xfId="35133" hidden="1"/>
    <cellStyle name="Buena 4" xfId="35071" hidden="1"/>
    <cellStyle name="Buena 4" xfId="35116" hidden="1"/>
    <cellStyle name="Buena 4" xfId="35117" hidden="1"/>
    <cellStyle name="Buena 4" xfId="35089" hidden="1"/>
    <cellStyle name="Buena 4" xfId="34938" hidden="1"/>
    <cellStyle name="Buena 4" xfId="35014" hidden="1"/>
    <cellStyle name="Buena 4" xfId="35008" hidden="1"/>
    <cellStyle name="Buena 4" xfId="34923" hidden="1"/>
    <cellStyle name="Buena 4" xfId="34912" hidden="1"/>
    <cellStyle name="Buena 4" xfId="34906" hidden="1"/>
    <cellStyle name="Buena 4" xfId="35042" hidden="1"/>
    <cellStyle name="Buena 4" xfId="35006" hidden="1"/>
    <cellStyle name="Buena 4" xfId="35055" hidden="1"/>
    <cellStyle name="Buena 4" xfId="35041" hidden="1"/>
    <cellStyle name="Buena 4" xfId="35043" hidden="1"/>
    <cellStyle name="Buena 4" xfId="34968" hidden="1"/>
    <cellStyle name="Buena 4" xfId="35052" hidden="1"/>
    <cellStyle name="Buena 4" xfId="35067" hidden="1"/>
    <cellStyle name="Buena 4" xfId="35179" hidden="1"/>
    <cellStyle name="Buena 4" xfId="34964" hidden="1"/>
    <cellStyle name="Buena 4" xfId="34994" hidden="1"/>
    <cellStyle name="Buena 4" xfId="35028" hidden="1"/>
    <cellStyle name="Buena 4" xfId="35214" hidden="1"/>
    <cellStyle name="Buena 4" xfId="35223" hidden="1"/>
    <cellStyle name="Buena 4" xfId="35232" hidden="1"/>
    <cellStyle name="Buena 4" xfId="35240" hidden="1"/>
    <cellStyle name="Buena 4" xfId="35250" hidden="1"/>
    <cellStyle name="Buena 4" xfId="35188" hidden="1"/>
    <cellStyle name="Buena 4" xfId="35233" hidden="1"/>
    <cellStyle name="Buena 4" xfId="35234" hidden="1"/>
    <cellStyle name="Buena 4" xfId="35206" hidden="1"/>
    <cellStyle name="Buena 4" xfId="35316" hidden="1"/>
    <cellStyle name="Buena 4" xfId="35325" hidden="1"/>
    <cellStyle name="Buena 4" xfId="35334" hidden="1"/>
    <cellStyle name="Buena 4" xfId="35342" hidden="1"/>
    <cellStyle name="Buena 4" xfId="35352" hidden="1"/>
    <cellStyle name="Buena 4" xfId="35290" hidden="1"/>
    <cellStyle name="Buena 4" xfId="35335" hidden="1"/>
    <cellStyle name="Buena 4" xfId="35336" hidden="1"/>
    <cellStyle name="Buena 4" xfId="35308" hidden="1"/>
    <cellStyle name="Buena 4" xfId="35587" hidden="1"/>
    <cellStyle name="Buena 4" xfId="35596" hidden="1"/>
    <cellStyle name="Buena 4" xfId="35605" hidden="1"/>
    <cellStyle name="Buena 4" xfId="35613" hidden="1"/>
    <cellStyle name="Buena 4" xfId="35623" hidden="1"/>
    <cellStyle name="Buena 4" xfId="35561" hidden="1"/>
    <cellStyle name="Buena 4" xfId="35606" hidden="1"/>
    <cellStyle name="Buena 4" xfId="35607" hidden="1"/>
    <cellStyle name="Buena 4" xfId="35579" hidden="1"/>
    <cellStyle name="Buena 4" xfId="35428" hidden="1"/>
    <cellStyle name="Buena 4" xfId="35504" hidden="1"/>
    <cellStyle name="Buena 4" xfId="35498" hidden="1"/>
    <cellStyle name="Buena 4" xfId="35413" hidden="1"/>
    <cellStyle name="Buena 4" xfId="35402" hidden="1"/>
    <cellStyle name="Buena 4" xfId="35396" hidden="1"/>
    <cellStyle name="Buena 4" xfId="35532" hidden="1"/>
    <cellStyle name="Buena 4" xfId="35496" hidden="1"/>
    <cellStyle name="Buena 4" xfId="35545" hidden="1"/>
    <cellStyle name="Buena 4" xfId="35531" hidden="1"/>
    <cellStyle name="Buena 4" xfId="35533" hidden="1"/>
    <cellStyle name="Buena 4" xfId="35458" hidden="1"/>
    <cellStyle name="Buena 4" xfId="35542" hidden="1"/>
    <cellStyle name="Buena 4" xfId="35557" hidden="1"/>
    <cellStyle name="Buena 4" xfId="35669" hidden="1"/>
    <cellStyle name="Buena 4" xfId="35454" hidden="1"/>
    <cellStyle name="Buena 4" xfId="35484" hidden="1"/>
    <cellStyle name="Buena 4" xfId="35518" hidden="1"/>
    <cellStyle name="Buena 4" xfId="35704" hidden="1"/>
    <cellStyle name="Buena 4" xfId="35713" hidden="1"/>
    <cellStyle name="Buena 4" xfId="35722" hidden="1"/>
    <cellStyle name="Buena 4" xfId="35730" hidden="1"/>
    <cellStyle name="Buena 4" xfId="35740" hidden="1"/>
    <cellStyle name="Buena 4" xfId="35678" hidden="1"/>
    <cellStyle name="Buena 4" xfId="35723" hidden="1"/>
    <cellStyle name="Buena 4" xfId="35724" hidden="1"/>
    <cellStyle name="Buena 4" xfId="35696" hidden="1"/>
    <cellStyle name="Buena 4" xfId="35806" hidden="1"/>
    <cellStyle name="Buena 4" xfId="35815" hidden="1"/>
    <cellStyle name="Buena 4" xfId="35824" hidden="1"/>
    <cellStyle name="Buena 4" xfId="35832" hidden="1"/>
    <cellStyle name="Buena 4" xfId="35842" hidden="1"/>
    <cellStyle name="Buena 4" xfId="35780" hidden="1"/>
    <cellStyle name="Buena 4" xfId="35825" hidden="1"/>
    <cellStyle name="Buena 4" xfId="35826" hidden="1"/>
    <cellStyle name="Buena 4" xfId="35798" hidden="1"/>
    <cellStyle name="Buena 4" xfId="36077" hidden="1"/>
    <cellStyle name="Buena 4" xfId="36086" hidden="1"/>
    <cellStyle name="Buena 4" xfId="36095" hidden="1"/>
    <cellStyle name="Buena 4" xfId="36103" hidden="1"/>
    <cellStyle name="Buena 4" xfId="36113" hidden="1"/>
    <cellStyle name="Buena 4" xfId="36051" hidden="1"/>
    <cellStyle name="Buena 4" xfId="36096" hidden="1"/>
    <cellStyle name="Buena 4" xfId="36097" hidden="1"/>
    <cellStyle name="Buena 4" xfId="36069" hidden="1"/>
    <cellStyle name="Buena 4" xfId="35918" hidden="1"/>
    <cellStyle name="Buena 4" xfId="35994" hidden="1"/>
    <cellStyle name="Buena 4" xfId="35988" hidden="1"/>
    <cellStyle name="Buena 4" xfId="35903" hidden="1"/>
    <cellStyle name="Buena 4" xfId="35892" hidden="1"/>
    <cellStyle name="Buena 4" xfId="35886" hidden="1"/>
    <cellStyle name="Buena 4" xfId="36022" hidden="1"/>
    <cellStyle name="Buena 4" xfId="35986" hidden="1"/>
    <cellStyle name="Buena 4" xfId="36035" hidden="1"/>
    <cellStyle name="Buena 4" xfId="36021" hidden="1"/>
    <cellStyle name="Buena 4" xfId="36023" hidden="1"/>
    <cellStyle name="Buena 4" xfId="35948" hidden="1"/>
    <cellStyle name="Buena 4" xfId="36032" hidden="1"/>
    <cellStyle name="Buena 4" xfId="36047" hidden="1"/>
    <cellStyle name="Buena 4" xfId="36159" hidden="1"/>
    <cellStyle name="Buena 4" xfId="35944" hidden="1"/>
    <cellStyle name="Buena 4" xfId="35974" hidden="1"/>
    <cellStyle name="Buena 4" xfId="36008" hidden="1"/>
    <cellStyle name="Buena 4" xfId="26781" hidden="1"/>
    <cellStyle name="Buena 4" xfId="30886" hidden="1"/>
    <cellStyle name="Buena 4" xfId="21832" hidden="1"/>
    <cellStyle name="Buena 4" xfId="22653" hidden="1"/>
    <cellStyle name="Buena 4" xfId="33494" hidden="1"/>
    <cellStyle name="Buena 4" xfId="27493" hidden="1"/>
    <cellStyle name="Buena 4" xfId="22456" hidden="1"/>
    <cellStyle name="Buena 4" xfId="21925" hidden="1"/>
    <cellStyle name="Buena 4" xfId="23174" hidden="1"/>
    <cellStyle name="Buena 4" xfId="26110" hidden="1"/>
    <cellStyle name="Buena 4" xfId="24147" hidden="1"/>
    <cellStyle name="Buena 4" xfId="30885" hidden="1"/>
    <cellStyle name="Buena 4" xfId="25231" hidden="1"/>
    <cellStyle name="Buena 4" xfId="25083" hidden="1"/>
    <cellStyle name="Buena 4" xfId="30883" hidden="1"/>
    <cellStyle name="Buena 4" xfId="25221" hidden="1"/>
    <cellStyle name="Buena 4" xfId="21952" hidden="1"/>
    <cellStyle name="Buena 4" xfId="30775" hidden="1"/>
    <cellStyle name="Buena 4" xfId="24167" hidden="1"/>
    <cellStyle name="Buena 4" xfId="23613" hidden="1"/>
    <cellStyle name="Buena 4" xfId="27941" hidden="1"/>
    <cellStyle name="Buena 4" xfId="25133" hidden="1"/>
    <cellStyle name="Buena 4" xfId="23019" hidden="1"/>
    <cellStyle name="Buena 4" xfId="22745" hidden="1"/>
    <cellStyle name="Buena 4" xfId="30712" hidden="1"/>
    <cellStyle name="Buena 4" xfId="26900" hidden="1"/>
    <cellStyle name="Buena 4" xfId="25975" hidden="1"/>
    <cellStyle name="Buena 4" xfId="25388" hidden="1"/>
    <cellStyle name="Buena 4" xfId="27892" hidden="1"/>
    <cellStyle name="Buena 4" xfId="26807" hidden="1"/>
    <cellStyle name="Buena 4" xfId="27188" hidden="1"/>
    <cellStyle name="Buena 4" xfId="27293" hidden="1"/>
    <cellStyle name="Buena 4" xfId="27953" hidden="1"/>
    <cellStyle name="Buena 4" xfId="22719" hidden="1"/>
    <cellStyle name="Buena 4" xfId="26250" hidden="1"/>
    <cellStyle name="Buena 4" xfId="31192" hidden="1"/>
    <cellStyle name="Buena 4" xfId="23293" hidden="1"/>
    <cellStyle name="Buena 4" xfId="23172" hidden="1"/>
    <cellStyle name="Buena 4" xfId="21795" hidden="1"/>
    <cellStyle name="Buena 4" xfId="27938" hidden="1"/>
    <cellStyle name="Buena 4" xfId="25765" hidden="1"/>
    <cellStyle name="Buena 4" xfId="26606" hidden="1"/>
    <cellStyle name="Buena 4" xfId="26064" hidden="1"/>
    <cellStyle name="Buena 4" xfId="22172" hidden="1"/>
    <cellStyle name="Buena 4" xfId="23017" hidden="1"/>
    <cellStyle name="Buena 4" xfId="30756" hidden="1"/>
    <cellStyle name="Buena 4" xfId="25214" hidden="1"/>
    <cellStyle name="Buena 4" xfId="27157" hidden="1"/>
    <cellStyle name="Buena 4" xfId="26031" hidden="1"/>
    <cellStyle name="Buena 4" xfId="26999" hidden="1"/>
    <cellStyle name="Buena 4" xfId="31196" hidden="1"/>
    <cellStyle name="Buena 4" xfId="23985" hidden="1"/>
    <cellStyle name="Buena 4" xfId="26924" hidden="1"/>
    <cellStyle name="Buena 4" xfId="24998" hidden="1"/>
    <cellStyle name="Buena 4" xfId="26968" hidden="1"/>
    <cellStyle name="Buena 4" xfId="21943" hidden="1"/>
    <cellStyle name="Buena 4" xfId="26687" hidden="1"/>
    <cellStyle name="Buena 4" xfId="30761" hidden="1"/>
    <cellStyle name="Buena 4" xfId="26272" hidden="1"/>
    <cellStyle name="Buena 4" xfId="27316" hidden="1"/>
    <cellStyle name="Buena 4" xfId="30889" hidden="1"/>
    <cellStyle name="Buena 4" xfId="23157" hidden="1"/>
    <cellStyle name="Buena 4" xfId="22933" hidden="1"/>
    <cellStyle name="Buena 4" xfId="25100" hidden="1"/>
    <cellStyle name="Buena 4" xfId="22292" hidden="1"/>
    <cellStyle name="Buena 4" xfId="27854" hidden="1"/>
    <cellStyle name="Buena 4" xfId="21924" hidden="1"/>
    <cellStyle name="Buena 4" xfId="26713" hidden="1"/>
    <cellStyle name="Buena 4" xfId="33490" hidden="1"/>
    <cellStyle name="Buena 4" xfId="30726" hidden="1"/>
    <cellStyle name="Buena 4" xfId="23466" hidden="1"/>
    <cellStyle name="Buena 4" xfId="25875" hidden="1"/>
    <cellStyle name="Buena 4" xfId="26361" hidden="1"/>
    <cellStyle name="Buena 4" xfId="24003" hidden="1"/>
    <cellStyle name="Buena 4" xfId="25622" hidden="1"/>
    <cellStyle name="Buena 4" xfId="26263" hidden="1"/>
    <cellStyle name="Buena 4" xfId="25750" hidden="1"/>
    <cellStyle name="Buena 4" xfId="25371" hidden="1"/>
    <cellStyle name="Buena 4" xfId="22641" hidden="1"/>
    <cellStyle name="Buena 4" xfId="22330" hidden="1"/>
    <cellStyle name="Buena 4" xfId="30771" hidden="1"/>
    <cellStyle name="Buena 4" xfId="23956" hidden="1"/>
    <cellStyle name="Buena 4" xfId="24000" hidden="1"/>
    <cellStyle name="Buena 4" xfId="27503" hidden="1"/>
    <cellStyle name="Buena 4" xfId="33498" hidden="1"/>
    <cellStyle name="Buena 4" xfId="25764" hidden="1"/>
    <cellStyle name="Buena 4" xfId="30745" hidden="1"/>
    <cellStyle name="Buena 4" xfId="22099" hidden="1"/>
    <cellStyle name="Buena 4" xfId="22921" hidden="1"/>
    <cellStyle name="Buena 4" xfId="26092" hidden="1"/>
    <cellStyle name="Buena 4" xfId="23897" hidden="1"/>
    <cellStyle name="Buena 4" xfId="25096" hidden="1"/>
    <cellStyle name="Buena 4" xfId="22587" hidden="1"/>
    <cellStyle name="Buena 4" xfId="22165" hidden="1"/>
    <cellStyle name="Buena 4" xfId="22061" hidden="1"/>
    <cellStyle name="Buena 4" xfId="27020" hidden="1"/>
    <cellStyle name="Buena 4" xfId="22619" hidden="1"/>
    <cellStyle name="Buena 4" xfId="26344" hidden="1"/>
    <cellStyle name="Buena 4" xfId="26454" hidden="1"/>
    <cellStyle name="Buena 4" xfId="36194" hidden="1"/>
    <cellStyle name="Buena 4" xfId="36203" hidden="1"/>
    <cellStyle name="Buena 4" xfId="36212" hidden="1"/>
    <cellStyle name="Buena 4" xfId="36220" hidden="1"/>
    <cellStyle name="Buena 4" xfId="36230" hidden="1"/>
    <cellStyle name="Buena 4" xfId="36168" hidden="1"/>
    <cellStyle name="Buena 4" xfId="36213" hidden="1"/>
    <cellStyle name="Buena 4" xfId="36214" hidden="1"/>
    <cellStyle name="Buena 4" xfId="36186" hidden="1"/>
    <cellStyle name="Buena 4" xfId="36465" hidden="1"/>
    <cellStyle name="Buena 4" xfId="36474" hidden="1"/>
    <cellStyle name="Buena 4" xfId="36483" hidden="1"/>
    <cellStyle name="Buena 4" xfId="36491" hidden="1"/>
    <cellStyle name="Buena 4" xfId="36501" hidden="1"/>
    <cellStyle name="Buena 4" xfId="36439" hidden="1"/>
    <cellStyle name="Buena 4" xfId="36484" hidden="1"/>
    <cellStyle name="Buena 4" xfId="36485" hidden="1"/>
    <cellStyle name="Buena 4" xfId="36457" hidden="1"/>
    <cellStyle name="Buena 4" xfId="36306" hidden="1"/>
    <cellStyle name="Buena 4" xfId="36382" hidden="1"/>
    <cellStyle name="Buena 4" xfId="36376" hidden="1"/>
    <cellStyle name="Buena 4" xfId="36291" hidden="1"/>
    <cellStyle name="Buena 4" xfId="36280" hidden="1"/>
    <cellStyle name="Buena 4" xfId="36274" hidden="1"/>
    <cellStyle name="Buena 4" xfId="36410" hidden="1"/>
    <cellStyle name="Buena 4" xfId="36374" hidden="1"/>
    <cellStyle name="Buena 4" xfId="36423" hidden="1"/>
    <cellStyle name="Buena 4" xfId="36409" hidden="1"/>
    <cellStyle name="Buena 4" xfId="36411" hidden="1"/>
    <cellStyle name="Buena 4" xfId="36336" hidden="1"/>
    <cellStyle name="Buena 4" xfId="36420" hidden="1"/>
    <cellStyle name="Buena 4" xfId="36435" hidden="1"/>
    <cellStyle name="Buena 4" xfId="36547" hidden="1"/>
    <cellStyle name="Buena 4" xfId="36332" hidden="1"/>
    <cellStyle name="Buena 4" xfId="36362" hidden="1"/>
    <cellStyle name="Buena 4" xfId="36396" hidden="1"/>
    <cellStyle name="Buena 4" xfId="26915" hidden="1"/>
    <cellStyle name="Buena 4" xfId="23431" hidden="1"/>
    <cellStyle name="Buena 4" xfId="27338" hidden="1"/>
    <cellStyle name="Buena 4" xfId="27918" hidden="1"/>
    <cellStyle name="Buena 4" xfId="26980" hidden="1"/>
    <cellStyle name="Buena 4" xfId="22170" hidden="1"/>
    <cellStyle name="Buena 4" xfId="22485" hidden="1"/>
    <cellStyle name="Buena 4" xfId="23776" hidden="1"/>
    <cellStyle name="Buena 4" xfId="25504" hidden="1"/>
    <cellStyle name="Buena 4" xfId="22112" hidden="1"/>
    <cellStyle name="Buena 4" xfId="30732" hidden="1"/>
    <cellStyle name="Buena 4" xfId="22804" hidden="1"/>
    <cellStyle name="Buena 4" xfId="30769" hidden="1"/>
    <cellStyle name="Buena 4" xfId="25493" hidden="1"/>
    <cellStyle name="Buena 4" xfId="23425" hidden="1"/>
    <cellStyle name="Buena 4" xfId="23843" hidden="1"/>
    <cellStyle name="Buena 4" xfId="27926" hidden="1"/>
    <cellStyle name="Buena 4" xfId="25763" hidden="1"/>
    <cellStyle name="Buena 4" xfId="36783" hidden="1"/>
    <cellStyle name="Buena 4" xfId="36792" hidden="1"/>
    <cellStyle name="Buena 4" xfId="36801" hidden="1"/>
    <cellStyle name="Buena 4" xfId="36809" hidden="1"/>
    <cellStyle name="Buena 4" xfId="36819" hidden="1"/>
    <cellStyle name="Buena 4" xfId="36757" hidden="1"/>
    <cellStyle name="Buena 4" xfId="36802" hidden="1"/>
    <cellStyle name="Buena 4" xfId="36803" hidden="1"/>
    <cellStyle name="Buena 4" xfId="36775" hidden="1"/>
    <cellStyle name="Buena 4" xfId="36624" hidden="1"/>
    <cellStyle name="Buena 4" xfId="36700" hidden="1"/>
    <cellStyle name="Buena 4" xfId="36694" hidden="1"/>
    <cellStyle name="Buena 4" xfId="36609" hidden="1"/>
    <cellStyle name="Buena 4" xfId="36598" hidden="1"/>
    <cellStyle name="Buena 4" xfId="36592" hidden="1"/>
    <cellStyle name="Buena 4" xfId="36728" hidden="1"/>
    <cellStyle name="Buena 4" xfId="36692" hidden="1"/>
    <cellStyle name="Buena 4" xfId="36741" hidden="1"/>
    <cellStyle name="Buena 4" xfId="36727" hidden="1"/>
    <cellStyle name="Buena 4" xfId="36729" hidden="1"/>
    <cellStyle name="Buena 4" xfId="36654" hidden="1"/>
    <cellStyle name="Buena 4" xfId="36738" hidden="1"/>
    <cellStyle name="Buena 4" xfId="36753" hidden="1"/>
    <cellStyle name="Buena 4" xfId="36865" hidden="1"/>
    <cellStyle name="Buena 4" xfId="36650" hidden="1"/>
    <cellStyle name="Buena 4" xfId="36680" hidden="1"/>
    <cellStyle name="Buena 4" xfId="36714" hidden="1"/>
    <cellStyle name="Buena 4" xfId="36900" hidden="1"/>
    <cellStyle name="Buena 4" xfId="36909" hidden="1"/>
    <cellStyle name="Buena 4" xfId="36918" hidden="1"/>
    <cellStyle name="Buena 4" xfId="36926" hidden="1"/>
    <cellStyle name="Buena 4" xfId="36936" hidden="1"/>
    <cellStyle name="Buena 4" xfId="36874" hidden="1"/>
    <cellStyle name="Buena 4" xfId="36919" hidden="1"/>
    <cellStyle name="Buena 4" xfId="36920" hidden="1"/>
    <cellStyle name="Buena 4" xfId="36892" hidden="1"/>
    <cellStyle name="Buena 4" xfId="37002" hidden="1"/>
    <cellStyle name="Buena 4" xfId="37011" hidden="1"/>
    <cellStyle name="Buena 4" xfId="37020" hidden="1"/>
    <cellStyle name="Buena 4" xfId="37028" hidden="1"/>
    <cellStyle name="Buena 4" xfId="37038" hidden="1"/>
    <cellStyle name="Buena 4" xfId="36976" hidden="1"/>
    <cellStyle name="Buena 4" xfId="37021" hidden="1"/>
    <cellStyle name="Buena 4" xfId="37022" hidden="1"/>
    <cellStyle name="Buena 4" xfId="36994" hidden="1"/>
    <cellStyle name="Buena 4" xfId="37273" hidden="1"/>
    <cellStyle name="Buena 4" xfId="37282" hidden="1"/>
    <cellStyle name="Buena 4" xfId="37291" hidden="1"/>
    <cellStyle name="Buena 4" xfId="37299" hidden="1"/>
    <cellStyle name="Buena 4" xfId="37309" hidden="1"/>
    <cellStyle name="Buena 4" xfId="37247" hidden="1"/>
    <cellStyle name="Buena 4" xfId="37292" hidden="1"/>
    <cellStyle name="Buena 4" xfId="37293" hidden="1"/>
    <cellStyle name="Buena 4" xfId="37265" hidden="1"/>
    <cellStyle name="Buena 4" xfId="37114" hidden="1"/>
    <cellStyle name="Buena 4" xfId="37190" hidden="1"/>
    <cellStyle name="Buena 4" xfId="37184" hidden="1"/>
    <cellStyle name="Buena 4" xfId="37099" hidden="1"/>
    <cellStyle name="Buena 4" xfId="37088" hidden="1"/>
    <cellStyle name="Buena 4" xfId="37082" hidden="1"/>
    <cellStyle name="Buena 4" xfId="37218" hidden="1"/>
    <cellStyle name="Buena 4" xfId="37182" hidden="1"/>
    <cellStyle name="Buena 4" xfId="37231" hidden="1"/>
    <cellStyle name="Buena 4" xfId="37217" hidden="1"/>
    <cellStyle name="Buena 4" xfId="37219" hidden="1"/>
    <cellStyle name="Buena 4" xfId="37144" hidden="1"/>
    <cellStyle name="Buena 4" xfId="37228" hidden="1"/>
    <cellStyle name="Buena 4" xfId="37243" hidden="1"/>
    <cellStyle name="Buena 4" xfId="37355" hidden="1"/>
    <cellStyle name="Buena 4" xfId="37140" hidden="1"/>
    <cellStyle name="Buena 4" xfId="37170" hidden="1"/>
    <cellStyle name="Buena 4" xfId="37204" hidden="1"/>
    <cellStyle name="Buena 4" xfId="37390" hidden="1"/>
    <cellStyle name="Buena 4" xfId="37399" hidden="1"/>
    <cellStyle name="Buena 4" xfId="37408" hidden="1"/>
    <cellStyle name="Buena 4" xfId="37416" hidden="1"/>
    <cellStyle name="Buena 4" xfId="37426" hidden="1"/>
    <cellStyle name="Buena 4" xfId="37364" hidden="1"/>
    <cellStyle name="Buena 4" xfId="37409" hidden="1"/>
    <cellStyle name="Buena 4" xfId="37410" hidden="1"/>
    <cellStyle name="Buena 4" xfId="37382" hidden="1"/>
    <cellStyle name="Buena 4" xfId="37492" hidden="1"/>
    <cellStyle name="Buena 4" xfId="37501" hidden="1"/>
    <cellStyle name="Buena 4" xfId="37510" hidden="1"/>
    <cellStyle name="Buena 4" xfId="37518" hidden="1"/>
    <cellStyle name="Buena 4" xfId="37528" hidden="1"/>
    <cellStyle name="Buena 4" xfId="37466" hidden="1"/>
    <cellStyle name="Buena 4" xfId="37511" hidden="1"/>
    <cellStyle name="Buena 4" xfId="37512" hidden="1"/>
    <cellStyle name="Buena 4" xfId="37484" hidden="1"/>
    <cellStyle name="Buena 4" xfId="37763" hidden="1"/>
    <cellStyle name="Buena 4" xfId="37772" hidden="1"/>
    <cellStyle name="Buena 4" xfId="37781" hidden="1"/>
    <cellStyle name="Buena 4" xfId="37789" hidden="1"/>
    <cellStyle name="Buena 4" xfId="37799" hidden="1"/>
    <cellStyle name="Buena 4" xfId="37737" hidden="1"/>
    <cellStyle name="Buena 4" xfId="37782" hidden="1"/>
    <cellStyle name="Buena 4" xfId="37783" hidden="1"/>
    <cellStyle name="Buena 4" xfId="37755" hidden="1"/>
    <cellStyle name="Buena 4" xfId="37604" hidden="1"/>
    <cellStyle name="Buena 4" xfId="37680" hidden="1"/>
    <cellStyle name="Buena 4" xfId="37674" hidden="1"/>
    <cellStyle name="Buena 4" xfId="37589" hidden="1"/>
    <cellStyle name="Buena 4" xfId="37578" hidden="1"/>
    <cellStyle name="Buena 4" xfId="37572" hidden="1"/>
    <cellStyle name="Buena 4" xfId="37708" hidden="1"/>
    <cellStyle name="Buena 4" xfId="37672" hidden="1"/>
    <cellStyle name="Buena 4" xfId="37721" hidden="1"/>
    <cellStyle name="Buena 4" xfId="37707" hidden="1"/>
    <cellStyle name="Buena 4" xfId="37709" hidden="1"/>
    <cellStyle name="Buena 4" xfId="37634" hidden="1"/>
    <cellStyle name="Buena 4" xfId="37718" hidden="1"/>
    <cellStyle name="Buena 4" xfId="37733" hidden="1"/>
    <cellStyle name="Buena 4" xfId="37845" hidden="1"/>
    <cellStyle name="Buena 4" xfId="37630" hidden="1"/>
    <cellStyle name="Buena 4" xfId="37660" hidden="1"/>
    <cellStyle name="Buena 4" xfId="37694" hidden="1"/>
    <cellStyle name="Buena 4" xfId="37880" hidden="1"/>
    <cellStyle name="Buena 4" xfId="37889" hidden="1"/>
    <cellStyle name="Buena 4" xfId="37898" hidden="1"/>
    <cellStyle name="Buena 4" xfId="37906" hidden="1"/>
    <cellStyle name="Buena 4" xfId="37916" hidden="1"/>
    <cellStyle name="Buena 4" xfId="37854" hidden="1"/>
    <cellStyle name="Buena 4" xfId="37899" hidden="1"/>
    <cellStyle name="Buena 4" xfId="37900" hidden="1"/>
    <cellStyle name="Buena 4" xfId="37872" hidden="1"/>
    <cellStyle name="Buena 4" xfId="37982" hidden="1"/>
    <cellStyle name="Buena 4" xfId="37991" hidden="1"/>
    <cellStyle name="Buena 4" xfId="38000" hidden="1"/>
    <cellStyle name="Buena 4" xfId="38008" hidden="1"/>
    <cellStyle name="Buena 4" xfId="38018" hidden="1"/>
    <cellStyle name="Buena 4" xfId="37956" hidden="1"/>
    <cellStyle name="Buena 4" xfId="38001" hidden="1"/>
    <cellStyle name="Buena 4" xfId="38002" hidden="1"/>
    <cellStyle name="Buena 4" xfId="37974" hidden="1"/>
    <cellStyle name="Buena 4" xfId="38253" hidden="1"/>
    <cellStyle name="Buena 4" xfId="38262" hidden="1"/>
    <cellStyle name="Buena 4" xfId="38271" hidden="1"/>
    <cellStyle name="Buena 4" xfId="38279" hidden="1"/>
    <cellStyle name="Buena 4" xfId="38289" hidden="1"/>
    <cellStyle name="Buena 4" xfId="38227" hidden="1"/>
    <cellStyle name="Buena 4" xfId="38272" hidden="1"/>
    <cellStyle name="Buena 4" xfId="38273" hidden="1"/>
    <cellStyle name="Buena 4" xfId="38245" hidden="1"/>
    <cellStyle name="Buena 4" xfId="38094" hidden="1"/>
    <cellStyle name="Buena 4" xfId="38170" hidden="1"/>
    <cellStyle name="Buena 4" xfId="38164" hidden="1"/>
    <cellStyle name="Buena 4" xfId="38079" hidden="1"/>
    <cellStyle name="Buena 4" xfId="38068" hidden="1"/>
    <cellStyle name="Buena 4" xfId="38062" hidden="1"/>
    <cellStyle name="Buena 4" xfId="38198" hidden="1"/>
    <cellStyle name="Buena 4" xfId="38162" hidden="1"/>
    <cellStyle name="Buena 4" xfId="38211" hidden="1"/>
    <cellStyle name="Buena 4" xfId="38197" hidden="1"/>
    <cellStyle name="Buena 4" xfId="38199" hidden="1"/>
    <cellStyle name="Buena 4" xfId="38124" hidden="1"/>
    <cellStyle name="Buena 4" xfId="38208" hidden="1"/>
    <cellStyle name="Buena 4" xfId="38223" hidden="1"/>
    <cellStyle name="Buena 4" xfId="38335" hidden="1"/>
    <cellStyle name="Buena 4" xfId="38120" hidden="1"/>
    <cellStyle name="Buena 4" xfId="38150" hidden="1"/>
    <cellStyle name="Buena 4" xfId="38184" hidden="1"/>
    <cellStyle name="Buena 4" xfId="38370" hidden="1"/>
    <cellStyle name="Buena 4" xfId="38379" hidden="1"/>
    <cellStyle name="Buena 4" xfId="38388" hidden="1"/>
    <cellStyle name="Buena 4" xfId="38396" hidden="1"/>
    <cellStyle name="Buena 4" xfId="38406" hidden="1"/>
    <cellStyle name="Buena 4" xfId="38344" hidden="1"/>
    <cellStyle name="Buena 4" xfId="38389" hidden="1"/>
    <cellStyle name="Buena 4" xfId="38390" hidden="1"/>
    <cellStyle name="Buena 4" xfId="38362" hidden="1"/>
    <cellStyle name="Buena 4" xfId="38472" hidden="1"/>
    <cellStyle name="Buena 4" xfId="38481" hidden="1"/>
    <cellStyle name="Buena 4" xfId="38490" hidden="1"/>
    <cellStyle name="Buena 4" xfId="38498" hidden="1"/>
    <cellStyle name="Buena 4" xfId="38508" hidden="1"/>
    <cellStyle name="Buena 4" xfId="38446" hidden="1"/>
    <cellStyle name="Buena 4" xfId="38491" hidden="1"/>
    <cellStyle name="Buena 4" xfId="38492" hidden="1"/>
    <cellStyle name="Buena 4" xfId="38464" hidden="1"/>
    <cellStyle name="Buena 4" xfId="38743" hidden="1"/>
    <cellStyle name="Buena 4" xfId="38752" hidden="1"/>
    <cellStyle name="Buena 4" xfId="38761" hidden="1"/>
    <cellStyle name="Buena 4" xfId="38769" hidden="1"/>
    <cellStyle name="Buena 4" xfId="38779" hidden="1"/>
    <cellStyle name="Buena 4" xfId="38717" hidden="1"/>
    <cellStyle name="Buena 4" xfId="38762" hidden="1"/>
    <cellStyle name="Buena 4" xfId="38763" hidden="1"/>
    <cellStyle name="Buena 4" xfId="38735" hidden="1"/>
    <cellStyle name="Buena 4" xfId="38584" hidden="1"/>
    <cellStyle name="Buena 4" xfId="38660" hidden="1"/>
    <cellStyle name="Buena 4" xfId="38654" hidden="1"/>
    <cellStyle name="Buena 4" xfId="38569" hidden="1"/>
    <cellStyle name="Buena 4" xfId="38558" hidden="1"/>
    <cellStyle name="Buena 4" xfId="38552" hidden="1"/>
    <cellStyle name="Buena 4" xfId="38688" hidden="1"/>
    <cellStyle name="Buena 4" xfId="38652" hidden="1"/>
    <cellStyle name="Buena 4" xfId="38701" hidden="1"/>
    <cellStyle name="Buena 4" xfId="38687" hidden="1"/>
    <cellStyle name="Buena 4" xfId="38689" hidden="1"/>
    <cellStyle name="Buena 4" xfId="38614" hidden="1"/>
    <cellStyle name="Buena 4" xfId="38698" hidden="1"/>
    <cellStyle name="Buena 4" xfId="38713" hidden="1"/>
    <cellStyle name="Buena 4" xfId="38825" hidden="1"/>
    <cellStyle name="Buena 4" xfId="38610" hidden="1"/>
    <cellStyle name="Buena 4" xfId="38640" hidden="1"/>
    <cellStyle name="Buena 4" xfId="38674"/>
    <cellStyle name="Buena 5" xfId="5148" hidden="1"/>
    <cellStyle name="Buena 5" xfId="5105" hidden="1"/>
    <cellStyle name="Buena 5" xfId="5104" hidden="1"/>
    <cellStyle name="Buena 5" xfId="5158" hidden="1"/>
    <cellStyle name="Buena 5" xfId="5159" hidden="1"/>
    <cellStyle name="Buena 5" xfId="10249" hidden="1"/>
    <cellStyle name="Buena 5" xfId="10248" hidden="1"/>
    <cellStyle name="Buena 5" xfId="10296" hidden="1"/>
    <cellStyle name="Buena 5" xfId="10297" hidden="1"/>
    <cellStyle name="Buena 5" xfId="10771" hidden="1"/>
    <cellStyle name="Buena 5" xfId="10770" hidden="1"/>
    <cellStyle name="Buena 5" xfId="10806" hidden="1"/>
    <cellStyle name="Buena 5" xfId="10807" hidden="1"/>
    <cellStyle name="Buena 5" xfId="10688" hidden="1"/>
    <cellStyle name="Buena 5" xfId="7757" hidden="1"/>
    <cellStyle name="Buena 5" xfId="10571" hidden="1"/>
    <cellStyle name="Buena 5" xfId="10661" hidden="1"/>
    <cellStyle name="Buena 5" xfId="10628" hidden="1"/>
    <cellStyle name="Buena 5" xfId="10605" hidden="1"/>
    <cellStyle name="Buena 5" xfId="10565" hidden="1"/>
    <cellStyle name="Buena 5" xfId="10651" hidden="1"/>
    <cellStyle name="Buena 5" xfId="15900" hidden="1"/>
    <cellStyle name="Buena 5" xfId="15899" hidden="1"/>
    <cellStyle name="Buena 5" xfId="15951" hidden="1"/>
    <cellStyle name="Buena 5" xfId="15952" hidden="1"/>
    <cellStyle name="Buena 5" xfId="21032" hidden="1"/>
    <cellStyle name="Buena 5" xfId="21031" hidden="1"/>
    <cellStyle name="Buena 5" xfId="21079" hidden="1"/>
    <cellStyle name="Buena 5" xfId="21080" hidden="1"/>
    <cellStyle name="Buena 5" xfId="21554" hidden="1"/>
    <cellStyle name="Buena 5" xfId="21553" hidden="1"/>
    <cellStyle name="Buena 5" xfId="21589" hidden="1"/>
    <cellStyle name="Buena 5" xfId="21590" hidden="1"/>
    <cellStyle name="Buena 5" xfId="21471" hidden="1"/>
    <cellStyle name="Buena 5" xfId="18540" hidden="1"/>
    <cellStyle name="Buena 5" xfId="21354" hidden="1"/>
    <cellStyle name="Buena 5" xfId="21444" hidden="1"/>
    <cellStyle name="Buena 5" xfId="21411" hidden="1"/>
    <cellStyle name="Buena 5" xfId="21388" hidden="1"/>
    <cellStyle name="Buena 5" xfId="21348" hidden="1"/>
    <cellStyle name="Buena 5" xfId="21434" hidden="1"/>
    <cellStyle name="Buena 5" xfId="22839" hidden="1"/>
    <cellStyle name="Buena 5" xfId="22838" hidden="1"/>
    <cellStyle name="Buena 5" xfId="22875" hidden="1"/>
    <cellStyle name="Buena 5" xfId="22876" hidden="1"/>
    <cellStyle name="Buena 5" xfId="24062" hidden="1"/>
    <cellStyle name="Buena 5" xfId="24061" hidden="1"/>
    <cellStyle name="Buena 5" xfId="24098" hidden="1"/>
    <cellStyle name="Buena 5" xfId="24099" hidden="1"/>
    <cellStyle name="Buena 5" xfId="24381" hidden="1"/>
    <cellStyle name="Buena 5" xfId="24380" hidden="1"/>
    <cellStyle name="Buena 5" xfId="24416" hidden="1"/>
    <cellStyle name="Buena 5" xfId="24417" hidden="1"/>
    <cellStyle name="Buena 5" xfId="24299" hidden="1"/>
    <cellStyle name="Buena 5" xfId="23474" hidden="1"/>
    <cellStyle name="Buena 5" xfId="24184" hidden="1"/>
    <cellStyle name="Buena 5" xfId="24272" hidden="1"/>
    <cellStyle name="Buena 5" xfId="24239" hidden="1"/>
    <cellStyle name="Buena 5" xfId="24216" hidden="1"/>
    <cellStyle name="Buena 5" xfId="24178" hidden="1"/>
    <cellStyle name="Buena 5" xfId="24262" hidden="1"/>
    <cellStyle name="Buena 5" xfId="24537" hidden="1"/>
    <cellStyle name="Buena 5" xfId="24536" hidden="1"/>
    <cellStyle name="Buena 5" xfId="24572" hidden="1"/>
    <cellStyle name="Buena 5" xfId="24573" hidden="1"/>
    <cellStyle name="Buena 5" xfId="24639" hidden="1"/>
    <cellStyle name="Buena 5" xfId="24638" hidden="1"/>
    <cellStyle name="Buena 5" xfId="24674" hidden="1"/>
    <cellStyle name="Buena 5" xfId="24675" hidden="1"/>
    <cellStyle name="Buena 5" xfId="24910" hidden="1"/>
    <cellStyle name="Buena 5" xfId="24909" hidden="1"/>
    <cellStyle name="Buena 5" xfId="24945" hidden="1"/>
    <cellStyle name="Buena 5" xfId="24946" hidden="1"/>
    <cellStyle name="Buena 5" xfId="24828" hidden="1"/>
    <cellStyle name="Buena 5" xfId="24607" hidden="1"/>
    <cellStyle name="Buena 5" xfId="24715" hidden="1"/>
    <cellStyle name="Buena 5" xfId="24801" hidden="1"/>
    <cellStyle name="Buena 5" xfId="24769" hidden="1"/>
    <cellStyle name="Buena 5" xfId="24747" hidden="1"/>
    <cellStyle name="Buena 5" xfId="24709" hidden="1"/>
    <cellStyle name="Buena 5" xfId="24792" hidden="1"/>
    <cellStyle name="Buena 5" xfId="26146" hidden="1"/>
    <cellStyle name="Buena 5" xfId="26145" hidden="1"/>
    <cellStyle name="Buena 5" xfId="26181" hidden="1"/>
    <cellStyle name="Buena 5" xfId="26182" hidden="1"/>
    <cellStyle name="Buena 5" xfId="27404" hidden="1"/>
    <cellStyle name="Buena 5" xfId="27403" hidden="1"/>
    <cellStyle name="Buena 5" xfId="27441" hidden="1"/>
    <cellStyle name="Buena 5" xfId="27442" hidden="1"/>
    <cellStyle name="Buena 5" xfId="27717" hidden="1"/>
    <cellStyle name="Buena 5" xfId="27716" hidden="1"/>
    <cellStyle name="Buena 5" xfId="27752" hidden="1"/>
    <cellStyle name="Buena 5" xfId="27753" hidden="1"/>
    <cellStyle name="Buena 5" xfId="27635" hidden="1"/>
    <cellStyle name="Buena 5" xfId="26821" hidden="1"/>
    <cellStyle name="Buena 5" xfId="27522" hidden="1"/>
    <cellStyle name="Buena 5" xfId="27608" hidden="1"/>
    <cellStyle name="Buena 5" xfId="27576" hidden="1"/>
    <cellStyle name="Buena 5" xfId="27554" hidden="1"/>
    <cellStyle name="Buena 5" xfId="27516" hidden="1"/>
    <cellStyle name="Buena 5" xfId="27599" hidden="1"/>
    <cellStyle name="Buena 5" xfId="23679" hidden="1"/>
    <cellStyle name="Buena 5" xfId="27013" hidden="1"/>
    <cellStyle name="Buena 5" xfId="26008" hidden="1"/>
    <cellStyle name="Buena 5" xfId="27263" hidden="1"/>
    <cellStyle name="Buena 5" xfId="23797" hidden="1"/>
    <cellStyle name="Buena 5" xfId="27134" hidden="1"/>
    <cellStyle name="Buena 5" xfId="27129" hidden="1"/>
    <cellStyle name="Buena 5" xfId="23794" hidden="1"/>
    <cellStyle name="Buena 5" xfId="21991" hidden="1"/>
    <cellStyle name="Buena 5" xfId="22527" hidden="1"/>
    <cellStyle name="Buena 5" xfId="26309" hidden="1"/>
    <cellStyle name="Buena 5" xfId="22994" hidden="1"/>
    <cellStyle name="Buena 5" xfId="27102" hidden="1"/>
    <cellStyle name="Buena 5" xfId="22102" hidden="1"/>
    <cellStyle name="Buena 5" xfId="22291" hidden="1"/>
    <cellStyle name="Buena 5" xfId="25043" hidden="1"/>
    <cellStyle name="Buena 5" xfId="15943" hidden="1"/>
    <cellStyle name="Buena 5" xfId="26571" hidden="1"/>
    <cellStyle name="Buena 5" xfId="25049" hidden="1"/>
    <cellStyle name="Buena 5" xfId="22287" hidden="1"/>
    <cellStyle name="Buena 5" xfId="21978" hidden="1"/>
    <cellStyle name="Buena 5" xfId="22513" hidden="1"/>
    <cellStyle name="Buena 5" xfId="26295" hidden="1"/>
    <cellStyle name="Buena 5" xfId="22978" hidden="1"/>
    <cellStyle name="Buena 5" xfId="22968" hidden="1"/>
    <cellStyle name="Buena 5" xfId="26285" hidden="1"/>
    <cellStyle name="Buena 5" xfId="23492" hidden="1"/>
    <cellStyle name="Buena 5" xfId="22251" hidden="1"/>
    <cellStyle name="Buena 5" xfId="27231" hidden="1"/>
    <cellStyle name="Buena 5" xfId="25972" hidden="1"/>
    <cellStyle name="Buena 5" xfId="22121" hidden="1"/>
    <cellStyle name="Buena 5" xfId="21874" hidden="1"/>
    <cellStyle name="Buena 5" xfId="11111" hidden="1"/>
    <cellStyle name="Buena 5" xfId="22506" hidden="1"/>
    <cellStyle name="Buena 5" xfId="21961" hidden="1"/>
    <cellStyle name="Buena 5" xfId="26829" hidden="1"/>
    <cellStyle name="Buena 5" xfId="26831" hidden="1"/>
    <cellStyle name="Buena 5" xfId="21959" hidden="1"/>
    <cellStyle name="Buena 5" xfId="26529" hidden="1"/>
    <cellStyle name="Buena 5" xfId="27060" hidden="1"/>
    <cellStyle name="Buena 5" xfId="26670" hidden="1"/>
    <cellStyle name="Buena 5" xfId="25393" hidden="1"/>
    <cellStyle name="Buena 5" xfId="25359" hidden="1"/>
    <cellStyle name="Buena 5" xfId="26626" hidden="1"/>
    <cellStyle name="Buena 5" xfId="28010" hidden="1"/>
    <cellStyle name="Buena 5" xfId="28009" hidden="1"/>
    <cellStyle name="Buena 5" xfId="28046" hidden="1"/>
    <cellStyle name="Buena 5" xfId="28047" hidden="1"/>
    <cellStyle name="Buena 5" xfId="28307" hidden="1"/>
    <cellStyle name="Buena 5" xfId="28306" hidden="1"/>
    <cellStyle name="Buena 5" xfId="28342" hidden="1"/>
    <cellStyle name="Buena 5" xfId="28343" hidden="1"/>
    <cellStyle name="Buena 5" xfId="28225" hidden="1"/>
    <cellStyle name="Buena 5" xfId="27500" hidden="1"/>
    <cellStyle name="Buena 5" xfId="28111" hidden="1"/>
    <cellStyle name="Buena 5" xfId="28198" hidden="1"/>
    <cellStyle name="Buena 5" xfId="28165" hidden="1"/>
    <cellStyle name="Buena 5" xfId="28143" hidden="1"/>
    <cellStyle name="Buena 5" xfId="28105" hidden="1"/>
    <cellStyle name="Buena 5" xfId="28188" hidden="1"/>
    <cellStyle name="Buena 5" xfId="25028" hidden="1"/>
    <cellStyle name="Buena 5" xfId="26854" hidden="1"/>
    <cellStyle name="Buena 5" xfId="21972" hidden="1"/>
    <cellStyle name="Buena 5" xfId="21969" hidden="1"/>
    <cellStyle name="Buena 5" xfId="23226" hidden="1"/>
    <cellStyle name="Buena 5" xfId="22515" hidden="1"/>
    <cellStyle name="Buena 5" xfId="25818" hidden="1"/>
    <cellStyle name="Buena 5" xfId="23511" hidden="1"/>
    <cellStyle name="Buena 5" xfId="28654" hidden="1"/>
    <cellStyle name="Buena 5" xfId="28653" hidden="1"/>
    <cellStyle name="Buena 5" xfId="28689" hidden="1"/>
    <cellStyle name="Buena 5" xfId="28690" hidden="1"/>
    <cellStyle name="Buena 5" xfId="28572" hidden="1"/>
    <cellStyle name="Buena 5" xfId="21970" hidden="1"/>
    <cellStyle name="Buena 5" xfId="28459" hidden="1"/>
    <cellStyle name="Buena 5" xfId="28545" hidden="1"/>
    <cellStyle name="Buena 5" xfId="28513" hidden="1"/>
    <cellStyle name="Buena 5" xfId="28491" hidden="1"/>
    <cellStyle name="Buena 5" xfId="28453" hidden="1"/>
    <cellStyle name="Buena 5" xfId="28536" hidden="1"/>
    <cellStyle name="Buena 5" xfId="28771" hidden="1"/>
    <cellStyle name="Buena 5" xfId="28770" hidden="1"/>
    <cellStyle name="Buena 5" xfId="28806" hidden="1"/>
    <cellStyle name="Buena 5" xfId="28807" hidden="1"/>
    <cellStyle name="Buena 5" xfId="28873" hidden="1"/>
    <cellStyle name="Buena 5" xfId="28872" hidden="1"/>
    <cellStyle name="Buena 5" xfId="28908" hidden="1"/>
    <cellStyle name="Buena 5" xfId="28909" hidden="1"/>
    <cellStyle name="Buena 5" xfId="29144" hidden="1"/>
    <cellStyle name="Buena 5" xfId="29143" hidden="1"/>
    <cellStyle name="Buena 5" xfId="29179" hidden="1"/>
    <cellStyle name="Buena 5" xfId="29180" hidden="1"/>
    <cellStyle name="Buena 5" xfId="29062" hidden="1"/>
    <cellStyle name="Buena 5" xfId="28841" hidden="1"/>
    <cellStyle name="Buena 5" xfId="28949" hidden="1"/>
    <cellStyle name="Buena 5" xfId="29035" hidden="1"/>
    <cellStyle name="Buena 5" xfId="29003" hidden="1"/>
    <cellStyle name="Buena 5" xfId="28981" hidden="1"/>
    <cellStyle name="Buena 5" xfId="28943" hidden="1"/>
    <cellStyle name="Buena 5" xfId="29026" hidden="1"/>
    <cellStyle name="Buena 5" xfId="29261" hidden="1"/>
    <cellStyle name="Buena 5" xfId="29260" hidden="1"/>
    <cellStyle name="Buena 5" xfId="29296" hidden="1"/>
    <cellStyle name="Buena 5" xfId="29297" hidden="1"/>
    <cellStyle name="Buena 5" xfId="29363" hidden="1"/>
    <cellStyle name="Buena 5" xfId="29362" hidden="1"/>
    <cellStyle name="Buena 5" xfId="29398" hidden="1"/>
    <cellStyle name="Buena 5" xfId="29399" hidden="1"/>
    <cellStyle name="Buena 5" xfId="29634" hidden="1"/>
    <cellStyle name="Buena 5" xfId="29633" hidden="1"/>
    <cellStyle name="Buena 5" xfId="29669" hidden="1"/>
    <cellStyle name="Buena 5" xfId="29670" hidden="1"/>
    <cellStyle name="Buena 5" xfId="29552" hidden="1"/>
    <cellStyle name="Buena 5" xfId="29331" hidden="1"/>
    <cellStyle name="Buena 5" xfId="29439" hidden="1"/>
    <cellStyle name="Buena 5" xfId="29525" hidden="1"/>
    <cellStyle name="Buena 5" xfId="29493" hidden="1"/>
    <cellStyle name="Buena 5" xfId="29471" hidden="1"/>
    <cellStyle name="Buena 5" xfId="29433" hidden="1"/>
    <cellStyle name="Buena 5" xfId="29516" hidden="1"/>
    <cellStyle name="Buena 5" xfId="29751" hidden="1"/>
    <cellStyle name="Buena 5" xfId="29750" hidden="1"/>
    <cellStyle name="Buena 5" xfId="29786" hidden="1"/>
    <cellStyle name="Buena 5" xfId="29787" hidden="1"/>
    <cellStyle name="Buena 5" xfId="29853" hidden="1"/>
    <cellStyle name="Buena 5" xfId="29852" hidden="1"/>
    <cellStyle name="Buena 5" xfId="29888" hidden="1"/>
    <cellStyle name="Buena 5" xfId="29889" hidden="1"/>
    <cellStyle name="Buena 5" xfId="30124" hidden="1"/>
    <cellStyle name="Buena 5" xfId="30123" hidden="1"/>
    <cellStyle name="Buena 5" xfId="30159" hidden="1"/>
    <cellStyle name="Buena 5" xfId="30160" hidden="1"/>
    <cellStyle name="Buena 5" xfId="30042" hidden="1"/>
    <cellStyle name="Buena 5" xfId="29821" hidden="1"/>
    <cellStyle name="Buena 5" xfId="29929" hidden="1"/>
    <cellStyle name="Buena 5" xfId="30015" hidden="1"/>
    <cellStyle name="Buena 5" xfId="29983" hidden="1"/>
    <cellStyle name="Buena 5" xfId="29961" hidden="1"/>
    <cellStyle name="Buena 5" xfId="29923" hidden="1"/>
    <cellStyle name="Buena 5" xfId="30006" hidden="1"/>
    <cellStyle name="Buena 5" xfId="30241" hidden="1"/>
    <cellStyle name="Buena 5" xfId="30240" hidden="1"/>
    <cellStyle name="Buena 5" xfId="30276" hidden="1"/>
    <cellStyle name="Buena 5" xfId="30277" hidden="1"/>
    <cellStyle name="Buena 5" xfId="30343" hidden="1"/>
    <cellStyle name="Buena 5" xfId="30342" hidden="1"/>
    <cellStyle name="Buena 5" xfId="30378" hidden="1"/>
    <cellStyle name="Buena 5" xfId="30379" hidden="1"/>
    <cellStyle name="Buena 5" xfId="30614" hidden="1"/>
    <cellStyle name="Buena 5" xfId="30613" hidden="1"/>
    <cellStyle name="Buena 5" xfId="30649" hidden="1"/>
    <cellStyle name="Buena 5" xfId="30650" hidden="1"/>
    <cellStyle name="Buena 5" xfId="30532" hidden="1"/>
    <cellStyle name="Buena 5" xfId="30311" hidden="1"/>
    <cellStyle name="Buena 5" xfId="30419" hidden="1"/>
    <cellStyle name="Buena 5" xfId="30505" hidden="1"/>
    <cellStyle name="Buena 5" xfId="30473" hidden="1"/>
    <cellStyle name="Buena 5" xfId="30451" hidden="1"/>
    <cellStyle name="Buena 5" xfId="30413" hidden="1"/>
    <cellStyle name="Buena 5" xfId="30496" hidden="1"/>
    <cellStyle name="Buena 5" xfId="27232" hidden="1"/>
    <cellStyle name="Buena 5" xfId="22135" hidden="1"/>
    <cellStyle name="Buena 5" xfId="26230" hidden="1"/>
    <cellStyle name="Buena 5" xfId="27210" hidden="1"/>
    <cellStyle name="Buena 5" xfId="22946" hidden="1"/>
    <cellStyle name="Buena 5" xfId="25705" hidden="1"/>
    <cellStyle name="Buena 5" xfId="23355" hidden="1"/>
    <cellStyle name="Buena 5" xfId="26515" hidden="1"/>
    <cellStyle name="Buena 5" xfId="26579" hidden="1"/>
    <cellStyle name="Buena 5" xfId="23095" hidden="1"/>
    <cellStyle name="Buena 5" xfId="26104" hidden="1"/>
    <cellStyle name="Buena 5" xfId="25690" hidden="1"/>
    <cellStyle name="Buena 5" xfId="26701" hidden="1"/>
    <cellStyle name="Buena 5" xfId="22599" hidden="1"/>
    <cellStyle name="Buena 5" xfId="23960" hidden="1"/>
    <cellStyle name="Buena 5" xfId="24478" hidden="1"/>
    <cellStyle name="Buena 5" xfId="21936" hidden="1"/>
    <cellStyle name="Buena 5" xfId="22762" hidden="1"/>
    <cellStyle name="Buena 5" xfId="24474" hidden="1"/>
    <cellStyle name="Buena 5" xfId="25499" hidden="1"/>
    <cellStyle name="Buena 5" xfId="26404" hidden="1"/>
    <cellStyle name="Buena 5" xfId="27240" hidden="1"/>
    <cellStyle name="Buena 5" xfId="23267" hidden="1"/>
    <cellStyle name="Buena 5" xfId="23867" hidden="1"/>
    <cellStyle name="Buena 5" xfId="23100" hidden="1"/>
    <cellStyle name="Buena 5" xfId="24160" hidden="1"/>
    <cellStyle name="Buena 5" xfId="25993" hidden="1"/>
    <cellStyle name="Buena 5" xfId="22786" hidden="1"/>
    <cellStyle name="Buena 5" xfId="22387" hidden="1"/>
    <cellStyle name="Buena 5" xfId="25962" hidden="1"/>
    <cellStyle name="Buena 5" xfId="23831" hidden="1"/>
    <cellStyle name="Buena 5" xfId="26019" hidden="1"/>
    <cellStyle name="Buena 5" xfId="25489" hidden="1"/>
    <cellStyle name="Buena 5" xfId="26994" hidden="1"/>
    <cellStyle name="Buena 5" xfId="25129" hidden="1"/>
    <cellStyle name="Buena 5" xfId="27259" hidden="1"/>
    <cellStyle name="Buena 5" xfId="22685" hidden="1"/>
    <cellStyle name="Buena 5" xfId="22079" hidden="1"/>
    <cellStyle name="Buena 5" xfId="27327" hidden="1"/>
    <cellStyle name="Buena 5" xfId="22406" hidden="1"/>
    <cellStyle name="Buena 5" xfId="27371" hidden="1"/>
    <cellStyle name="Buena 5" xfId="23638" hidden="1"/>
    <cellStyle name="Buena 5" xfId="25983" hidden="1"/>
    <cellStyle name="Buena 5" xfId="26933" hidden="1"/>
    <cellStyle name="Buena 5" xfId="30812" hidden="1"/>
    <cellStyle name="Buena 5" xfId="30811" hidden="1"/>
    <cellStyle name="Buena 5" xfId="30847" hidden="1"/>
    <cellStyle name="Buena 5" xfId="30848" hidden="1"/>
    <cellStyle name="Buena 5" xfId="31097" hidden="1"/>
    <cellStyle name="Buena 5" xfId="31096" hidden="1"/>
    <cellStyle name="Buena 5" xfId="31132" hidden="1"/>
    <cellStyle name="Buena 5" xfId="31133" hidden="1"/>
    <cellStyle name="Buena 5" xfId="31015" hidden="1"/>
    <cellStyle name="Buena 5" xfId="28097" hidden="1"/>
    <cellStyle name="Buena 5" xfId="30902" hidden="1"/>
    <cellStyle name="Buena 5" xfId="30988" hidden="1"/>
    <cellStyle name="Buena 5" xfId="30956" hidden="1"/>
    <cellStyle name="Buena 5" xfId="30934" hidden="1"/>
    <cellStyle name="Buena 5" xfId="30896" hidden="1"/>
    <cellStyle name="Buena 5" xfId="30979" hidden="1"/>
    <cellStyle name="Buena 5" xfId="26890" hidden="1"/>
    <cellStyle name="Buena 5" xfId="26883" hidden="1"/>
    <cellStyle name="Buena 5" xfId="27180" hidden="1"/>
    <cellStyle name="Buena 5" xfId="26654" hidden="1"/>
    <cellStyle name="Buena 5" xfId="24484" hidden="1"/>
    <cellStyle name="Buena 5" xfId="22672" hidden="1"/>
    <cellStyle name="Buena 5" xfId="27307" hidden="1"/>
    <cellStyle name="Buena 5" xfId="22682" hidden="1"/>
    <cellStyle name="Buena 5" xfId="31436" hidden="1"/>
    <cellStyle name="Buena 5" xfId="31435" hidden="1"/>
    <cellStyle name="Buena 5" xfId="31471" hidden="1"/>
    <cellStyle name="Buena 5" xfId="31472" hidden="1"/>
    <cellStyle name="Buena 5" xfId="31354" hidden="1"/>
    <cellStyle name="Buena 5" xfId="23318" hidden="1"/>
    <cellStyle name="Buena 5" xfId="31241" hidden="1"/>
    <cellStyle name="Buena 5" xfId="31327" hidden="1"/>
    <cellStyle name="Buena 5" xfId="31295" hidden="1"/>
    <cellStyle name="Buena 5" xfId="31273" hidden="1"/>
    <cellStyle name="Buena 5" xfId="31235" hidden="1"/>
    <cellStyle name="Buena 5" xfId="31318" hidden="1"/>
    <cellStyle name="Buena 5" xfId="31553" hidden="1"/>
    <cellStyle name="Buena 5" xfId="31552" hidden="1"/>
    <cellStyle name="Buena 5" xfId="31588" hidden="1"/>
    <cellStyle name="Buena 5" xfId="31589" hidden="1"/>
    <cellStyle name="Buena 5" xfId="31655" hidden="1"/>
    <cellStyle name="Buena 5" xfId="31654" hidden="1"/>
    <cellStyle name="Buena 5" xfId="31690" hidden="1"/>
    <cellStyle name="Buena 5" xfId="31691" hidden="1"/>
    <cellStyle name="Buena 5" xfId="31926" hidden="1"/>
    <cellStyle name="Buena 5" xfId="31925" hidden="1"/>
    <cellStyle name="Buena 5" xfId="31961" hidden="1"/>
    <cellStyle name="Buena 5" xfId="31962" hidden="1"/>
    <cellStyle name="Buena 5" xfId="31844" hidden="1"/>
    <cellStyle name="Buena 5" xfId="31623" hidden="1"/>
    <cellStyle name="Buena 5" xfId="31731" hidden="1"/>
    <cellStyle name="Buena 5" xfId="31817" hidden="1"/>
    <cellStyle name="Buena 5" xfId="31785" hidden="1"/>
    <cellStyle name="Buena 5" xfId="31763" hidden="1"/>
    <cellStyle name="Buena 5" xfId="31725" hidden="1"/>
    <cellStyle name="Buena 5" xfId="31808" hidden="1"/>
    <cellStyle name="Buena 5" xfId="32043" hidden="1"/>
    <cellStyle name="Buena 5" xfId="32042" hidden="1"/>
    <cellStyle name="Buena 5" xfId="32078" hidden="1"/>
    <cellStyle name="Buena 5" xfId="32079" hidden="1"/>
    <cellStyle name="Buena 5" xfId="32145" hidden="1"/>
    <cellStyle name="Buena 5" xfId="32144" hidden="1"/>
    <cellStyle name="Buena 5" xfId="32180" hidden="1"/>
    <cellStyle name="Buena 5" xfId="32181" hidden="1"/>
    <cellStyle name="Buena 5" xfId="32416" hidden="1"/>
    <cellStyle name="Buena 5" xfId="32415" hidden="1"/>
    <cellStyle name="Buena 5" xfId="32451" hidden="1"/>
    <cellStyle name="Buena 5" xfId="32452" hidden="1"/>
    <cellStyle name="Buena 5" xfId="32334" hidden="1"/>
    <cellStyle name="Buena 5" xfId="32113" hidden="1"/>
    <cellStyle name="Buena 5" xfId="32221" hidden="1"/>
    <cellStyle name="Buena 5" xfId="32307" hidden="1"/>
    <cellStyle name="Buena 5" xfId="32275" hidden="1"/>
    <cellStyle name="Buena 5" xfId="32253" hidden="1"/>
    <cellStyle name="Buena 5" xfId="32215" hidden="1"/>
    <cellStyle name="Buena 5" xfId="32298" hidden="1"/>
    <cellStyle name="Buena 5" xfId="32533" hidden="1"/>
    <cellStyle name="Buena 5" xfId="32532" hidden="1"/>
    <cellStyle name="Buena 5" xfId="32568" hidden="1"/>
    <cellStyle name="Buena 5" xfId="32569" hidden="1"/>
    <cellStyle name="Buena 5" xfId="32635" hidden="1"/>
    <cellStyle name="Buena 5" xfId="32634" hidden="1"/>
    <cellStyle name="Buena 5" xfId="32670" hidden="1"/>
    <cellStyle name="Buena 5" xfId="32671" hidden="1"/>
    <cellStyle name="Buena 5" xfId="32906" hidden="1"/>
    <cellStyle name="Buena 5" xfId="32905" hidden="1"/>
    <cellStyle name="Buena 5" xfId="32941" hidden="1"/>
    <cellStyle name="Buena 5" xfId="32942" hidden="1"/>
    <cellStyle name="Buena 5" xfId="32824" hidden="1"/>
    <cellStyle name="Buena 5" xfId="32603" hidden="1"/>
    <cellStyle name="Buena 5" xfId="32711" hidden="1"/>
    <cellStyle name="Buena 5" xfId="32797" hidden="1"/>
    <cellStyle name="Buena 5" xfId="32765" hidden="1"/>
    <cellStyle name="Buena 5" xfId="32743" hidden="1"/>
    <cellStyle name="Buena 5" xfId="32705" hidden="1"/>
    <cellStyle name="Buena 5" xfId="32788" hidden="1"/>
    <cellStyle name="Buena 5" xfId="33023" hidden="1"/>
    <cellStyle name="Buena 5" xfId="33022" hidden="1"/>
    <cellStyle name="Buena 5" xfId="33058" hidden="1"/>
    <cellStyle name="Buena 5" xfId="33059" hidden="1"/>
    <cellStyle name="Buena 5" xfId="33125" hidden="1"/>
    <cellStyle name="Buena 5" xfId="33124" hidden="1"/>
    <cellStyle name="Buena 5" xfId="33160" hidden="1"/>
    <cellStyle name="Buena 5" xfId="33161" hidden="1"/>
    <cellStyle name="Buena 5" xfId="33396" hidden="1"/>
    <cellStyle name="Buena 5" xfId="33395" hidden="1"/>
    <cellStyle name="Buena 5" xfId="33431" hidden="1"/>
    <cellStyle name="Buena 5" xfId="33432" hidden="1"/>
    <cellStyle name="Buena 5" xfId="33314" hidden="1"/>
    <cellStyle name="Buena 5" xfId="33093" hidden="1"/>
    <cellStyle name="Buena 5" xfId="33201" hidden="1"/>
    <cellStyle name="Buena 5" xfId="33287" hidden="1"/>
    <cellStyle name="Buena 5" xfId="33255" hidden="1"/>
    <cellStyle name="Buena 5" xfId="33233" hidden="1"/>
    <cellStyle name="Buena 5" xfId="33195" hidden="1"/>
    <cellStyle name="Buena 5" xfId="33278" hidden="1"/>
    <cellStyle name="Buena 5" xfId="23071" hidden="1"/>
    <cellStyle name="Buena 5" xfId="11258" hidden="1"/>
    <cellStyle name="Buena 5" xfId="27369" hidden="1"/>
    <cellStyle name="Buena 5" xfId="23456" hidden="1"/>
    <cellStyle name="Buena 5" xfId="22914" hidden="1"/>
    <cellStyle name="Buena 5" xfId="27182" hidden="1"/>
    <cellStyle name="Buena 5" xfId="27903" hidden="1"/>
    <cellStyle name="Buena 5" xfId="26492" hidden="1"/>
    <cellStyle name="Buena 5" xfId="26224" hidden="1"/>
    <cellStyle name="Buena 5" xfId="23361" hidden="1"/>
    <cellStyle name="Buena 5" xfId="28409" hidden="1"/>
    <cellStyle name="Buena 5" xfId="26770" hidden="1"/>
    <cellStyle name="Buena 5" xfId="25181" hidden="1"/>
    <cellStyle name="Buena 5" xfId="30707" hidden="1"/>
    <cellStyle name="Buena 5" xfId="25952" hidden="1"/>
    <cellStyle name="Buena 5" xfId="27913" hidden="1"/>
    <cellStyle name="Buena 5" xfId="23986" hidden="1"/>
    <cellStyle name="Buena 5" xfId="23807" hidden="1"/>
    <cellStyle name="Buena 5" xfId="25086" hidden="1"/>
    <cellStyle name="Buena 5" xfId="21817" hidden="1"/>
    <cellStyle name="Buena 5" xfId="21931" hidden="1"/>
    <cellStyle name="Buena 5" xfId="21846" hidden="1"/>
    <cellStyle name="Buena 5" xfId="22520" hidden="1"/>
    <cellStyle name="Buena 5" xfId="26691" hidden="1"/>
    <cellStyle name="Buena 5" xfId="22006" hidden="1"/>
    <cellStyle name="Buena 5" xfId="23514" hidden="1"/>
    <cellStyle name="Buena 5" xfId="23417" hidden="1"/>
    <cellStyle name="Buena 5" xfId="21930" hidden="1"/>
    <cellStyle name="Buena 5" xfId="23964" hidden="1"/>
    <cellStyle name="Buena 5" xfId="26607" hidden="1"/>
    <cellStyle name="Buena 5" xfId="30715" hidden="1"/>
    <cellStyle name="Buena 5" xfId="26108" hidden="1"/>
    <cellStyle name="Buena 5" xfId="21950" hidden="1"/>
    <cellStyle name="Buena 5" xfId="26247" hidden="1"/>
    <cellStyle name="Buena 5" xfId="25496" hidden="1"/>
    <cellStyle name="Buena 5" xfId="21768" hidden="1"/>
    <cellStyle name="Buena 5" xfId="21822" hidden="1"/>
    <cellStyle name="Buena 5" xfId="25635" hidden="1"/>
    <cellStyle name="Buena 5" xfId="26952" hidden="1"/>
    <cellStyle name="Buena 5" xfId="23152" hidden="1"/>
    <cellStyle name="Buena 5" xfId="26886" hidden="1"/>
    <cellStyle name="Buena 5" xfId="25075" hidden="1"/>
    <cellStyle name="Buena 5" xfId="23272" hidden="1"/>
    <cellStyle name="Buena 5" xfId="22614" hidden="1"/>
    <cellStyle name="Buena 5" xfId="33531" hidden="1"/>
    <cellStyle name="Buena 5" xfId="33530" hidden="1"/>
    <cellStyle name="Buena 5" xfId="33566" hidden="1"/>
    <cellStyle name="Buena 5" xfId="33567" hidden="1"/>
    <cellStyle name="Buena 5" xfId="33802" hidden="1"/>
    <cellStyle name="Buena 5" xfId="33801" hidden="1"/>
    <cellStyle name="Buena 5" xfId="33837" hidden="1"/>
    <cellStyle name="Buena 5" xfId="33838" hidden="1"/>
    <cellStyle name="Buena 5" xfId="33720" hidden="1"/>
    <cellStyle name="Buena 5" xfId="27507" hidden="1"/>
    <cellStyle name="Buena 5" xfId="33607" hidden="1"/>
    <cellStyle name="Buena 5" xfId="33693" hidden="1"/>
    <cellStyle name="Buena 5" xfId="33661" hidden="1"/>
    <cellStyle name="Buena 5" xfId="33639" hidden="1"/>
    <cellStyle name="Buena 5" xfId="33601" hidden="1"/>
    <cellStyle name="Buena 5" xfId="33684" hidden="1"/>
    <cellStyle name="Buena 5" xfId="26709" hidden="1"/>
    <cellStyle name="Buena 5" xfId="22734" hidden="1"/>
    <cellStyle name="Buena 5" xfId="22193" hidden="1"/>
    <cellStyle name="Buena 5" xfId="25067" hidden="1"/>
    <cellStyle name="Buena 5" xfId="23018" hidden="1"/>
    <cellStyle name="Buena 5" xfId="27337" hidden="1"/>
    <cellStyle name="Buena 5" xfId="26304" hidden="1"/>
    <cellStyle name="Buena 5" xfId="22561" hidden="1"/>
    <cellStyle name="Buena 5" xfId="34120" hidden="1"/>
    <cellStyle name="Buena 5" xfId="34119" hidden="1"/>
    <cellStyle name="Buena 5" xfId="34155" hidden="1"/>
    <cellStyle name="Buena 5" xfId="34156" hidden="1"/>
    <cellStyle name="Buena 5" xfId="34038" hidden="1"/>
    <cellStyle name="Buena 5" xfId="26496" hidden="1"/>
    <cellStyle name="Buena 5" xfId="33925" hidden="1"/>
    <cellStyle name="Buena 5" xfId="34011" hidden="1"/>
    <cellStyle name="Buena 5" xfId="33979" hidden="1"/>
    <cellStyle name="Buena 5" xfId="33957" hidden="1"/>
    <cellStyle name="Buena 5" xfId="33919" hidden="1"/>
    <cellStyle name="Buena 5" xfId="34002" hidden="1"/>
    <cellStyle name="Buena 5" xfId="34237" hidden="1"/>
    <cellStyle name="Buena 5" xfId="34236" hidden="1"/>
    <cellStyle name="Buena 5" xfId="34272" hidden="1"/>
    <cellStyle name="Buena 5" xfId="34273" hidden="1"/>
    <cellStyle name="Buena 5" xfId="34339" hidden="1"/>
    <cellStyle name="Buena 5" xfId="34338" hidden="1"/>
    <cellStyle name="Buena 5" xfId="34374" hidden="1"/>
    <cellStyle name="Buena 5" xfId="34375" hidden="1"/>
    <cellStyle name="Buena 5" xfId="34610" hidden="1"/>
    <cellStyle name="Buena 5" xfId="34609" hidden="1"/>
    <cellStyle name="Buena 5" xfId="34645" hidden="1"/>
    <cellStyle name="Buena 5" xfId="34646" hidden="1"/>
    <cellStyle name="Buena 5" xfId="34528" hidden="1"/>
    <cellStyle name="Buena 5" xfId="34307" hidden="1"/>
    <cellStyle name="Buena 5" xfId="34415" hidden="1"/>
    <cellStyle name="Buena 5" xfId="34501" hidden="1"/>
    <cellStyle name="Buena 5" xfId="34469" hidden="1"/>
    <cellStyle name="Buena 5" xfId="34447" hidden="1"/>
    <cellStyle name="Buena 5" xfId="34409" hidden="1"/>
    <cellStyle name="Buena 5" xfId="34492" hidden="1"/>
    <cellStyle name="Buena 5" xfId="34727" hidden="1"/>
    <cellStyle name="Buena 5" xfId="34726" hidden="1"/>
    <cellStyle name="Buena 5" xfId="34762" hidden="1"/>
    <cellStyle name="Buena 5" xfId="34763" hidden="1"/>
    <cellStyle name="Buena 5" xfId="34829" hidden="1"/>
    <cellStyle name="Buena 5" xfId="34828" hidden="1"/>
    <cellStyle name="Buena 5" xfId="34864" hidden="1"/>
    <cellStyle name="Buena 5" xfId="34865" hidden="1"/>
    <cellStyle name="Buena 5" xfId="35100" hidden="1"/>
    <cellStyle name="Buena 5" xfId="35099" hidden="1"/>
    <cellStyle name="Buena 5" xfId="35135" hidden="1"/>
    <cellStyle name="Buena 5" xfId="35136" hidden="1"/>
    <cellStyle name="Buena 5" xfId="35018" hidden="1"/>
    <cellStyle name="Buena 5" xfId="34797" hidden="1"/>
    <cellStyle name="Buena 5" xfId="34905" hidden="1"/>
    <cellStyle name="Buena 5" xfId="34991" hidden="1"/>
    <cellStyle name="Buena 5" xfId="34959" hidden="1"/>
    <cellStyle name="Buena 5" xfId="34937" hidden="1"/>
    <cellStyle name="Buena 5" xfId="34899" hidden="1"/>
    <cellStyle name="Buena 5" xfId="34982" hidden="1"/>
    <cellStyle name="Buena 5" xfId="35217" hidden="1"/>
    <cellStyle name="Buena 5" xfId="35216" hidden="1"/>
    <cellStyle name="Buena 5" xfId="35252" hidden="1"/>
    <cellStyle name="Buena 5" xfId="35253" hidden="1"/>
    <cellStyle name="Buena 5" xfId="35319" hidden="1"/>
    <cellStyle name="Buena 5" xfId="35318" hidden="1"/>
    <cellStyle name="Buena 5" xfId="35354" hidden="1"/>
    <cellStyle name="Buena 5" xfId="35355" hidden="1"/>
    <cellStyle name="Buena 5" xfId="35590" hidden="1"/>
    <cellStyle name="Buena 5" xfId="35589" hidden="1"/>
    <cellStyle name="Buena 5" xfId="35625" hidden="1"/>
    <cellStyle name="Buena 5" xfId="35626" hidden="1"/>
    <cellStyle name="Buena 5" xfId="35508" hidden="1"/>
    <cellStyle name="Buena 5" xfId="35287" hidden="1"/>
    <cellStyle name="Buena 5" xfId="35395" hidden="1"/>
    <cellStyle name="Buena 5" xfId="35481" hidden="1"/>
    <cellStyle name="Buena 5" xfId="35449" hidden="1"/>
    <cellStyle name="Buena 5" xfId="35427" hidden="1"/>
    <cellStyle name="Buena 5" xfId="35389" hidden="1"/>
    <cellStyle name="Buena 5" xfId="35472" hidden="1"/>
    <cellStyle name="Buena 5" xfId="35707" hidden="1"/>
    <cellStyle name="Buena 5" xfId="35706" hidden="1"/>
    <cellStyle name="Buena 5" xfId="35742" hidden="1"/>
    <cellStyle name="Buena 5" xfId="35743" hidden="1"/>
    <cellStyle name="Buena 5" xfId="35809" hidden="1"/>
    <cellStyle name="Buena 5" xfId="35808" hidden="1"/>
    <cellStyle name="Buena 5" xfId="35844" hidden="1"/>
    <cellStyle name="Buena 5" xfId="35845" hidden="1"/>
    <cellStyle name="Buena 5" xfId="36080" hidden="1"/>
    <cellStyle name="Buena 5" xfId="36079" hidden="1"/>
    <cellStyle name="Buena 5" xfId="36115" hidden="1"/>
    <cellStyle name="Buena 5" xfId="36116" hidden="1"/>
    <cellStyle name="Buena 5" xfId="35998" hidden="1"/>
    <cellStyle name="Buena 5" xfId="35777" hidden="1"/>
    <cellStyle name="Buena 5" xfId="35885" hidden="1"/>
    <cellStyle name="Buena 5" xfId="35971" hidden="1"/>
    <cellStyle name="Buena 5" xfId="35939" hidden="1"/>
    <cellStyle name="Buena 5" xfId="35917" hidden="1"/>
    <cellStyle name="Buena 5" xfId="35879" hidden="1"/>
    <cellStyle name="Buena 5" xfId="35962" hidden="1"/>
    <cellStyle name="Buena 5" xfId="30723" hidden="1"/>
    <cellStyle name="Buena 5" xfId="23437" hidden="1"/>
    <cellStyle name="Buena 5" xfId="23806" hidden="1"/>
    <cellStyle name="Buena 5" xfId="22303" hidden="1"/>
    <cellStyle name="Buena 5" xfId="26662" hidden="1"/>
    <cellStyle name="Buena 5" xfId="26498" hidden="1"/>
    <cellStyle name="Buena 5" xfId="27849" hidden="1"/>
    <cellStyle name="Buena 5" xfId="27927" hidden="1"/>
    <cellStyle name="Buena 5" xfId="23802" hidden="1"/>
    <cellStyle name="Buena 5" xfId="21829" hidden="1"/>
    <cellStyle name="Buena 5" xfId="25421" hidden="1"/>
    <cellStyle name="Buena 5" xfId="22792" hidden="1"/>
    <cellStyle name="Buena 5" xfId="22673" hidden="1"/>
    <cellStyle name="Buena 5" xfId="33483" hidden="1"/>
    <cellStyle name="Buena 5" xfId="27973" hidden="1"/>
    <cellStyle name="Buena 5" xfId="26786" hidden="1"/>
    <cellStyle name="Buena 5" xfId="28398" hidden="1"/>
    <cellStyle name="Buena 5" xfId="23380" hidden="1"/>
    <cellStyle name="Buena 5" xfId="25777" hidden="1"/>
    <cellStyle name="Buena 5" xfId="21861" hidden="1"/>
    <cellStyle name="Buena 5" xfId="23452" hidden="1"/>
    <cellStyle name="Buena 5" xfId="27294" hidden="1"/>
    <cellStyle name="Buena 5" xfId="31197" hidden="1"/>
    <cellStyle name="Buena 5" xfId="22741" hidden="1"/>
    <cellStyle name="Buena 5" xfId="25929" hidden="1"/>
    <cellStyle name="Buena 5" xfId="26390" hidden="1"/>
    <cellStyle name="Buena 5" xfId="23166" hidden="1"/>
    <cellStyle name="Buena 5" xfId="21804" hidden="1"/>
    <cellStyle name="Buena 5" xfId="23968" hidden="1"/>
    <cellStyle name="Buena 5" xfId="26459" hidden="1"/>
    <cellStyle name="Buena 5" xfId="33487" hidden="1"/>
    <cellStyle name="Buena 5" xfId="27861" hidden="1"/>
    <cellStyle name="Buena 5" xfId="25074" hidden="1"/>
    <cellStyle name="Buena 5" xfId="23089" hidden="1"/>
    <cellStyle name="Buena 5" xfId="23814" hidden="1"/>
    <cellStyle name="Buena 5" xfId="26778" hidden="1"/>
    <cellStyle name="Buena 5" xfId="25241" hidden="1"/>
    <cellStyle name="Buena 5" xfId="26046" hidden="1"/>
    <cellStyle name="Buena 5" xfId="26050" hidden="1"/>
    <cellStyle name="Buena 5" xfId="23535" hidden="1"/>
    <cellStyle name="Buena 5" xfId="26773" hidden="1"/>
    <cellStyle name="Buena 5" xfId="27170" hidden="1"/>
    <cellStyle name="Buena 5" xfId="25249" hidden="1"/>
    <cellStyle name="Buena 5" xfId="22206" hidden="1"/>
    <cellStyle name="Buena 5" xfId="36197" hidden="1"/>
    <cellStyle name="Buena 5" xfId="36196" hidden="1"/>
    <cellStyle name="Buena 5" xfId="36232" hidden="1"/>
    <cellStyle name="Buena 5" xfId="36233" hidden="1"/>
    <cellStyle name="Buena 5" xfId="36468" hidden="1"/>
    <cellStyle name="Buena 5" xfId="36467" hidden="1"/>
    <cellStyle name="Buena 5" xfId="36503" hidden="1"/>
    <cellStyle name="Buena 5" xfId="36504" hidden="1"/>
    <cellStyle name="Buena 5" xfId="36386" hidden="1"/>
    <cellStyle name="Buena 5" xfId="27906" hidden="1"/>
    <cellStyle name="Buena 5" xfId="36273" hidden="1"/>
    <cellStyle name="Buena 5" xfId="36359" hidden="1"/>
    <cellStyle name="Buena 5" xfId="36327" hidden="1"/>
    <cellStyle name="Buena 5" xfId="36305" hidden="1"/>
    <cellStyle name="Buena 5" xfId="36267" hidden="1"/>
    <cellStyle name="Buena 5" xfId="36350" hidden="1"/>
    <cellStyle name="Buena 5" xfId="24025" hidden="1"/>
    <cellStyle name="Buena 5" xfId="23851" hidden="1"/>
    <cellStyle name="Buena 5" xfId="23056" hidden="1"/>
    <cellStyle name="Buena 5" xfId="25441" hidden="1"/>
    <cellStyle name="Buena 5" xfId="22466" hidden="1"/>
    <cellStyle name="Buena 5" xfId="23408" hidden="1"/>
    <cellStyle name="Buena 5" xfId="25999" hidden="1"/>
    <cellStyle name="Buena 5" xfId="27211" hidden="1"/>
    <cellStyle name="Buena 5" xfId="36786" hidden="1"/>
    <cellStyle name="Buena 5" xfId="36785" hidden="1"/>
    <cellStyle name="Buena 5" xfId="36821" hidden="1"/>
    <cellStyle name="Buena 5" xfId="36822" hidden="1"/>
    <cellStyle name="Buena 5" xfId="36704" hidden="1"/>
    <cellStyle name="Buena 5" xfId="27270" hidden="1"/>
    <cellStyle name="Buena 5" xfId="36591" hidden="1"/>
    <cellStyle name="Buena 5" xfId="36677" hidden="1"/>
    <cellStyle name="Buena 5" xfId="36645" hidden="1"/>
    <cellStyle name="Buena 5" xfId="36623" hidden="1"/>
    <cellStyle name="Buena 5" xfId="36585" hidden="1"/>
    <cellStyle name="Buena 5" xfId="36668" hidden="1"/>
    <cellStyle name="Buena 5" xfId="36903" hidden="1"/>
    <cellStyle name="Buena 5" xfId="36902" hidden="1"/>
    <cellStyle name="Buena 5" xfId="36938" hidden="1"/>
    <cellStyle name="Buena 5" xfId="36939" hidden="1"/>
    <cellStyle name="Buena 5" xfId="37005" hidden="1"/>
    <cellStyle name="Buena 5" xfId="37004" hidden="1"/>
    <cellStyle name="Buena 5" xfId="37040" hidden="1"/>
    <cellStyle name="Buena 5" xfId="37041" hidden="1"/>
    <cellStyle name="Buena 5" xfId="37276" hidden="1"/>
    <cellStyle name="Buena 5" xfId="37275" hidden="1"/>
    <cellStyle name="Buena 5" xfId="37311" hidden="1"/>
    <cellStyle name="Buena 5" xfId="37312" hidden="1"/>
    <cellStyle name="Buena 5" xfId="37194" hidden="1"/>
    <cellStyle name="Buena 5" xfId="36973" hidden="1"/>
    <cellStyle name="Buena 5" xfId="37081" hidden="1"/>
    <cellStyle name="Buena 5" xfId="37167" hidden="1"/>
    <cellStyle name="Buena 5" xfId="37135" hidden="1"/>
    <cellStyle name="Buena 5" xfId="37113" hidden="1"/>
    <cellStyle name="Buena 5" xfId="37075" hidden="1"/>
    <cellStyle name="Buena 5" xfId="37158" hidden="1"/>
    <cellStyle name="Buena 5" xfId="37393" hidden="1"/>
    <cellStyle name="Buena 5" xfId="37392" hidden="1"/>
    <cellStyle name="Buena 5" xfId="37428" hidden="1"/>
    <cellStyle name="Buena 5" xfId="37429" hidden="1"/>
    <cellStyle name="Buena 5" xfId="37495" hidden="1"/>
    <cellStyle name="Buena 5" xfId="37494" hidden="1"/>
    <cellStyle name="Buena 5" xfId="37530" hidden="1"/>
    <cellStyle name="Buena 5" xfId="37531" hidden="1"/>
    <cellStyle name="Buena 5" xfId="37766" hidden="1"/>
    <cellStyle name="Buena 5" xfId="37765" hidden="1"/>
    <cellStyle name="Buena 5" xfId="37801" hidden="1"/>
    <cellStyle name="Buena 5" xfId="37802" hidden="1"/>
    <cellStyle name="Buena 5" xfId="37684" hidden="1"/>
    <cellStyle name="Buena 5" xfId="37463" hidden="1"/>
    <cellStyle name="Buena 5" xfId="37571" hidden="1"/>
    <cellStyle name="Buena 5" xfId="37657" hidden="1"/>
    <cellStyle name="Buena 5" xfId="37625" hidden="1"/>
    <cellStyle name="Buena 5" xfId="37603" hidden="1"/>
    <cellStyle name="Buena 5" xfId="37565" hidden="1"/>
    <cellStyle name="Buena 5" xfId="37648" hidden="1"/>
    <cellStyle name="Buena 5" xfId="37883" hidden="1"/>
    <cellStyle name="Buena 5" xfId="37882" hidden="1"/>
    <cellStyle name="Buena 5" xfId="37918" hidden="1"/>
    <cellStyle name="Buena 5" xfId="37919" hidden="1"/>
    <cellStyle name="Buena 5" xfId="37985" hidden="1"/>
    <cellStyle name="Buena 5" xfId="37984" hidden="1"/>
    <cellStyle name="Buena 5" xfId="38020" hidden="1"/>
    <cellStyle name="Buena 5" xfId="38021" hidden="1"/>
    <cellStyle name="Buena 5" xfId="38256" hidden="1"/>
    <cellStyle name="Buena 5" xfId="38255" hidden="1"/>
    <cellStyle name="Buena 5" xfId="38291" hidden="1"/>
    <cellStyle name="Buena 5" xfId="38292" hidden="1"/>
    <cellStyle name="Buena 5" xfId="38174" hidden="1"/>
    <cellStyle name="Buena 5" xfId="37953" hidden="1"/>
    <cellStyle name="Buena 5" xfId="38061" hidden="1"/>
    <cellStyle name="Buena 5" xfId="38147" hidden="1"/>
    <cellStyle name="Buena 5" xfId="38115" hidden="1"/>
    <cellStyle name="Buena 5" xfId="38093" hidden="1"/>
    <cellStyle name="Buena 5" xfId="38055" hidden="1"/>
    <cellStyle name="Buena 5" xfId="38138" hidden="1"/>
    <cellStyle name="Buena 5" xfId="38373" hidden="1"/>
    <cellStyle name="Buena 5" xfId="38372" hidden="1"/>
    <cellStyle name="Buena 5" xfId="38408" hidden="1"/>
    <cellStyle name="Buena 5" xfId="38409" hidden="1"/>
    <cellStyle name="Buena 5" xfId="38475" hidden="1"/>
    <cellStyle name="Buena 5" xfId="38474" hidden="1"/>
    <cellStyle name="Buena 5" xfId="38510" hidden="1"/>
    <cellStyle name="Buena 5" xfId="38511" hidden="1"/>
    <cellStyle name="Buena 5" xfId="38746" hidden="1"/>
    <cellStyle name="Buena 5" xfId="38745" hidden="1"/>
    <cellStyle name="Buena 5" xfId="38781" hidden="1"/>
    <cellStyle name="Buena 5" xfId="38782" hidden="1"/>
    <cellStyle name="Buena 5" xfId="38664" hidden="1"/>
    <cellStyle name="Buena 5" xfId="38443" hidden="1"/>
    <cellStyle name="Buena 5" xfId="38551" hidden="1"/>
    <cellStyle name="Buena 5" xfId="38637" hidden="1"/>
    <cellStyle name="Buena 5" xfId="38605" hidden="1"/>
    <cellStyle name="Buena 5" xfId="38583" hidden="1"/>
    <cellStyle name="Buena 5" xfId="38545" hidden="1"/>
    <cellStyle name="Buena 5" xfId="38628"/>
    <cellStyle name="Buena 6" xfId="5150" hidden="1"/>
    <cellStyle name="Buena 6" xfId="5164" hidden="1"/>
    <cellStyle name="Buena 6" xfId="5175" hidden="1"/>
    <cellStyle name="Buena 6" xfId="5186" hidden="1"/>
    <cellStyle name="Buena 6" xfId="5194" hidden="1"/>
    <cellStyle name="Buena 6" xfId="10302" hidden="1"/>
    <cellStyle name="Buena 6" xfId="10313" hidden="1"/>
    <cellStyle name="Buena 6" xfId="10324" hidden="1"/>
    <cellStyle name="Buena 6" xfId="10332" hidden="1"/>
    <cellStyle name="Buena 6" xfId="10812" hidden="1"/>
    <cellStyle name="Buena 6" xfId="10819" hidden="1"/>
    <cellStyle name="Buena 6" xfId="10829" hidden="1"/>
    <cellStyle name="Buena 6" xfId="10835" hidden="1"/>
    <cellStyle name="Buena 6" xfId="10697" hidden="1"/>
    <cellStyle name="Buena 6" xfId="10842" hidden="1"/>
    <cellStyle name="Buena 6" xfId="10730" hidden="1"/>
    <cellStyle name="Buena 6" xfId="10724" hidden="1"/>
    <cellStyle name="Buena 6" xfId="10691" hidden="1"/>
    <cellStyle name="Buena 6" xfId="10582" hidden="1"/>
    <cellStyle name="Buena 6" xfId="10593" hidden="1"/>
    <cellStyle name="Buena 6" xfId="10718" hidden="1"/>
    <cellStyle name="Buena 6" xfId="15957" hidden="1"/>
    <cellStyle name="Buena 6" xfId="15968" hidden="1"/>
    <cellStyle name="Buena 6" xfId="15979" hidden="1"/>
    <cellStyle name="Buena 6" xfId="15987" hidden="1"/>
    <cellStyle name="Buena 6" xfId="21085" hidden="1"/>
    <cellStyle name="Buena 6" xfId="21096" hidden="1"/>
    <cellStyle name="Buena 6" xfId="21107" hidden="1"/>
    <cellStyle name="Buena 6" xfId="21115" hidden="1"/>
    <cellStyle name="Buena 6" xfId="21595" hidden="1"/>
    <cellStyle name="Buena 6" xfId="21602" hidden="1"/>
    <cellStyle name="Buena 6" xfId="21612" hidden="1"/>
    <cellStyle name="Buena 6" xfId="21618" hidden="1"/>
    <cellStyle name="Buena 6" xfId="21480" hidden="1"/>
    <cellStyle name="Buena 6" xfId="21625" hidden="1"/>
    <cellStyle name="Buena 6" xfId="21513" hidden="1"/>
    <cellStyle name="Buena 6" xfId="21507" hidden="1"/>
    <cellStyle name="Buena 6" xfId="21474" hidden="1"/>
    <cellStyle name="Buena 6" xfId="21365" hidden="1"/>
    <cellStyle name="Buena 6" xfId="21376" hidden="1"/>
    <cellStyle name="Buena 6" xfId="21501" hidden="1"/>
    <cellStyle name="Buena 6" xfId="22881" hidden="1"/>
    <cellStyle name="Buena 6" xfId="22888" hidden="1"/>
    <cellStyle name="Buena 6" xfId="22898" hidden="1"/>
    <cellStyle name="Buena 6" xfId="22904" hidden="1"/>
    <cellStyle name="Buena 6" xfId="24104" hidden="1"/>
    <cellStyle name="Buena 6" xfId="24111" hidden="1"/>
    <cellStyle name="Buena 6" xfId="24121" hidden="1"/>
    <cellStyle name="Buena 6" xfId="24128" hidden="1"/>
    <cellStyle name="Buena 6" xfId="24422" hidden="1"/>
    <cellStyle name="Buena 6" xfId="24429" hidden="1"/>
    <cellStyle name="Buena 6" xfId="24439" hidden="1"/>
    <cellStyle name="Buena 6" xfId="24445" hidden="1"/>
    <cellStyle name="Buena 6" xfId="24308" hidden="1"/>
    <cellStyle name="Buena 6" xfId="24452" hidden="1"/>
    <cellStyle name="Buena 6" xfId="24340" hidden="1"/>
    <cellStyle name="Buena 6" xfId="24334" hidden="1"/>
    <cellStyle name="Buena 6" xfId="24302" hidden="1"/>
    <cellStyle name="Buena 6" xfId="24195" hidden="1"/>
    <cellStyle name="Buena 6" xfId="24206" hidden="1"/>
    <cellStyle name="Buena 6" xfId="24328" hidden="1"/>
    <cellStyle name="Buena 6" xfId="24578" hidden="1"/>
    <cellStyle name="Buena 6" xfId="24585" hidden="1"/>
    <cellStyle name="Buena 6" xfId="24595" hidden="1"/>
    <cellStyle name="Buena 6" xfId="24601" hidden="1"/>
    <cellStyle name="Buena 6" xfId="24680" hidden="1"/>
    <cellStyle name="Buena 6" xfId="24687" hidden="1"/>
    <cellStyle name="Buena 6" xfId="24697" hidden="1"/>
    <cellStyle name="Buena 6" xfId="24703" hidden="1"/>
    <cellStyle name="Buena 6" xfId="24951" hidden="1"/>
    <cellStyle name="Buena 6" xfId="24958" hidden="1"/>
    <cellStyle name="Buena 6" xfId="24968" hidden="1"/>
    <cellStyle name="Buena 6" xfId="24974" hidden="1"/>
    <cellStyle name="Buena 6" xfId="24837" hidden="1"/>
    <cellStyle name="Buena 6" xfId="24981" hidden="1"/>
    <cellStyle name="Buena 6" xfId="24869" hidden="1"/>
    <cellStyle name="Buena 6" xfId="24863" hidden="1"/>
    <cellStyle name="Buena 6" xfId="24831" hidden="1"/>
    <cellStyle name="Buena 6" xfId="24726" hidden="1"/>
    <cellStyle name="Buena 6" xfId="24737" hidden="1"/>
    <cellStyle name="Buena 6" xfId="24857" hidden="1"/>
    <cellStyle name="Buena 6" xfId="26187" hidden="1"/>
    <cellStyle name="Buena 6" xfId="26195" hidden="1"/>
    <cellStyle name="Buena 6" xfId="26205" hidden="1"/>
    <cellStyle name="Buena 6" xfId="26211" hidden="1"/>
    <cellStyle name="Buena 6" xfId="27447" hidden="1"/>
    <cellStyle name="Buena 6" xfId="27457" hidden="1"/>
    <cellStyle name="Buena 6" xfId="27467" hidden="1"/>
    <cellStyle name="Buena 6" xfId="27473" hidden="1"/>
    <cellStyle name="Buena 6" xfId="27758" hidden="1"/>
    <cellStyle name="Buena 6" xfId="27765" hidden="1"/>
    <cellStyle name="Buena 6" xfId="27775" hidden="1"/>
    <cellStyle name="Buena 6" xfId="27781" hidden="1"/>
    <cellStyle name="Buena 6" xfId="27644" hidden="1"/>
    <cellStyle name="Buena 6" xfId="27788" hidden="1"/>
    <cellStyle name="Buena 6" xfId="27676" hidden="1"/>
    <cellStyle name="Buena 6" xfId="27670" hidden="1"/>
    <cellStyle name="Buena 6" xfId="27638" hidden="1"/>
    <cellStyle name="Buena 6" xfId="27533" hidden="1"/>
    <cellStyle name="Buena 6" xfId="27544" hidden="1"/>
    <cellStyle name="Buena 6" xfId="27664" hidden="1"/>
    <cellStyle name="Buena 6" xfId="25204" hidden="1"/>
    <cellStyle name="Buena 6" xfId="27262" hidden="1"/>
    <cellStyle name="Buena 6" xfId="22295" hidden="1"/>
    <cellStyle name="Buena 6" xfId="22014" hidden="1"/>
    <cellStyle name="Buena 6" xfId="26326" hidden="1"/>
    <cellStyle name="Buena 6" xfId="23774" hidden="1"/>
    <cellStyle name="Buena 6" xfId="25343" hidden="1"/>
    <cellStyle name="Buena 6" xfId="21784" hidden="1"/>
    <cellStyle name="Buena 6" xfId="25296" hidden="1"/>
    <cellStyle name="Buena 6" xfId="21988" hidden="1"/>
    <cellStyle name="Buena 6" xfId="26558" hidden="1"/>
    <cellStyle name="Buena 6" xfId="21987" hidden="1"/>
    <cellStyle name="Buena 6" xfId="26870" hidden="1"/>
    <cellStyle name="Buena 6" xfId="23516" hidden="1"/>
    <cellStyle name="Buena 6" xfId="23523" hidden="1"/>
    <cellStyle name="Buena 6" xfId="11038" hidden="1"/>
    <cellStyle name="Buena 6" xfId="21996" hidden="1"/>
    <cellStyle name="Buena 6" xfId="26323" hidden="1"/>
    <cellStyle name="Buena 6" xfId="23769" hidden="1"/>
    <cellStyle name="Buena 6" xfId="23238" hidden="1"/>
    <cellStyle name="Buena 6" xfId="25282" hidden="1"/>
    <cellStyle name="Buena 6" xfId="21975" hidden="1"/>
    <cellStyle name="Buena 6" xfId="25281" hidden="1"/>
    <cellStyle name="Buena 6" xfId="22509" hidden="1"/>
    <cellStyle name="Buena 6" xfId="27067" hidden="1"/>
    <cellStyle name="Buena 6" xfId="22965" hidden="1"/>
    <cellStyle name="Buena 6" xfId="23727" hidden="1"/>
    <cellStyle name="Buena 6" xfId="22964" hidden="1"/>
    <cellStyle name="Buena 6" xfId="26969" hidden="1"/>
    <cellStyle name="Buena 6" xfId="27213" hidden="1"/>
    <cellStyle name="Buena 6" xfId="23618" hidden="1"/>
    <cellStyle name="Buena 6" xfId="27200" hidden="1"/>
    <cellStyle name="Buena 6" xfId="26827" hidden="1"/>
    <cellStyle name="Buena 6" xfId="23110" hidden="1"/>
    <cellStyle name="Buena 6" xfId="23123" hidden="1"/>
    <cellStyle name="Buena 6" xfId="21940" hidden="1"/>
    <cellStyle name="Buena 6" xfId="22956" hidden="1"/>
    <cellStyle name="Buena 6" xfId="23204" hidden="1"/>
    <cellStyle name="Buena 6" xfId="26833" hidden="1"/>
    <cellStyle name="Buena 6" xfId="23422" hidden="1"/>
    <cellStyle name="Buena 6" xfId="22586" hidden="1"/>
    <cellStyle name="Buena 6" xfId="26620" hidden="1"/>
    <cellStyle name="Buena 6" xfId="25626" hidden="1"/>
    <cellStyle name="Buena 6" xfId="27147" hidden="1"/>
    <cellStyle name="Buena 6" xfId="28052" hidden="1"/>
    <cellStyle name="Buena 6" xfId="28059" hidden="1"/>
    <cellStyle name="Buena 6" xfId="28069" hidden="1"/>
    <cellStyle name="Buena 6" xfId="28076" hidden="1"/>
    <cellStyle name="Buena 6" xfId="28348" hidden="1"/>
    <cellStyle name="Buena 6" xfId="28355" hidden="1"/>
    <cellStyle name="Buena 6" xfId="28365" hidden="1"/>
    <cellStyle name="Buena 6" xfId="28371" hidden="1"/>
    <cellStyle name="Buena 6" xfId="28234" hidden="1"/>
    <cellStyle name="Buena 6" xfId="28378" hidden="1"/>
    <cellStyle name="Buena 6" xfId="28266" hidden="1"/>
    <cellStyle name="Buena 6" xfId="28260" hidden="1"/>
    <cellStyle name="Buena 6" xfId="28228" hidden="1"/>
    <cellStyle name="Buena 6" xfId="28122" hidden="1"/>
    <cellStyle name="Buena 6" xfId="28133" hidden="1"/>
    <cellStyle name="Buena 6" xfId="28254" hidden="1"/>
    <cellStyle name="Buena 6" xfId="22973" hidden="1"/>
    <cellStyle name="Buena 6" xfId="23734" hidden="1"/>
    <cellStyle name="Buena 6" xfId="25575" hidden="1"/>
    <cellStyle name="Buena 6" xfId="22987" hidden="1"/>
    <cellStyle name="Buena 6" xfId="28424" hidden="1"/>
    <cellStyle name="Buena 6" xfId="28431" hidden="1"/>
    <cellStyle name="Buena 6" xfId="28441" hidden="1"/>
    <cellStyle name="Buena 6" xfId="28447" hidden="1"/>
    <cellStyle name="Buena 6" xfId="28695" hidden="1"/>
    <cellStyle name="Buena 6" xfId="28702" hidden="1"/>
    <cellStyle name="Buena 6" xfId="28712" hidden="1"/>
    <cellStyle name="Buena 6" xfId="28718" hidden="1"/>
    <cellStyle name="Buena 6" xfId="28581" hidden="1"/>
    <cellStyle name="Buena 6" xfId="28725" hidden="1"/>
    <cellStyle name="Buena 6" xfId="28613" hidden="1"/>
    <cellStyle name="Buena 6" xfId="28607" hidden="1"/>
    <cellStyle name="Buena 6" xfId="28575" hidden="1"/>
    <cellStyle name="Buena 6" xfId="28470" hidden="1"/>
    <cellStyle name="Buena 6" xfId="28481" hidden="1"/>
    <cellStyle name="Buena 6" xfId="28601" hidden="1"/>
    <cellStyle name="Buena 6" xfId="28812" hidden="1"/>
    <cellStyle name="Buena 6" xfId="28819" hidden="1"/>
    <cellStyle name="Buena 6" xfId="28829" hidden="1"/>
    <cellStyle name="Buena 6" xfId="28835" hidden="1"/>
    <cellStyle name="Buena 6" xfId="28914" hidden="1"/>
    <cellStyle name="Buena 6" xfId="28921" hidden="1"/>
    <cellStyle name="Buena 6" xfId="28931" hidden="1"/>
    <cellStyle name="Buena 6" xfId="28937" hidden="1"/>
    <cellStyle name="Buena 6" xfId="29185" hidden="1"/>
    <cellStyle name="Buena 6" xfId="29192" hidden="1"/>
    <cellStyle name="Buena 6" xfId="29202" hidden="1"/>
    <cellStyle name="Buena 6" xfId="29208" hidden="1"/>
    <cellStyle name="Buena 6" xfId="29071" hidden="1"/>
    <cellStyle name="Buena 6" xfId="29215" hidden="1"/>
    <cellStyle name="Buena 6" xfId="29103" hidden="1"/>
    <cellStyle name="Buena 6" xfId="29097" hidden="1"/>
    <cellStyle name="Buena 6" xfId="29065" hidden="1"/>
    <cellStyle name="Buena 6" xfId="28960" hidden="1"/>
    <cellStyle name="Buena 6" xfId="28971" hidden="1"/>
    <cellStyle name="Buena 6" xfId="29091" hidden="1"/>
    <cellStyle name="Buena 6" xfId="29302" hidden="1"/>
    <cellStyle name="Buena 6" xfId="29309" hidden="1"/>
    <cellStyle name="Buena 6" xfId="29319" hidden="1"/>
    <cellStyle name="Buena 6" xfId="29325" hidden="1"/>
    <cellStyle name="Buena 6" xfId="29404" hidden="1"/>
    <cellStyle name="Buena 6" xfId="29411" hidden="1"/>
    <cellStyle name="Buena 6" xfId="29421" hidden="1"/>
    <cellStyle name="Buena 6" xfId="29427" hidden="1"/>
    <cellStyle name="Buena 6" xfId="29675" hidden="1"/>
    <cellStyle name="Buena 6" xfId="29682" hidden="1"/>
    <cellStyle name="Buena 6" xfId="29692" hidden="1"/>
    <cellStyle name="Buena 6" xfId="29698" hidden="1"/>
    <cellStyle name="Buena 6" xfId="29561" hidden="1"/>
    <cellStyle name="Buena 6" xfId="29705" hidden="1"/>
    <cellStyle name="Buena 6" xfId="29593" hidden="1"/>
    <cellStyle name="Buena 6" xfId="29587" hidden="1"/>
    <cellStyle name="Buena 6" xfId="29555" hidden="1"/>
    <cellStyle name="Buena 6" xfId="29450" hidden="1"/>
    <cellStyle name="Buena 6" xfId="29461" hidden="1"/>
    <cellStyle name="Buena 6" xfId="29581" hidden="1"/>
    <cellStyle name="Buena 6" xfId="29792" hidden="1"/>
    <cellStyle name="Buena 6" xfId="29799" hidden="1"/>
    <cellStyle name="Buena 6" xfId="29809" hidden="1"/>
    <cellStyle name="Buena 6" xfId="29815" hidden="1"/>
    <cellStyle name="Buena 6" xfId="29894" hidden="1"/>
    <cellStyle name="Buena 6" xfId="29901" hidden="1"/>
    <cellStyle name="Buena 6" xfId="29911" hidden="1"/>
    <cellStyle name="Buena 6" xfId="29917" hidden="1"/>
    <cellStyle name="Buena 6" xfId="30165" hidden="1"/>
    <cellStyle name="Buena 6" xfId="30172" hidden="1"/>
    <cellStyle name="Buena 6" xfId="30182" hidden="1"/>
    <cellStyle name="Buena 6" xfId="30188" hidden="1"/>
    <cellStyle name="Buena 6" xfId="30051" hidden="1"/>
    <cellStyle name="Buena 6" xfId="30195" hidden="1"/>
    <cellStyle name="Buena 6" xfId="30083" hidden="1"/>
    <cellStyle name="Buena 6" xfId="30077" hidden="1"/>
    <cellStyle name="Buena 6" xfId="30045" hidden="1"/>
    <cellStyle name="Buena 6" xfId="29940" hidden="1"/>
    <cellStyle name="Buena 6" xfId="29951" hidden="1"/>
    <cellStyle name="Buena 6" xfId="30071" hidden="1"/>
    <cellStyle name="Buena 6" xfId="30282" hidden="1"/>
    <cellStyle name="Buena 6" xfId="30289" hidden="1"/>
    <cellStyle name="Buena 6" xfId="30299" hidden="1"/>
    <cellStyle name="Buena 6" xfId="30305" hidden="1"/>
    <cellStyle name="Buena 6" xfId="30384" hidden="1"/>
    <cellStyle name="Buena 6" xfId="30391" hidden="1"/>
    <cellStyle name="Buena 6" xfId="30401" hidden="1"/>
    <cellStyle name="Buena 6" xfId="30407" hidden="1"/>
    <cellStyle name="Buena 6" xfId="30655" hidden="1"/>
    <cellStyle name="Buena 6" xfId="30662" hidden="1"/>
    <cellStyle name="Buena 6" xfId="30672" hidden="1"/>
    <cellStyle name="Buena 6" xfId="30678" hidden="1"/>
    <cellStyle name="Buena 6" xfId="30541" hidden="1"/>
    <cellStyle name="Buena 6" xfId="30685" hidden="1"/>
    <cellStyle name="Buena 6" xfId="30573" hidden="1"/>
    <cellStyle name="Buena 6" xfId="30567" hidden="1"/>
    <cellStyle name="Buena 6" xfId="30535" hidden="1"/>
    <cellStyle name="Buena 6" xfId="30430" hidden="1"/>
    <cellStyle name="Buena 6" xfId="30441" hidden="1"/>
    <cellStyle name="Buena 6" xfId="30561" hidden="1"/>
    <cellStyle name="Buena 6" xfId="23545" hidden="1"/>
    <cellStyle name="Buena 6" xfId="25951" hidden="1"/>
    <cellStyle name="Buena 6" xfId="25123" hidden="1"/>
    <cellStyle name="Buena 6" xfId="22358" hidden="1"/>
    <cellStyle name="Buena 6" xfId="23027" hidden="1"/>
    <cellStyle name="Buena 6" xfId="23477" hidden="1"/>
    <cellStyle name="Buena 6" xfId="22378" hidden="1"/>
    <cellStyle name="Buena 6" xfId="23182" hidden="1"/>
    <cellStyle name="Buena 6" xfId="22379" hidden="1"/>
    <cellStyle name="Buena 6" xfId="23536" hidden="1"/>
    <cellStyle name="Buena 6" xfId="25526" hidden="1"/>
    <cellStyle name="Buena 6" xfId="26882" hidden="1"/>
    <cellStyle name="Buena 6" xfId="22683" hidden="1"/>
    <cellStyle name="Buena 6" xfId="27254" hidden="1"/>
    <cellStyle name="Buena 6" xfId="23142" hidden="1"/>
    <cellStyle name="Buena 6" xfId="23418" hidden="1"/>
    <cellStyle name="Buena 6" xfId="22544" hidden="1"/>
    <cellStyle name="Buena 6" xfId="23998" hidden="1"/>
    <cellStyle name="Buena 6" xfId="26517" hidden="1"/>
    <cellStyle name="Buena 6" xfId="26633" hidden="1"/>
    <cellStyle name="Buena 6" xfId="21781" hidden="1"/>
    <cellStyle name="Buena 6" xfId="22078" hidden="1"/>
    <cellStyle name="Buena 6" xfId="21755" hidden="1"/>
    <cellStyle name="Buena 6" xfId="25439" hidden="1"/>
    <cellStyle name="Buena 6" xfId="22658" hidden="1"/>
    <cellStyle name="Buena 6" xfId="21868" hidden="1"/>
    <cellStyle name="Buena 6" xfId="23310" hidden="1"/>
    <cellStyle name="Buena 6" xfId="22109" hidden="1"/>
    <cellStyle name="Buena 6" xfId="26715" hidden="1"/>
    <cellStyle name="Buena 6" xfId="25412" hidden="1"/>
    <cellStyle name="Buena 6" xfId="27233" hidden="1"/>
    <cellStyle name="Buena 6" xfId="23627" hidden="1"/>
    <cellStyle name="Buena 6" xfId="25210" hidden="1"/>
    <cellStyle name="Buena 6" xfId="25662" hidden="1"/>
    <cellStyle name="Buena 6" xfId="23311" hidden="1"/>
    <cellStyle name="Buena 6" xfId="25063" hidden="1"/>
    <cellStyle name="Buena 6" xfId="22391" hidden="1"/>
    <cellStyle name="Buena 6" xfId="22060" hidden="1"/>
    <cellStyle name="Buena 6" xfId="21912" hidden="1"/>
    <cellStyle name="Buena 6" xfId="23674" hidden="1"/>
    <cellStyle name="Buena 6" xfId="27216" hidden="1"/>
    <cellStyle name="Buena 6" xfId="25138" hidden="1"/>
    <cellStyle name="Buena 6" xfId="26398" hidden="1"/>
    <cellStyle name="Buena 6" xfId="27345" hidden="1"/>
    <cellStyle name="Buena 6" xfId="30853" hidden="1"/>
    <cellStyle name="Buena 6" xfId="30860" hidden="1"/>
    <cellStyle name="Buena 6" xfId="30870" hidden="1"/>
    <cellStyle name="Buena 6" xfId="30877" hidden="1"/>
    <cellStyle name="Buena 6" xfId="31138" hidden="1"/>
    <cellStyle name="Buena 6" xfId="31145" hidden="1"/>
    <cellStyle name="Buena 6" xfId="31155" hidden="1"/>
    <cellStyle name="Buena 6" xfId="31161" hidden="1"/>
    <cellStyle name="Buena 6" xfId="31024" hidden="1"/>
    <cellStyle name="Buena 6" xfId="31168" hidden="1"/>
    <cellStyle name="Buena 6" xfId="31056" hidden="1"/>
    <cellStyle name="Buena 6" xfId="31050" hidden="1"/>
    <cellStyle name="Buena 6" xfId="31018" hidden="1"/>
    <cellStyle name="Buena 6" xfId="30913" hidden="1"/>
    <cellStyle name="Buena 6" xfId="30924" hidden="1"/>
    <cellStyle name="Buena 6" xfId="31044" hidden="1"/>
    <cellStyle name="Buena 6" xfId="25400" hidden="1"/>
    <cellStyle name="Buena 6" xfId="25093" hidden="1"/>
    <cellStyle name="Buena 6" xfId="21844" hidden="1"/>
    <cellStyle name="Buena 6" xfId="23629" hidden="1"/>
    <cellStyle name="Buena 6" xfId="31206" hidden="1"/>
    <cellStyle name="Buena 6" xfId="31213" hidden="1"/>
    <cellStyle name="Buena 6" xfId="31223" hidden="1"/>
    <cellStyle name="Buena 6" xfId="31229" hidden="1"/>
    <cellStyle name="Buena 6" xfId="31477" hidden="1"/>
    <cellStyle name="Buena 6" xfId="31484" hidden="1"/>
    <cellStyle name="Buena 6" xfId="31494" hidden="1"/>
    <cellStyle name="Buena 6" xfId="31500" hidden="1"/>
    <cellStyle name="Buena 6" xfId="31363" hidden="1"/>
    <cellStyle name="Buena 6" xfId="31507" hidden="1"/>
    <cellStyle name="Buena 6" xfId="31395" hidden="1"/>
    <cellStyle name="Buena 6" xfId="31389" hidden="1"/>
    <cellStyle name="Buena 6" xfId="31357" hidden="1"/>
    <cellStyle name="Buena 6" xfId="31252" hidden="1"/>
    <cellStyle name="Buena 6" xfId="31263" hidden="1"/>
    <cellStyle name="Buena 6" xfId="31383" hidden="1"/>
    <cellStyle name="Buena 6" xfId="31594" hidden="1"/>
    <cellStyle name="Buena 6" xfId="31601" hidden="1"/>
    <cellStyle name="Buena 6" xfId="31611" hidden="1"/>
    <cellStyle name="Buena 6" xfId="31617" hidden="1"/>
    <cellStyle name="Buena 6" xfId="31696" hidden="1"/>
    <cellStyle name="Buena 6" xfId="31703" hidden="1"/>
    <cellStyle name="Buena 6" xfId="31713" hidden="1"/>
    <cellStyle name="Buena 6" xfId="31719" hidden="1"/>
    <cellStyle name="Buena 6" xfId="31967" hidden="1"/>
    <cellStyle name="Buena 6" xfId="31974" hidden="1"/>
    <cellStyle name="Buena 6" xfId="31984" hidden="1"/>
    <cellStyle name="Buena 6" xfId="31990" hidden="1"/>
    <cellStyle name="Buena 6" xfId="31853" hidden="1"/>
    <cellStyle name="Buena 6" xfId="31997" hidden="1"/>
    <cellStyle name="Buena 6" xfId="31885" hidden="1"/>
    <cellStyle name="Buena 6" xfId="31879" hidden="1"/>
    <cellStyle name="Buena 6" xfId="31847" hidden="1"/>
    <cellStyle name="Buena 6" xfId="31742" hidden="1"/>
    <cellStyle name="Buena 6" xfId="31753" hidden="1"/>
    <cellStyle name="Buena 6" xfId="31873" hidden="1"/>
    <cellStyle name="Buena 6" xfId="32084" hidden="1"/>
    <cellStyle name="Buena 6" xfId="32091" hidden="1"/>
    <cellStyle name="Buena 6" xfId="32101" hidden="1"/>
    <cellStyle name="Buena 6" xfId="32107" hidden="1"/>
    <cellStyle name="Buena 6" xfId="32186" hidden="1"/>
    <cellStyle name="Buena 6" xfId="32193" hidden="1"/>
    <cellStyle name="Buena 6" xfId="32203" hidden="1"/>
    <cellStyle name="Buena 6" xfId="32209" hidden="1"/>
    <cellStyle name="Buena 6" xfId="32457" hidden="1"/>
    <cellStyle name="Buena 6" xfId="32464" hidden="1"/>
    <cellStyle name="Buena 6" xfId="32474" hidden="1"/>
    <cellStyle name="Buena 6" xfId="32480" hidden="1"/>
    <cellStyle name="Buena 6" xfId="32343" hidden="1"/>
    <cellStyle name="Buena 6" xfId="32487" hidden="1"/>
    <cellStyle name="Buena 6" xfId="32375" hidden="1"/>
    <cellStyle name="Buena 6" xfId="32369" hidden="1"/>
    <cellStyle name="Buena 6" xfId="32337" hidden="1"/>
    <cellStyle name="Buena 6" xfId="32232" hidden="1"/>
    <cellStyle name="Buena 6" xfId="32243" hidden="1"/>
    <cellStyle name="Buena 6" xfId="32363" hidden="1"/>
    <cellStyle name="Buena 6" xfId="32574" hidden="1"/>
    <cellStyle name="Buena 6" xfId="32581" hidden="1"/>
    <cellStyle name="Buena 6" xfId="32591" hidden="1"/>
    <cellStyle name="Buena 6" xfId="32597" hidden="1"/>
    <cellStyle name="Buena 6" xfId="32676" hidden="1"/>
    <cellStyle name="Buena 6" xfId="32683" hidden="1"/>
    <cellStyle name="Buena 6" xfId="32693" hidden="1"/>
    <cellStyle name="Buena 6" xfId="32699" hidden="1"/>
    <cellStyle name="Buena 6" xfId="32947" hidden="1"/>
    <cellStyle name="Buena 6" xfId="32954" hidden="1"/>
    <cellStyle name="Buena 6" xfId="32964" hidden="1"/>
    <cellStyle name="Buena 6" xfId="32970" hidden="1"/>
    <cellStyle name="Buena 6" xfId="32833" hidden="1"/>
    <cellStyle name="Buena 6" xfId="32977" hidden="1"/>
    <cellStyle name="Buena 6" xfId="32865" hidden="1"/>
    <cellStyle name="Buena 6" xfId="32859" hidden="1"/>
    <cellStyle name="Buena 6" xfId="32827" hidden="1"/>
    <cellStyle name="Buena 6" xfId="32722" hidden="1"/>
    <cellStyle name="Buena 6" xfId="32733" hidden="1"/>
    <cellStyle name="Buena 6" xfId="32853" hidden="1"/>
    <cellStyle name="Buena 6" xfId="33064" hidden="1"/>
    <cellStyle name="Buena 6" xfId="33071" hidden="1"/>
    <cellStyle name="Buena 6" xfId="33081" hidden="1"/>
    <cellStyle name="Buena 6" xfId="33087" hidden="1"/>
    <cellStyle name="Buena 6" xfId="33166" hidden="1"/>
    <cellStyle name="Buena 6" xfId="33173" hidden="1"/>
    <cellStyle name="Buena 6" xfId="33183" hidden="1"/>
    <cellStyle name="Buena 6" xfId="33189" hidden="1"/>
    <cellStyle name="Buena 6" xfId="33437" hidden="1"/>
    <cellStyle name="Buena 6" xfId="33444" hidden="1"/>
    <cellStyle name="Buena 6" xfId="33454" hidden="1"/>
    <cellStyle name="Buena 6" xfId="33460" hidden="1"/>
    <cellStyle name="Buena 6" xfId="33323" hidden="1"/>
    <cellStyle name="Buena 6" xfId="33467" hidden="1"/>
    <cellStyle name="Buena 6" xfId="33355" hidden="1"/>
    <cellStyle name="Buena 6" xfId="33349" hidden="1"/>
    <cellStyle name="Buena 6" xfId="33317" hidden="1"/>
    <cellStyle name="Buena 6" xfId="33212" hidden="1"/>
    <cellStyle name="Buena 6" xfId="33223" hidden="1"/>
    <cellStyle name="Buena 6" xfId="33343" hidden="1"/>
    <cellStyle name="Buena 6" xfId="25465" hidden="1"/>
    <cellStyle name="Buena 6" xfId="23394" hidden="1"/>
    <cellStyle name="Buena 6" xfId="27883" hidden="1"/>
    <cellStyle name="Buena 6" xfId="26648" hidden="1"/>
    <cellStyle name="Buena 6" xfId="23752" hidden="1"/>
    <cellStyle name="Buena 6" xfId="25158" hidden="1"/>
    <cellStyle name="Buena 6" xfId="22665" hidden="1"/>
    <cellStyle name="Buena 6" xfId="23906" hidden="1"/>
    <cellStyle name="Buena 6" xfId="25398" hidden="1"/>
    <cellStyle name="Buena 6" xfId="27863" hidden="1"/>
    <cellStyle name="Buena 6" xfId="23125" hidden="1"/>
    <cellStyle name="Buena 6" xfId="26373" hidden="1"/>
    <cellStyle name="Buena 6" xfId="27185" hidden="1"/>
    <cellStyle name="Buena 6" xfId="21885" hidden="1"/>
    <cellStyle name="Buena 6" xfId="21860" hidden="1"/>
    <cellStyle name="Buena 6" xfId="25709" hidden="1"/>
    <cellStyle name="Buena 6" xfId="23896" hidden="1"/>
    <cellStyle name="Buena 6" xfId="28401" hidden="1"/>
    <cellStyle name="Buena 6" xfId="23300" hidden="1"/>
    <cellStyle name="Buena 6" xfId="25628" hidden="1"/>
    <cellStyle name="Buena 6" xfId="26094" hidden="1"/>
    <cellStyle name="Buena 6" xfId="25684" hidden="1"/>
    <cellStyle name="Buena 6" xfId="25408" hidden="1"/>
    <cellStyle name="Buena 6" xfId="25252" hidden="1"/>
    <cellStyle name="Buena 6" xfId="21766" hidden="1"/>
    <cellStyle name="Buena 6" xfId="26735" hidden="1"/>
    <cellStyle name="Buena 6" xfId="21799" hidden="1"/>
    <cellStyle name="Buena 6" xfId="12142" hidden="1"/>
    <cellStyle name="Buena 6" xfId="21824" hidden="1"/>
    <cellStyle name="Buena 6" xfId="23685" hidden="1"/>
    <cellStyle name="Buena 6" xfId="22116" hidden="1"/>
    <cellStyle name="Buena 6" xfId="23852" hidden="1"/>
    <cellStyle name="Buena 6" xfId="25866" hidden="1"/>
    <cellStyle name="Buena 6" xfId="22717" hidden="1"/>
    <cellStyle name="Buena 6" xfId="27247" hidden="1"/>
    <cellStyle name="Buena 6" xfId="11127" hidden="1"/>
    <cellStyle name="Buena 6" xfId="22178" hidden="1"/>
    <cellStyle name="Buena 6" xfId="22048" hidden="1"/>
    <cellStyle name="Buena 6" xfId="23898" hidden="1"/>
    <cellStyle name="Buena 6" xfId="26359" hidden="1"/>
    <cellStyle name="Buena 6" xfId="23169" hidden="1"/>
    <cellStyle name="Buena 6" xfId="26642" hidden="1"/>
    <cellStyle name="Buena 6" xfId="25850" hidden="1"/>
    <cellStyle name="Buena 6" xfId="26686" hidden="1"/>
    <cellStyle name="Buena 6" xfId="33572" hidden="1"/>
    <cellStyle name="Buena 6" xfId="33579" hidden="1"/>
    <cellStyle name="Buena 6" xfId="33589" hidden="1"/>
    <cellStyle name="Buena 6" xfId="33595" hidden="1"/>
    <cellStyle name="Buena 6" xfId="33843" hidden="1"/>
    <cellStyle name="Buena 6" xfId="33850" hidden="1"/>
    <cellStyle name="Buena 6" xfId="33860" hidden="1"/>
    <cellStyle name="Buena 6" xfId="33866" hidden="1"/>
    <cellStyle name="Buena 6" xfId="33729" hidden="1"/>
    <cellStyle name="Buena 6" xfId="33873" hidden="1"/>
    <cellStyle name="Buena 6" xfId="33761" hidden="1"/>
    <cellStyle name="Buena 6" xfId="33755" hidden="1"/>
    <cellStyle name="Buena 6" xfId="33723" hidden="1"/>
    <cellStyle name="Buena 6" xfId="33618" hidden="1"/>
    <cellStyle name="Buena 6" xfId="33629" hidden="1"/>
    <cellStyle name="Buena 6" xfId="33749" hidden="1"/>
    <cellStyle name="Buena 6" xfId="22422" hidden="1"/>
    <cellStyle name="Buena 6" xfId="27332" hidden="1"/>
    <cellStyle name="Buena 6" xfId="25688" hidden="1"/>
    <cellStyle name="Buena 6" xfId="23534" hidden="1"/>
    <cellStyle name="Buena 6" xfId="33890" hidden="1"/>
    <cellStyle name="Buena 6" xfId="33897" hidden="1"/>
    <cellStyle name="Buena 6" xfId="33907" hidden="1"/>
    <cellStyle name="Buena 6" xfId="33913" hidden="1"/>
    <cellStyle name="Buena 6" xfId="34161" hidden="1"/>
    <cellStyle name="Buena 6" xfId="34168" hidden="1"/>
    <cellStyle name="Buena 6" xfId="34178" hidden="1"/>
    <cellStyle name="Buena 6" xfId="34184" hidden="1"/>
    <cellStyle name="Buena 6" xfId="34047" hidden="1"/>
    <cellStyle name="Buena 6" xfId="34191" hidden="1"/>
    <cellStyle name="Buena 6" xfId="34079" hidden="1"/>
    <cellStyle name="Buena 6" xfId="34073" hidden="1"/>
    <cellStyle name="Buena 6" xfId="34041" hidden="1"/>
    <cellStyle name="Buena 6" xfId="33936" hidden="1"/>
    <cellStyle name="Buena 6" xfId="33947" hidden="1"/>
    <cellStyle name="Buena 6" xfId="34067" hidden="1"/>
    <cellStyle name="Buena 6" xfId="34278" hidden="1"/>
    <cellStyle name="Buena 6" xfId="34285" hidden="1"/>
    <cellStyle name="Buena 6" xfId="34295" hidden="1"/>
    <cellStyle name="Buena 6" xfId="34301" hidden="1"/>
    <cellStyle name="Buena 6" xfId="34380" hidden="1"/>
    <cellStyle name="Buena 6" xfId="34387" hidden="1"/>
    <cellStyle name="Buena 6" xfId="34397" hidden="1"/>
    <cellStyle name="Buena 6" xfId="34403" hidden="1"/>
    <cellStyle name="Buena 6" xfId="34651" hidden="1"/>
    <cellStyle name="Buena 6" xfId="34658" hidden="1"/>
    <cellStyle name="Buena 6" xfId="34668" hidden="1"/>
    <cellStyle name="Buena 6" xfId="34674" hidden="1"/>
    <cellStyle name="Buena 6" xfId="34537" hidden="1"/>
    <cellStyle name="Buena 6" xfId="34681" hidden="1"/>
    <cellStyle name="Buena 6" xfId="34569" hidden="1"/>
    <cellStyle name="Buena 6" xfId="34563" hidden="1"/>
    <cellStyle name="Buena 6" xfId="34531" hidden="1"/>
    <cellStyle name="Buena 6" xfId="34426" hidden="1"/>
    <cellStyle name="Buena 6" xfId="34437" hidden="1"/>
    <cellStyle name="Buena 6" xfId="34557" hidden="1"/>
    <cellStyle name="Buena 6" xfId="34768" hidden="1"/>
    <cellStyle name="Buena 6" xfId="34775" hidden="1"/>
    <cellStyle name="Buena 6" xfId="34785" hidden="1"/>
    <cellStyle name="Buena 6" xfId="34791" hidden="1"/>
    <cellStyle name="Buena 6" xfId="34870" hidden="1"/>
    <cellStyle name="Buena 6" xfId="34877" hidden="1"/>
    <cellStyle name="Buena 6" xfId="34887" hidden="1"/>
    <cellStyle name="Buena 6" xfId="34893" hidden="1"/>
    <cellStyle name="Buena 6" xfId="35141" hidden="1"/>
    <cellStyle name="Buena 6" xfId="35148" hidden="1"/>
    <cellStyle name="Buena 6" xfId="35158" hidden="1"/>
    <cellStyle name="Buena 6" xfId="35164" hidden="1"/>
    <cellStyle name="Buena 6" xfId="35027" hidden="1"/>
    <cellStyle name="Buena 6" xfId="35171" hidden="1"/>
    <cellStyle name="Buena 6" xfId="35059" hidden="1"/>
    <cellStyle name="Buena 6" xfId="35053" hidden="1"/>
    <cellStyle name="Buena 6" xfId="35021" hidden="1"/>
    <cellStyle name="Buena 6" xfId="34916" hidden="1"/>
    <cellStyle name="Buena 6" xfId="34927" hidden="1"/>
    <cellStyle name="Buena 6" xfId="35047" hidden="1"/>
    <cellStyle name="Buena 6" xfId="35258" hidden="1"/>
    <cellStyle name="Buena 6" xfId="35265" hidden="1"/>
    <cellStyle name="Buena 6" xfId="35275" hidden="1"/>
    <cellStyle name="Buena 6" xfId="35281" hidden="1"/>
    <cellStyle name="Buena 6" xfId="35360" hidden="1"/>
    <cellStyle name="Buena 6" xfId="35367" hidden="1"/>
    <cellStyle name="Buena 6" xfId="35377" hidden="1"/>
    <cellStyle name="Buena 6" xfId="35383" hidden="1"/>
    <cellStyle name="Buena 6" xfId="35631" hidden="1"/>
    <cellStyle name="Buena 6" xfId="35638" hidden="1"/>
    <cellStyle name="Buena 6" xfId="35648" hidden="1"/>
    <cellStyle name="Buena 6" xfId="35654" hidden="1"/>
    <cellStyle name="Buena 6" xfId="35517" hidden="1"/>
    <cellStyle name="Buena 6" xfId="35661" hidden="1"/>
    <cellStyle name="Buena 6" xfId="35549" hidden="1"/>
    <cellStyle name="Buena 6" xfId="35543" hidden="1"/>
    <cellStyle name="Buena 6" xfId="35511" hidden="1"/>
    <cellStyle name="Buena 6" xfId="35406" hidden="1"/>
    <cellStyle name="Buena 6" xfId="35417" hidden="1"/>
    <cellStyle name="Buena 6" xfId="35537" hidden="1"/>
    <cellStyle name="Buena 6" xfId="35748" hidden="1"/>
    <cellStyle name="Buena 6" xfId="35755" hidden="1"/>
    <cellStyle name="Buena 6" xfId="35765" hidden="1"/>
    <cellStyle name="Buena 6" xfId="35771" hidden="1"/>
    <cellStyle name="Buena 6" xfId="35850" hidden="1"/>
    <cellStyle name="Buena 6" xfId="35857" hidden="1"/>
    <cellStyle name="Buena 6" xfId="35867" hidden="1"/>
    <cellStyle name="Buena 6" xfId="35873" hidden="1"/>
    <cellStyle name="Buena 6" xfId="36121" hidden="1"/>
    <cellStyle name="Buena 6" xfId="36128" hidden="1"/>
    <cellStyle name="Buena 6" xfId="36138" hidden="1"/>
    <cellStyle name="Buena 6" xfId="36144" hidden="1"/>
    <cellStyle name="Buena 6" xfId="36007" hidden="1"/>
    <cellStyle name="Buena 6" xfId="36151" hidden="1"/>
    <cellStyle name="Buena 6" xfId="36039" hidden="1"/>
    <cellStyle name="Buena 6" xfId="36033" hidden="1"/>
    <cellStyle name="Buena 6" xfId="36001" hidden="1"/>
    <cellStyle name="Buena 6" xfId="35896" hidden="1"/>
    <cellStyle name="Buena 6" xfId="35907" hidden="1"/>
    <cellStyle name="Buena 6" xfId="36027" hidden="1"/>
    <cellStyle name="Buena 6" xfId="23026" hidden="1"/>
    <cellStyle name="Buena 6" xfId="30888" hidden="1"/>
    <cellStyle name="Buena 6" xfId="25160" hidden="1"/>
    <cellStyle name="Buena 6" xfId="22186" hidden="1"/>
    <cellStyle name="Buena 6" xfId="31185" hidden="1"/>
    <cellStyle name="Buena 6" xfId="27175" hidden="1"/>
    <cellStyle name="Buena 6" xfId="23700" hidden="1"/>
    <cellStyle name="Buena 6" xfId="25893" hidden="1"/>
    <cellStyle name="Buena 6" xfId="25510" hidden="1"/>
    <cellStyle name="Buena 6" xfId="23810" hidden="1"/>
    <cellStyle name="Buena 6" xfId="27878" hidden="1"/>
    <cellStyle name="Buena 6" xfId="21942" hidden="1"/>
    <cellStyle name="Buena 6" xfId="25843" hidden="1"/>
    <cellStyle name="Buena 6" xfId="26101" hidden="1"/>
    <cellStyle name="Buena 6" xfId="25516" hidden="1"/>
    <cellStyle name="Buena 6" xfId="23183" hidden="1"/>
    <cellStyle name="Buena 6" xfId="25856" hidden="1"/>
    <cellStyle name="Buena 6" xfId="23461" hidden="1"/>
    <cellStyle name="Buena 6" xfId="30719" hidden="1"/>
    <cellStyle name="Buena 6" xfId="30759" hidden="1"/>
    <cellStyle name="Buena 6" xfId="23611" hidden="1"/>
    <cellStyle name="Buena 6" xfId="22739" hidden="1"/>
    <cellStyle name="Buena 6" xfId="26386" hidden="1"/>
    <cellStyle name="Buena 6" xfId="26105" hidden="1"/>
    <cellStyle name="Buena 6" xfId="27245" hidden="1"/>
    <cellStyle name="Buena 6" xfId="27118" hidden="1"/>
    <cellStyle name="Buena 6" xfId="26610" hidden="1"/>
    <cellStyle name="Buena 6" xfId="23704" hidden="1"/>
    <cellStyle name="Buena 6" xfId="23458" hidden="1"/>
    <cellStyle name="Buena 6" xfId="23360" hidden="1"/>
    <cellStyle name="Buena 6" xfId="23040" hidden="1"/>
    <cellStyle name="Buena 6" xfId="26379" hidden="1"/>
    <cellStyle name="Buena 6" xfId="25460" hidden="1"/>
    <cellStyle name="Buena 6" xfId="26966" hidden="1"/>
    <cellStyle name="Buena 6" xfId="27130" hidden="1"/>
    <cellStyle name="Buena 6" xfId="27931" hidden="1"/>
    <cellStyle name="Buena 6" xfId="21929" hidden="1"/>
    <cellStyle name="Buena 6" xfId="25771" hidden="1"/>
    <cellStyle name="Buena 6" xfId="27025" hidden="1"/>
    <cellStyle name="Buena 6" xfId="26665" hidden="1"/>
    <cellStyle name="Buena 6" xfId="30767" hidden="1"/>
    <cellStyle name="Buena 6" xfId="26798" hidden="1"/>
    <cellStyle name="Buena 6" xfId="25986" hidden="1"/>
    <cellStyle name="Buena 6" xfId="25103" hidden="1"/>
    <cellStyle name="Buena 6" xfId="36238" hidden="1"/>
    <cellStyle name="Buena 6" xfId="36245" hidden="1"/>
    <cellStyle name="Buena 6" xfId="36255" hidden="1"/>
    <cellStyle name="Buena 6" xfId="36261" hidden="1"/>
    <cellStyle name="Buena 6" xfId="36509" hidden="1"/>
    <cellStyle name="Buena 6" xfId="36516" hidden="1"/>
    <cellStyle name="Buena 6" xfId="36526" hidden="1"/>
    <cellStyle name="Buena 6" xfId="36532" hidden="1"/>
    <cellStyle name="Buena 6" xfId="36395" hidden="1"/>
    <cellStyle name="Buena 6" xfId="36539" hidden="1"/>
    <cellStyle name="Buena 6" xfId="36427" hidden="1"/>
    <cellStyle name="Buena 6" xfId="36421" hidden="1"/>
    <cellStyle name="Buena 6" xfId="36389" hidden="1"/>
    <cellStyle name="Buena 6" xfId="36284" hidden="1"/>
    <cellStyle name="Buena 6" xfId="36295" hidden="1"/>
    <cellStyle name="Buena 6" xfId="36415" hidden="1"/>
    <cellStyle name="Buena 6" xfId="22773" hidden="1"/>
    <cellStyle name="Buena 6" xfId="23538" hidden="1"/>
    <cellStyle name="Buena 6" xfId="27116" hidden="1"/>
    <cellStyle name="Buena 6" xfId="25478" hidden="1"/>
    <cellStyle name="Buena 6" xfId="36556" hidden="1"/>
    <cellStyle name="Buena 6" xfId="36563" hidden="1"/>
    <cellStyle name="Buena 6" xfId="36573" hidden="1"/>
    <cellStyle name="Buena 6" xfId="36579" hidden="1"/>
    <cellStyle name="Buena 6" xfId="36827" hidden="1"/>
    <cellStyle name="Buena 6" xfId="36834" hidden="1"/>
    <cellStyle name="Buena 6" xfId="36844" hidden="1"/>
    <cellStyle name="Buena 6" xfId="36850" hidden="1"/>
    <cellStyle name="Buena 6" xfId="36713" hidden="1"/>
    <cellStyle name="Buena 6" xfId="36857" hidden="1"/>
    <cellStyle name="Buena 6" xfId="36745" hidden="1"/>
    <cellStyle name="Buena 6" xfId="36739" hidden="1"/>
    <cellStyle name="Buena 6" xfId="36707" hidden="1"/>
    <cellStyle name="Buena 6" xfId="36602" hidden="1"/>
    <cellStyle name="Buena 6" xfId="36613" hidden="1"/>
    <cellStyle name="Buena 6" xfId="36733" hidden="1"/>
    <cellStyle name="Buena 6" xfId="36944" hidden="1"/>
    <cellStyle name="Buena 6" xfId="36951" hidden="1"/>
    <cellStyle name="Buena 6" xfId="36961" hidden="1"/>
    <cellStyle name="Buena 6" xfId="36967" hidden="1"/>
    <cellStyle name="Buena 6" xfId="37046" hidden="1"/>
    <cellStyle name="Buena 6" xfId="37053" hidden="1"/>
    <cellStyle name="Buena 6" xfId="37063" hidden="1"/>
    <cellStyle name="Buena 6" xfId="37069" hidden="1"/>
    <cellStyle name="Buena 6" xfId="37317" hidden="1"/>
    <cellStyle name="Buena 6" xfId="37324" hidden="1"/>
    <cellStyle name="Buena 6" xfId="37334" hidden="1"/>
    <cellStyle name="Buena 6" xfId="37340" hidden="1"/>
    <cellStyle name="Buena 6" xfId="37203" hidden="1"/>
    <cellStyle name="Buena 6" xfId="37347" hidden="1"/>
    <cellStyle name="Buena 6" xfId="37235" hidden="1"/>
    <cellStyle name="Buena 6" xfId="37229" hidden="1"/>
    <cellStyle name="Buena 6" xfId="37197" hidden="1"/>
    <cellStyle name="Buena 6" xfId="37092" hidden="1"/>
    <cellStyle name="Buena 6" xfId="37103" hidden="1"/>
    <cellStyle name="Buena 6" xfId="37223" hidden="1"/>
    <cellStyle name="Buena 6" xfId="37434" hidden="1"/>
    <cellStyle name="Buena 6" xfId="37441" hidden="1"/>
    <cellStyle name="Buena 6" xfId="37451" hidden="1"/>
    <cellStyle name="Buena 6" xfId="37457" hidden="1"/>
    <cellStyle name="Buena 6" xfId="37536" hidden="1"/>
    <cellStyle name="Buena 6" xfId="37543" hidden="1"/>
    <cellStyle name="Buena 6" xfId="37553" hidden="1"/>
    <cellStyle name="Buena 6" xfId="37559" hidden="1"/>
    <cellStyle name="Buena 6" xfId="37807" hidden="1"/>
    <cellStyle name="Buena 6" xfId="37814" hidden="1"/>
    <cellStyle name="Buena 6" xfId="37824" hidden="1"/>
    <cellStyle name="Buena 6" xfId="37830" hidden="1"/>
    <cellStyle name="Buena 6" xfId="37693" hidden="1"/>
    <cellStyle name="Buena 6" xfId="37837" hidden="1"/>
    <cellStyle name="Buena 6" xfId="37725" hidden="1"/>
    <cellStyle name="Buena 6" xfId="37719" hidden="1"/>
    <cellStyle name="Buena 6" xfId="37687" hidden="1"/>
    <cellStyle name="Buena 6" xfId="37582" hidden="1"/>
    <cellStyle name="Buena 6" xfId="37593" hidden="1"/>
    <cellStyle name="Buena 6" xfId="37713" hidden="1"/>
    <cellStyle name="Buena 6" xfId="37924" hidden="1"/>
    <cellStyle name="Buena 6" xfId="37931" hidden="1"/>
    <cellStyle name="Buena 6" xfId="37941" hidden="1"/>
    <cellStyle name="Buena 6" xfId="37947" hidden="1"/>
    <cellStyle name="Buena 6" xfId="38026" hidden="1"/>
    <cellStyle name="Buena 6" xfId="38033" hidden="1"/>
    <cellStyle name="Buena 6" xfId="38043" hidden="1"/>
    <cellStyle name="Buena 6" xfId="38049" hidden="1"/>
    <cellStyle name="Buena 6" xfId="38297" hidden="1"/>
    <cellStyle name="Buena 6" xfId="38304" hidden="1"/>
    <cellStyle name="Buena 6" xfId="38314" hidden="1"/>
    <cellStyle name="Buena 6" xfId="38320" hidden="1"/>
    <cellStyle name="Buena 6" xfId="38183" hidden="1"/>
    <cellStyle name="Buena 6" xfId="38327" hidden="1"/>
    <cellStyle name="Buena 6" xfId="38215" hidden="1"/>
    <cellStyle name="Buena 6" xfId="38209" hidden="1"/>
    <cellStyle name="Buena 6" xfId="38177" hidden="1"/>
    <cellStyle name="Buena 6" xfId="38072" hidden="1"/>
    <cellStyle name="Buena 6" xfId="38083" hidden="1"/>
    <cellStyle name="Buena 6" xfId="38203" hidden="1"/>
    <cellStyle name="Buena 6" xfId="38414" hidden="1"/>
    <cellStyle name="Buena 6" xfId="38421" hidden="1"/>
    <cellStyle name="Buena 6" xfId="38431" hidden="1"/>
    <cellStyle name="Buena 6" xfId="38437" hidden="1"/>
    <cellStyle name="Buena 6" xfId="38516" hidden="1"/>
    <cellStyle name="Buena 6" xfId="38523" hidden="1"/>
    <cellStyle name="Buena 6" xfId="38533" hidden="1"/>
    <cellStyle name="Buena 6" xfId="38539" hidden="1"/>
    <cellStyle name="Buena 6" xfId="38787" hidden="1"/>
    <cellStyle name="Buena 6" xfId="38794" hidden="1"/>
    <cellStyle name="Buena 6" xfId="38804" hidden="1"/>
    <cellStyle name="Buena 6" xfId="38810" hidden="1"/>
    <cellStyle name="Buena 6" xfId="38673" hidden="1"/>
    <cellStyle name="Buena 6" xfId="38817" hidden="1"/>
    <cellStyle name="Buena 6" xfId="38705" hidden="1"/>
    <cellStyle name="Buena 6" xfId="38699" hidden="1"/>
    <cellStyle name="Buena 6" xfId="38667" hidden="1"/>
    <cellStyle name="Buena 6" xfId="38562" hidden="1"/>
    <cellStyle name="Buena 6" xfId="38573" hidden="1"/>
    <cellStyle name="Buena 6" xfId="38693"/>
    <cellStyle name="Buena 7" xfId="5152" hidden="1"/>
    <cellStyle name="Buena 7" xfId="5166" hidden="1"/>
    <cellStyle name="Buena 7" xfId="5177" hidden="1"/>
    <cellStyle name="Buena 7" xfId="5188" hidden="1"/>
    <cellStyle name="Buena 7" xfId="5196" hidden="1"/>
    <cellStyle name="Buena 7" xfId="10304" hidden="1"/>
    <cellStyle name="Buena 7" xfId="10315" hidden="1"/>
    <cellStyle name="Buena 7" xfId="10326" hidden="1"/>
    <cellStyle name="Buena 7" xfId="10334" hidden="1"/>
    <cellStyle name="Buena 7" xfId="10814" hidden="1"/>
    <cellStyle name="Buena 7" xfId="10821" hidden="1"/>
    <cellStyle name="Buena 7" xfId="10831" hidden="1"/>
    <cellStyle name="Buena 7" xfId="10837" hidden="1"/>
    <cellStyle name="Buena 7" xfId="10568" hidden="1"/>
    <cellStyle name="Buena 7" xfId="10657" hidden="1"/>
    <cellStyle name="Buena 7" xfId="10728" hidden="1"/>
    <cellStyle name="Buena 7" xfId="10689" hidden="1"/>
    <cellStyle name="Buena 7" xfId="10852" hidden="1"/>
    <cellStyle name="Buena 7" xfId="5462" hidden="1"/>
    <cellStyle name="Buena 7" xfId="10687" hidden="1"/>
    <cellStyle name="Buena 7" xfId="10627" hidden="1"/>
    <cellStyle name="Buena 7" xfId="15959" hidden="1"/>
    <cellStyle name="Buena 7" xfId="15970" hidden="1"/>
    <cellStyle name="Buena 7" xfId="15981" hidden="1"/>
    <cellStyle name="Buena 7" xfId="15989" hidden="1"/>
    <cellStyle name="Buena 7" xfId="21087" hidden="1"/>
    <cellStyle name="Buena 7" xfId="21098" hidden="1"/>
    <cellStyle name="Buena 7" xfId="21109" hidden="1"/>
    <cellStyle name="Buena 7" xfId="21117" hidden="1"/>
    <cellStyle name="Buena 7" xfId="21597" hidden="1"/>
    <cellStyle name="Buena 7" xfId="21604" hidden="1"/>
    <cellStyle name="Buena 7" xfId="21614" hidden="1"/>
    <cellStyle name="Buena 7" xfId="21620" hidden="1"/>
    <cellStyle name="Buena 7" xfId="21351" hidden="1"/>
    <cellStyle name="Buena 7" xfId="21440" hidden="1"/>
    <cellStyle name="Buena 7" xfId="21511" hidden="1"/>
    <cellStyle name="Buena 7" xfId="21472" hidden="1"/>
    <cellStyle name="Buena 7" xfId="21635" hidden="1"/>
    <cellStyle name="Buena 7" xfId="16254" hidden="1"/>
    <cellStyle name="Buena 7" xfId="21470" hidden="1"/>
    <cellStyle name="Buena 7" xfId="21410" hidden="1"/>
    <cellStyle name="Buena 7" xfId="22883" hidden="1"/>
    <cellStyle name="Buena 7" xfId="22890" hidden="1"/>
    <cellStyle name="Buena 7" xfId="22900" hidden="1"/>
    <cellStyle name="Buena 7" xfId="22906" hidden="1"/>
    <cellStyle name="Buena 7" xfId="24106" hidden="1"/>
    <cellStyle name="Buena 7" xfId="24113" hidden="1"/>
    <cellStyle name="Buena 7" xfId="24123" hidden="1"/>
    <cellStyle name="Buena 7" xfId="24130" hidden="1"/>
    <cellStyle name="Buena 7" xfId="24424" hidden="1"/>
    <cellStyle name="Buena 7" xfId="24431" hidden="1"/>
    <cellStyle name="Buena 7" xfId="24441" hidden="1"/>
    <cellStyle name="Buena 7" xfId="24447" hidden="1"/>
    <cellStyle name="Buena 7" xfId="24181" hidden="1"/>
    <cellStyle name="Buena 7" xfId="24268" hidden="1"/>
    <cellStyle name="Buena 7" xfId="24338" hidden="1"/>
    <cellStyle name="Buena 7" xfId="24300" hidden="1"/>
    <cellStyle name="Buena 7" xfId="24462" hidden="1"/>
    <cellStyle name="Buena 7" xfId="22944" hidden="1"/>
    <cellStyle name="Buena 7" xfId="24298" hidden="1"/>
    <cellStyle name="Buena 7" xfId="24238" hidden="1"/>
    <cellStyle name="Buena 7" xfId="24580" hidden="1"/>
    <cellStyle name="Buena 7" xfId="24587" hidden="1"/>
    <cellStyle name="Buena 7" xfId="24597" hidden="1"/>
    <cellStyle name="Buena 7" xfId="24603" hidden="1"/>
    <cellStyle name="Buena 7" xfId="24682" hidden="1"/>
    <cellStyle name="Buena 7" xfId="24689" hidden="1"/>
    <cellStyle name="Buena 7" xfId="24699" hidden="1"/>
    <cellStyle name="Buena 7" xfId="24705" hidden="1"/>
    <cellStyle name="Buena 7" xfId="24953" hidden="1"/>
    <cellStyle name="Buena 7" xfId="24960" hidden="1"/>
    <cellStyle name="Buena 7" xfId="24970" hidden="1"/>
    <cellStyle name="Buena 7" xfId="24976" hidden="1"/>
    <cellStyle name="Buena 7" xfId="24712" hidden="1"/>
    <cellStyle name="Buena 7" xfId="24797" hidden="1"/>
    <cellStyle name="Buena 7" xfId="24867" hidden="1"/>
    <cellStyle name="Buena 7" xfId="24829" hidden="1"/>
    <cellStyle name="Buena 7" xfId="24991" hidden="1"/>
    <cellStyle name="Buena 7" xfId="24604" hidden="1"/>
    <cellStyle name="Buena 7" xfId="24827" hidden="1"/>
    <cellStyle name="Buena 7" xfId="24768" hidden="1"/>
    <cellStyle name="Buena 7" xfId="26189" hidden="1"/>
    <cellStyle name="Buena 7" xfId="26197" hidden="1"/>
    <cellStyle name="Buena 7" xfId="26207" hidden="1"/>
    <cellStyle name="Buena 7" xfId="26213" hidden="1"/>
    <cellStyle name="Buena 7" xfId="27449" hidden="1"/>
    <cellStyle name="Buena 7" xfId="27459" hidden="1"/>
    <cellStyle name="Buena 7" xfId="27469" hidden="1"/>
    <cellStyle name="Buena 7" xfId="27475" hidden="1"/>
    <cellStyle name="Buena 7" xfId="27760" hidden="1"/>
    <cellStyle name="Buena 7" xfId="27767" hidden="1"/>
    <cellStyle name="Buena 7" xfId="27777" hidden="1"/>
    <cellStyle name="Buena 7" xfId="27783" hidden="1"/>
    <cellStyle name="Buena 7" xfId="27519" hidden="1"/>
    <cellStyle name="Buena 7" xfId="27604" hidden="1"/>
    <cellStyle name="Buena 7" xfId="27674" hidden="1"/>
    <cellStyle name="Buena 7" xfId="27636" hidden="1"/>
    <cellStyle name="Buena 7" xfId="27798" hidden="1"/>
    <cellStyle name="Buena 7" xfId="26264" hidden="1"/>
    <cellStyle name="Buena 7" xfId="27634" hidden="1"/>
    <cellStyle name="Buena 7" xfId="27575" hidden="1"/>
    <cellStyle name="Buena 7" xfId="23159" hidden="1"/>
    <cellStyle name="Buena 7" xfId="22692" hidden="1"/>
    <cellStyle name="Buena 7" xfId="26583" hidden="1"/>
    <cellStyle name="Buena 7" xfId="25203" hidden="1"/>
    <cellStyle name="Buena 7" xfId="25597" hidden="1"/>
    <cellStyle name="Buena 7" xfId="22007" hidden="1"/>
    <cellStyle name="Buena 7" xfId="23268" hidden="1"/>
    <cellStyle name="Buena 7" xfId="26345" hidden="1"/>
    <cellStyle name="Buena 7" xfId="23232" hidden="1"/>
    <cellStyle name="Buena 7" xfId="25033" hidden="1"/>
    <cellStyle name="Buena 7" xfId="25826" hidden="1"/>
    <cellStyle name="Buena 7" xfId="25032" hidden="1"/>
    <cellStyle name="Buena 7" xfId="25595" hidden="1"/>
    <cellStyle name="Buena 7" xfId="23765" hidden="1"/>
    <cellStyle name="Buena 7" xfId="25585" hidden="1"/>
    <cellStyle name="Buena 7" xfId="23763" hidden="1"/>
    <cellStyle name="Buena 7" xfId="11065" hidden="1"/>
    <cellStyle name="Buena 7" xfId="25997" hidden="1"/>
    <cellStyle name="Buena 7" xfId="25835" hidden="1"/>
    <cellStyle name="Buena 7" xfId="22000" hidden="1"/>
    <cellStyle name="Buena 7" xfId="23219" hidden="1"/>
    <cellStyle name="Buena 7" xfId="12181" hidden="1"/>
    <cellStyle name="Buena 7" xfId="23218" hidden="1"/>
    <cellStyle name="Buena 7" xfId="11046" hidden="1"/>
    <cellStyle name="Buena 7" xfId="22498" hidden="1"/>
    <cellStyle name="Buena 7" xfId="26836" hidden="1"/>
    <cellStyle name="Buena 7" xfId="21962" hidden="1"/>
    <cellStyle name="Buena 7" xfId="26835" hidden="1"/>
    <cellStyle name="Buena 7" xfId="22388" hidden="1"/>
    <cellStyle name="Buena 7" xfId="22642" hidden="1"/>
    <cellStyle name="Buena 7" xfId="25401" hidden="1"/>
    <cellStyle name="Buena 7" xfId="22630" hidden="1"/>
    <cellStyle name="Buena 7" xfId="27065" hidden="1"/>
    <cellStyle name="Buena 7" xfId="25001" hidden="1"/>
    <cellStyle name="Buena 7" xfId="25179" hidden="1"/>
    <cellStyle name="Buena 7" xfId="24999" hidden="1"/>
    <cellStyle name="Buena 7" xfId="23879" hidden="1"/>
    <cellStyle name="Buena 7" xfId="26293" hidden="1"/>
    <cellStyle name="Buena 7" xfId="21954" hidden="1"/>
    <cellStyle name="Buena 7" xfId="25548" hidden="1"/>
    <cellStyle name="Buena 7" xfId="21802" hidden="1"/>
    <cellStyle name="Buena 7" xfId="25889" hidden="1"/>
    <cellStyle name="Buena 7" xfId="23563" hidden="1"/>
    <cellStyle name="Buena 7" xfId="22579" hidden="1"/>
    <cellStyle name="Buena 7" xfId="28054" hidden="1"/>
    <cellStyle name="Buena 7" xfId="28061" hidden="1"/>
    <cellStyle name="Buena 7" xfId="28071" hidden="1"/>
    <cellStyle name="Buena 7" xfId="28078" hidden="1"/>
    <cellStyle name="Buena 7" xfId="28350" hidden="1"/>
    <cellStyle name="Buena 7" xfId="28357" hidden="1"/>
    <cellStyle name="Buena 7" xfId="28367" hidden="1"/>
    <cellStyle name="Buena 7" xfId="28373" hidden="1"/>
    <cellStyle name="Buena 7" xfId="28108" hidden="1"/>
    <cellStyle name="Buena 7" xfId="28194" hidden="1"/>
    <cellStyle name="Buena 7" xfId="28264" hidden="1"/>
    <cellStyle name="Buena 7" xfId="28226" hidden="1"/>
    <cellStyle name="Buena 7" xfId="28388" hidden="1"/>
    <cellStyle name="Buena 7" xfId="25752" hidden="1"/>
    <cellStyle name="Buena 7" xfId="28224" hidden="1"/>
    <cellStyle name="Buena 7" xfId="28164" hidden="1"/>
    <cellStyle name="Buena 7" xfId="22507" hidden="1"/>
    <cellStyle name="Buena 7" xfId="25821" hidden="1"/>
    <cellStyle name="Buena 7" xfId="12183" hidden="1"/>
    <cellStyle name="Buena 7" xfId="21971" hidden="1"/>
    <cellStyle name="Buena 7" xfId="28426" hidden="1"/>
    <cellStyle name="Buena 7" xfId="28433" hidden="1"/>
    <cellStyle name="Buena 7" xfId="28443" hidden="1"/>
    <cellStyle name="Buena 7" xfId="28449" hidden="1"/>
    <cellStyle name="Buena 7" xfId="28697" hidden="1"/>
    <cellStyle name="Buena 7" xfId="28704" hidden="1"/>
    <cellStyle name="Buena 7" xfId="28714" hidden="1"/>
    <cellStyle name="Buena 7" xfId="28720" hidden="1"/>
    <cellStyle name="Buena 7" xfId="28456" hidden="1"/>
    <cellStyle name="Buena 7" xfId="28541" hidden="1"/>
    <cellStyle name="Buena 7" xfId="28611" hidden="1"/>
    <cellStyle name="Buena 7" xfId="28573" hidden="1"/>
    <cellStyle name="Buena 7" xfId="28735" hidden="1"/>
    <cellStyle name="Buena 7" xfId="23213" hidden="1"/>
    <cellStyle name="Buena 7" xfId="28571" hidden="1"/>
    <cellStyle name="Buena 7" xfId="28512" hidden="1"/>
    <cellStyle name="Buena 7" xfId="28814" hidden="1"/>
    <cellStyle name="Buena 7" xfId="28821" hidden="1"/>
    <cellStyle name="Buena 7" xfId="28831" hidden="1"/>
    <cellStyle name="Buena 7" xfId="28837" hidden="1"/>
    <cellStyle name="Buena 7" xfId="28916" hidden="1"/>
    <cellStyle name="Buena 7" xfId="28923" hidden="1"/>
    <cellStyle name="Buena 7" xfId="28933" hidden="1"/>
    <cellStyle name="Buena 7" xfId="28939" hidden="1"/>
    <cellStyle name="Buena 7" xfId="29187" hidden="1"/>
    <cellStyle name="Buena 7" xfId="29194" hidden="1"/>
    <cellStyle name="Buena 7" xfId="29204" hidden="1"/>
    <cellStyle name="Buena 7" xfId="29210" hidden="1"/>
    <cellStyle name="Buena 7" xfId="28946" hidden="1"/>
    <cellStyle name="Buena 7" xfId="29031" hidden="1"/>
    <cellStyle name="Buena 7" xfId="29101" hidden="1"/>
    <cellStyle name="Buena 7" xfId="29063" hidden="1"/>
    <cellStyle name="Buena 7" xfId="29225" hidden="1"/>
    <cellStyle name="Buena 7" xfId="28838" hidden="1"/>
    <cellStyle name="Buena 7" xfId="29061" hidden="1"/>
    <cellStyle name="Buena 7" xfId="29002" hidden="1"/>
    <cellStyle name="Buena 7" xfId="29304" hidden="1"/>
    <cellStyle name="Buena 7" xfId="29311" hidden="1"/>
    <cellStyle name="Buena 7" xfId="29321" hidden="1"/>
    <cellStyle name="Buena 7" xfId="29327" hidden="1"/>
    <cellStyle name="Buena 7" xfId="29406" hidden="1"/>
    <cellStyle name="Buena 7" xfId="29413" hidden="1"/>
    <cellStyle name="Buena 7" xfId="29423" hidden="1"/>
    <cellStyle name="Buena 7" xfId="29429" hidden="1"/>
    <cellStyle name="Buena 7" xfId="29677" hidden="1"/>
    <cellStyle name="Buena 7" xfId="29684" hidden="1"/>
    <cellStyle name="Buena 7" xfId="29694" hidden="1"/>
    <cellStyle name="Buena 7" xfId="29700" hidden="1"/>
    <cellStyle name="Buena 7" xfId="29436" hidden="1"/>
    <cellStyle name="Buena 7" xfId="29521" hidden="1"/>
    <cellStyle name="Buena 7" xfId="29591" hidden="1"/>
    <cellStyle name="Buena 7" xfId="29553" hidden="1"/>
    <cellStyle name="Buena 7" xfId="29715" hidden="1"/>
    <cellStyle name="Buena 7" xfId="29328" hidden="1"/>
    <cellStyle name="Buena 7" xfId="29551" hidden="1"/>
    <cellStyle name="Buena 7" xfId="29492" hidden="1"/>
    <cellStyle name="Buena 7" xfId="29794" hidden="1"/>
    <cellStyle name="Buena 7" xfId="29801" hidden="1"/>
    <cellStyle name="Buena 7" xfId="29811" hidden="1"/>
    <cellStyle name="Buena 7" xfId="29817" hidden="1"/>
    <cellStyle name="Buena 7" xfId="29896" hidden="1"/>
    <cellStyle name="Buena 7" xfId="29903" hidden="1"/>
    <cellStyle name="Buena 7" xfId="29913" hidden="1"/>
    <cellStyle name="Buena 7" xfId="29919" hidden="1"/>
    <cellStyle name="Buena 7" xfId="30167" hidden="1"/>
    <cellStyle name="Buena 7" xfId="30174" hidden="1"/>
    <cellStyle name="Buena 7" xfId="30184" hidden="1"/>
    <cellStyle name="Buena 7" xfId="30190" hidden="1"/>
    <cellStyle name="Buena 7" xfId="29926" hidden="1"/>
    <cellStyle name="Buena 7" xfId="30011" hidden="1"/>
    <cellStyle name="Buena 7" xfId="30081" hidden="1"/>
    <cellStyle name="Buena 7" xfId="30043" hidden="1"/>
    <cellStyle name="Buena 7" xfId="30205" hidden="1"/>
    <cellStyle name="Buena 7" xfId="29818" hidden="1"/>
    <cellStyle name="Buena 7" xfId="30041" hidden="1"/>
    <cellStyle name="Buena 7" xfId="29982" hidden="1"/>
    <cellStyle name="Buena 7" xfId="30284" hidden="1"/>
    <cellStyle name="Buena 7" xfId="30291" hidden="1"/>
    <cellStyle name="Buena 7" xfId="30301" hidden="1"/>
    <cellStyle name="Buena 7" xfId="30307" hidden="1"/>
    <cellStyle name="Buena 7" xfId="30386" hidden="1"/>
    <cellStyle name="Buena 7" xfId="30393" hidden="1"/>
    <cellStyle name="Buena 7" xfId="30403" hidden="1"/>
    <cellStyle name="Buena 7" xfId="30409" hidden="1"/>
    <cellStyle name="Buena 7" xfId="30657" hidden="1"/>
    <cellStyle name="Buena 7" xfId="30664" hidden="1"/>
    <cellStyle name="Buena 7" xfId="30674" hidden="1"/>
    <cellStyle name="Buena 7" xfId="30680" hidden="1"/>
    <cellStyle name="Buena 7" xfId="30416" hidden="1"/>
    <cellStyle name="Buena 7" xfId="30501" hidden="1"/>
    <cellStyle name="Buena 7" xfId="30571" hidden="1"/>
    <cellStyle name="Buena 7" xfId="30533" hidden="1"/>
    <cellStyle name="Buena 7" xfId="30695" hidden="1"/>
    <cellStyle name="Buena 7" xfId="30308" hidden="1"/>
    <cellStyle name="Buena 7" xfId="30531" hidden="1"/>
    <cellStyle name="Buena 7" xfId="30472" hidden="1"/>
    <cellStyle name="Buena 7" xfId="26382" hidden="1"/>
    <cellStyle name="Buena 7" xfId="27897" hidden="1"/>
    <cellStyle name="Buena 7" xfId="25853" hidden="1"/>
    <cellStyle name="Buena 7" xfId="27808" hidden="1"/>
    <cellStyle name="Buena 7" xfId="26625" hidden="1"/>
    <cellStyle name="Buena 7" xfId="25126" hidden="1"/>
    <cellStyle name="Buena 7" xfId="26100" hidden="1"/>
    <cellStyle name="Buena 7" xfId="25333" hidden="1"/>
    <cellStyle name="Buena 7" xfId="23069" hidden="1"/>
    <cellStyle name="Buena 7" xfId="24483" hidden="1"/>
    <cellStyle name="Buena 7" xfId="23961" hidden="1"/>
    <cellStyle name="Buena 7" xfId="27827" hidden="1"/>
    <cellStyle name="Buena 7" xfId="23818" hidden="1"/>
    <cellStyle name="Buena 7" xfId="26824" hidden="1"/>
    <cellStyle name="Buena 7" xfId="23062" hidden="1"/>
    <cellStyle name="Buena 7" xfId="22949" hidden="1"/>
    <cellStyle name="Buena 7" xfId="26500" hidden="1"/>
    <cellStyle name="Buena 7" xfId="24469" hidden="1"/>
    <cellStyle name="Buena 7" xfId="22480" hidden="1"/>
    <cellStyle name="Buena 7" xfId="26403" hidden="1"/>
    <cellStyle name="Buena 7" xfId="22592" hidden="1"/>
    <cellStyle name="Buena 7" xfId="27836" hidden="1"/>
    <cellStyle name="Buena 7" xfId="23824" hidden="1"/>
    <cellStyle name="Buena 7" xfId="27286" hidden="1"/>
    <cellStyle name="Buena 7" xfId="23910" hidden="1"/>
    <cellStyle name="Buena 7" xfId="23156" hidden="1"/>
    <cellStyle name="Buena 7" xfId="26405" hidden="1"/>
    <cellStyle name="Buena 7" xfId="26477" hidden="1"/>
    <cellStyle name="Buena 7" xfId="23943" hidden="1"/>
    <cellStyle name="Buena 7" xfId="27857" hidden="1"/>
    <cellStyle name="Buena 7" xfId="26411" hidden="1"/>
    <cellStyle name="Buena 7" xfId="27846" hidden="1"/>
    <cellStyle name="Buena 7" xfId="27227" hidden="1"/>
    <cellStyle name="Buena 7" xfId="25860" hidden="1"/>
    <cellStyle name="Buena 7" xfId="24470" hidden="1"/>
    <cellStyle name="Buena 7" xfId="26592" hidden="1"/>
    <cellStyle name="Buena 7" xfId="22603" hidden="1"/>
    <cellStyle name="Buena 7" xfId="22307" hidden="1"/>
    <cellStyle name="Buena 7" xfId="23319" hidden="1"/>
    <cellStyle name="Buena 7" xfId="26976" hidden="1"/>
    <cellStyle name="Buena 7" xfId="26512" hidden="1"/>
    <cellStyle name="Buena 7" xfId="27312" hidden="1"/>
    <cellStyle name="Buena 7" xfId="27308" hidden="1"/>
    <cellStyle name="Buena 7" xfId="22393" hidden="1"/>
    <cellStyle name="Buena 7" xfId="30855" hidden="1"/>
    <cellStyle name="Buena 7" xfId="30862" hidden="1"/>
    <cellStyle name="Buena 7" xfId="30872" hidden="1"/>
    <cellStyle name="Buena 7" xfId="30879" hidden="1"/>
    <cellStyle name="Buena 7" xfId="31140" hidden="1"/>
    <cellStyle name="Buena 7" xfId="31147" hidden="1"/>
    <cellStyle name="Buena 7" xfId="31157" hidden="1"/>
    <cellStyle name="Buena 7" xfId="31163" hidden="1"/>
    <cellStyle name="Buena 7" xfId="30899" hidden="1"/>
    <cellStyle name="Buena 7" xfId="30984" hidden="1"/>
    <cellStyle name="Buena 7" xfId="31054" hidden="1"/>
    <cellStyle name="Buena 7" xfId="31016" hidden="1"/>
    <cellStyle name="Buena 7" xfId="31178" hidden="1"/>
    <cellStyle name="Buena 7" xfId="25610" hidden="1"/>
    <cellStyle name="Buena 7" xfId="31014" hidden="1"/>
    <cellStyle name="Buena 7" xfId="30955" hidden="1"/>
    <cellStyle name="Buena 7" xfId="23652" hidden="1"/>
    <cellStyle name="Buena 7" xfId="22202" hidden="1"/>
    <cellStyle name="Buena 7" xfId="26774" hidden="1"/>
    <cellStyle name="Buena 7" xfId="25930" hidden="1"/>
    <cellStyle name="Buena 7" xfId="31208" hidden="1"/>
    <cellStyle name="Buena 7" xfId="31215" hidden="1"/>
    <cellStyle name="Buena 7" xfId="31225" hidden="1"/>
    <cellStyle name="Buena 7" xfId="31231" hidden="1"/>
    <cellStyle name="Buena 7" xfId="31479" hidden="1"/>
    <cellStyle name="Buena 7" xfId="31486" hidden="1"/>
    <cellStyle name="Buena 7" xfId="31496" hidden="1"/>
    <cellStyle name="Buena 7" xfId="31502" hidden="1"/>
    <cellStyle name="Buena 7" xfId="31238" hidden="1"/>
    <cellStyle name="Buena 7" xfId="31323" hidden="1"/>
    <cellStyle name="Buena 7" xfId="31393" hidden="1"/>
    <cellStyle name="Buena 7" xfId="31355" hidden="1"/>
    <cellStyle name="Buena 7" xfId="31517" hidden="1"/>
    <cellStyle name="Buena 7" xfId="25362" hidden="1"/>
    <cellStyle name="Buena 7" xfId="31353" hidden="1"/>
    <cellStyle name="Buena 7" xfId="31294" hidden="1"/>
    <cellStyle name="Buena 7" xfId="31596" hidden="1"/>
    <cellStyle name="Buena 7" xfId="31603" hidden="1"/>
    <cellStyle name="Buena 7" xfId="31613" hidden="1"/>
    <cellStyle name="Buena 7" xfId="31619" hidden="1"/>
    <cellStyle name="Buena 7" xfId="31698" hidden="1"/>
    <cellStyle name="Buena 7" xfId="31705" hidden="1"/>
    <cellStyle name="Buena 7" xfId="31715" hidden="1"/>
    <cellStyle name="Buena 7" xfId="31721" hidden="1"/>
    <cellStyle name="Buena 7" xfId="31969" hidden="1"/>
    <cellStyle name="Buena 7" xfId="31976" hidden="1"/>
    <cellStyle name="Buena 7" xfId="31986" hidden="1"/>
    <cellStyle name="Buena 7" xfId="31992" hidden="1"/>
    <cellStyle name="Buena 7" xfId="31728" hidden="1"/>
    <cellStyle name="Buena 7" xfId="31813" hidden="1"/>
    <cellStyle name="Buena 7" xfId="31883" hidden="1"/>
    <cellStyle name="Buena 7" xfId="31845" hidden="1"/>
    <cellStyle name="Buena 7" xfId="32007" hidden="1"/>
    <cellStyle name="Buena 7" xfId="31620" hidden="1"/>
    <cellStyle name="Buena 7" xfId="31843" hidden="1"/>
    <cellStyle name="Buena 7" xfId="31784" hidden="1"/>
    <cellStyle name="Buena 7" xfId="32086" hidden="1"/>
    <cellStyle name="Buena 7" xfId="32093" hidden="1"/>
    <cellStyle name="Buena 7" xfId="32103" hidden="1"/>
    <cellStyle name="Buena 7" xfId="32109" hidden="1"/>
    <cellStyle name="Buena 7" xfId="32188" hidden="1"/>
    <cellStyle name="Buena 7" xfId="32195" hidden="1"/>
    <cellStyle name="Buena 7" xfId="32205" hidden="1"/>
    <cellStyle name="Buena 7" xfId="32211" hidden="1"/>
    <cellStyle name="Buena 7" xfId="32459" hidden="1"/>
    <cellStyle name="Buena 7" xfId="32466" hidden="1"/>
    <cellStyle name="Buena 7" xfId="32476" hidden="1"/>
    <cellStyle name="Buena 7" xfId="32482" hidden="1"/>
    <cellStyle name="Buena 7" xfId="32218" hidden="1"/>
    <cellStyle name="Buena 7" xfId="32303" hidden="1"/>
    <cellStyle name="Buena 7" xfId="32373" hidden="1"/>
    <cellStyle name="Buena 7" xfId="32335" hidden="1"/>
    <cellStyle name="Buena 7" xfId="32497" hidden="1"/>
    <cellStyle name="Buena 7" xfId="32110" hidden="1"/>
    <cellStyle name="Buena 7" xfId="32333" hidden="1"/>
    <cellStyle name="Buena 7" xfId="32274" hidden="1"/>
    <cellStyle name="Buena 7" xfId="32576" hidden="1"/>
    <cellStyle name="Buena 7" xfId="32583" hidden="1"/>
    <cellStyle name="Buena 7" xfId="32593" hidden="1"/>
    <cellStyle name="Buena 7" xfId="32599" hidden="1"/>
    <cellStyle name="Buena 7" xfId="32678" hidden="1"/>
    <cellStyle name="Buena 7" xfId="32685" hidden="1"/>
    <cellStyle name="Buena 7" xfId="32695" hidden="1"/>
    <cellStyle name="Buena 7" xfId="32701" hidden="1"/>
    <cellStyle name="Buena 7" xfId="32949" hidden="1"/>
    <cellStyle name="Buena 7" xfId="32956" hidden="1"/>
    <cellStyle name="Buena 7" xfId="32966" hidden="1"/>
    <cellStyle name="Buena 7" xfId="32972" hidden="1"/>
    <cellStyle name="Buena 7" xfId="32708" hidden="1"/>
    <cellStyle name="Buena 7" xfId="32793" hidden="1"/>
    <cellStyle name="Buena 7" xfId="32863" hidden="1"/>
    <cellStyle name="Buena 7" xfId="32825" hidden="1"/>
    <cellStyle name="Buena 7" xfId="32987" hidden="1"/>
    <cellStyle name="Buena 7" xfId="32600" hidden="1"/>
    <cellStyle name="Buena 7" xfId="32823" hidden="1"/>
    <cellStyle name="Buena 7" xfId="32764" hidden="1"/>
    <cellStyle name="Buena 7" xfId="33066" hidden="1"/>
    <cellStyle name="Buena 7" xfId="33073" hidden="1"/>
    <cellStyle name="Buena 7" xfId="33083" hidden="1"/>
    <cellStyle name="Buena 7" xfId="33089" hidden="1"/>
    <cellStyle name="Buena 7" xfId="33168" hidden="1"/>
    <cellStyle name="Buena 7" xfId="33175" hidden="1"/>
    <cellStyle name="Buena 7" xfId="33185" hidden="1"/>
    <cellStyle name="Buena 7" xfId="33191" hidden="1"/>
    <cellStyle name="Buena 7" xfId="33439" hidden="1"/>
    <cellStyle name="Buena 7" xfId="33446" hidden="1"/>
    <cellStyle name="Buena 7" xfId="33456" hidden="1"/>
    <cellStyle name="Buena 7" xfId="33462" hidden="1"/>
    <cellStyle name="Buena 7" xfId="33198" hidden="1"/>
    <cellStyle name="Buena 7" xfId="33283" hidden="1"/>
    <cellStyle name="Buena 7" xfId="33353" hidden="1"/>
    <cellStyle name="Buena 7" xfId="33315" hidden="1"/>
    <cellStyle name="Buena 7" xfId="33477" hidden="1"/>
    <cellStyle name="Buena 7" xfId="33090" hidden="1"/>
    <cellStyle name="Buena 7" xfId="33313" hidden="1"/>
    <cellStyle name="Buena 7" xfId="33254" hidden="1"/>
    <cellStyle name="Buena 7" xfId="22551" hidden="1"/>
    <cellStyle name="Buena 7" xfId="22699" hidden="1"/>
    <cellStyle name="Buena 7" xfId="22372" hidden="1"/>
    <cellStyle name="Buena 7" xfId="23648" hidden="1"/>
    <cellStyle name="Buena 7" xfId="25111" hidden="1"/>
    <cellStyle name="Buena 7" xfId="25512" hidden="1"/>
    <cellStyle name="Buena 7" xfId="26474" hidden="1"/>
    <cellStyle name="Buena 7" xfId="28394" hidden="1"/>
    <cellStyle name="Buena 7" xfId="22772" hidden="1"/>
    <cellStyle name="Buena 7" xfId="26619" hidden="1"/>
    <cellStyle name="Buena 7" xfId="27132" hidden="1"/>
    <cellStyle name="Buena 7" xfId="23579" hidden="1"/>
    <cellStyle name="Buena 7" xfId="22613" hidden="1"/>
    <cellStyle name="Buena 7" xfId="22396" hidden="1"/>
    <cellStyle name="Buena 7" xfId="23965" hidden="1"/>
    <cellStyle name="Buena 7" xfId="25498" hidden="1"/>
    <cellStyle name="Buena 7" xfId="26368" hidden="1"/>
    <cellStyle name="Buena 7" xfId="27016" hidden="1"/>
    <cellStyle name="Buena 7" xfId="22776" hidden="1"/>
    <cellStyle name="Buena 7" xfId="22732" hidden="1"/>
    <cellStyle name="Buena 7" xfId="23667" hidden="1"/>
    <cellStyle name="Buena 7" xfId="26995" hidden="1"/>
    <cellStyle name="Buena 7" xfId="25603" hidden="1"/>
    <cellStyle name="Buena 7" xfId="27248" hidden="1"/>
    <cellStyle name="Buena 7" xfId="27310" hidden="1"/>
    <cellStyle name="Buena 7" xfId="25679" hidden="1"/>
    <cellStyle name="Buena 7" xfId="23697" hidden="1"/>
    <cellStyle name="Buena 7" xfId="25211" hidden="1"/>
    <cellStyle name="Buena 7" xfId="23288" hidden="1"/>
    <cellStyle name="Buena 7" xfId="26761" hidden="1"/>
    <cellStyle name="Buena 7" xfId="26888" hidden="1"/>
    <cellStyle name="Buena 7" xfId="23021" hidden="1"/>
    <cellStyle name="Buena 7" xfId="23566" hidden="1"/>
    <cellStyle name="Buena 7" xfId="25201" hidden="1"/>
    <cellStyle name="Buena 7" xfId="23383" hidden="1"/>
    <cellStyle name="Buena 7" xfId="25130" hidden="1"/>
    <cellStyle name="Buena 7" xfId="26027" hidden="1"/>
    <cellStyle name="Buena 7" xfId="22989" hidden="1"/>
    <cellStyle name="Buena 7" xfId="27243" hidden="1"/>
    <cellStyle name="Buena 7" xfId="27015" hidden="1"/>
    <cellStyle name="Buena 7" xfId="25956" hidden="1"/>
    <cellStyle name="Buena 7" xfId="23832" hidden="1"/>
    <cellStyle name="Buena 7" xfId="25193" hidden="1"/>
    <cellStyle name="Buena 7" xfId="23278" hidden="1"/>
    <cellStyle name="Buena 7" xfId="33574" hidden="1"/>
    <cellStyle name="Buena 7" xfId="33581" hidden="1"/>
    <cellStyle name="Buena 7" xfId="33591" hidden="1"/>
    <cellStyle name="Buena 7" xfId="33597" hidden="1"/>
    <cellStyle name="Buena 7" xfId="33845" hidden="1"/>
    <cellStyle name="Buena 7" xfId="33852" hidden="1"/>
    <cellStyle name="Buena 7" xfId="33862" hidden="1"/>
    <cellStyle name="Buena 7" xfId="33868" hidden="1"/>
    <cellStyle name="Buena 7" xfId="33604" hidden="1"/>
    <cellStyle name="Buena 7" xfId="33689" hidden="1"/>
    <cellStyle name="Buena 7" xfId="33759" hidden="1"/>
    <cellStyle name="Buena 7" xfId="33721" hidden="1"/>
    <cellStyle name="Buena 7" xfId="33883" hidden="1"/>
    <cellStyle name="Buena 7" xfId="27236" hidden="1"/>
    <cellStyle name="Buena 7" xfId="33719" hidden="1"/>
    <cellStyle name="Buena 7" xfId="33660" hidden="1"/>
    <cellStyle name="Buena 7" xfId="25332" hidden="1"/>
    <cellStyle name="Buena 7" xfId="21985" hidden="1"/>
    <cellStyle name="Buena 7" xfId="26803" hidden="1"/>
    <cellStyle name="Buena 7" xfId="26399" hidden="1"/>
    <cellStyle name="Buena 7" xfId="33892" hidden="1"/>
    <cellStyle name="Buena 7" xfId="33899" hidden="1"/>
    <cellStyle name="Buena 7" xfId="33909" hidden="1"/>
    <cellStyle name="Buena 7" xfId="33915" hidden="1"/>
    <cellStyle name="Buena 7" xfId="34163" hidden="1"/>
    <cellStyle name="Buena 7" xfId="34170" hidden="1"/>
    <cellStyle name="Buena 7" xfId="34180" hidden="1"/>
    <cellStyle name="Buena 7" xfId="34186" hidden="1"/>
    <cellStyle name="Buena 7" xfId="33922" hidden="1"/>
    <cellStyle name="Buena 7" xfId="34007" hidden="1"/>
    <cellStyle name="Buena 7" xfId="34077" hidden="1"/>
    <cellStyle name="Buena 7" xfId="34039" hidden="1"/>
    <cellStyle name="Buena 7" xfId="34201" hidden="1"/>
    <cellStyle name="Buena 7" xfId="22103" hidden="1"/>
    <cellStyle name="Buena 7" xfId="34037" hidden="1"/>
    <cellStyle name="Buena 7" xfId="33978" hidden="1"/>
    <cellStyle name="Buena 7" xfId="34280" hidden="1"/>
    <cellStyle name="Buena 7" xfId="34287" hidden="1"/>
    <cellStyle name="Buena 7" xfId="34297" hidden="1"/>
    <cellStyle name="Buena 7" xfId="34303" hidden="1"/>
    <cellStyle name="Buena 7" xfId="34382" hidden="1"/>
    <cellStyle name="Buena 7" xfId="34389" hidden="1"/>
    <cellStyle name="Buena 7" xfId="34399" hidden="1"/>
    <cellStyle name="Buena 7" xfId="34405" hidden="1"/>
    <cellStyle name="Buena 7" xfId="34653" hidden="1"/>
    <cellStyle name="Buena 7" xfId="34660" hidden="1"/>
    <cellStyle name="Buena 7" xfId="34670" hidden="1"/>
    <cellStyle name="Buena 7" xfId="34676" hidden="1"/>
    <cellStyle name="Buena 7" xfId="34412" hidden="1"/>
    <cellStyle name="Buena 7" xfId="34497" hidden="1"/>
    <cellStyle name="Buena 7" xfId="34567" hidden="1"/>
    <cellStyle name="Buena 7" xfId="34529" hidden="1"/>
    <cellStyle name="Buena 7" xfId="34691" hidden="1"/>
    <cellStyle name="Buena 7" xfId="34304" hidden="1"/>
    <cellStyle name="Buena 7" xfId="34527" hidden="1"/>
    <cellStyle name="Buena 7" xfId="34468" hidden="1"/>
    <cellStyle name="Buena 7" xfId="34770" hidden="1"/>
    <cellStyle name="Buena 7" xfId="34777" hidden="1"/>
    <cellStyle name="Buena 7" xfId="34787" hidden="1"/>
    <cellStyle name="Buena 7" xfId="34793" hidden="1"/>
    <cellStyle name="Buena 7" xfId="34872" hidden="1"/>
    <cellStyle name="Buena 7" xfId="34879" hidden="1"/>
    <cellStyle name="Buena 7" xfId="34889" hidden="1"/>
    <cellStyle name="Buena 7" xfId="34895" hidden="1"/>
    <cellStyle name="Buena 7" xfId="35143" hidden="1"/>
    <cellStyle name="Buena 7" xfId="35150" hidden="1"/>
    <cellStyle name="Buena 7" xfId="35160" hidden="1"/>
    <cellStyle name="Buena 7" xfId="35166" hidden="1"/>
    <cellStyle name="Buena 7" xfId="34902" hidden="1"/>
    <cellStyle name="Buena 7" xfId="34987" hidden="1"/>
    <cellStyle name="Buena 7" xfId="35057" hidden="1"/>
    <cellStyle name="Buena 7" xfId="35019" hidden="1"/>
    <cellStyle name="Buena 7" xfId="35181" hidden="1"/>
    <cellStyle name="Buena 7" xfId="34794" hidden="1"/>
    <cellStyle name="Buena 7" xfId="35017" hidden="1"/>
    <cellStyle name="Buena 7" xfId="34958" hidden="1"/>
    <cellStyle name="Buena 7" xfId="35260" hidden="1"/>
    <cellStyle name="Buena 7" xfId="35267" hidden="1"/>
    <cellStyle name="Buena 7" xfId="35277" hidden="1"/>
    <cellStyle name="Buena 7" xfId="35283" hidden="1"/>
    <cellStyle name="Buena 7" xfId="35362" hidden="1"/>
    <cellStyle name="Buena 7" xfId="35369" hidden="1"/>
    <cellStyle name="Buena 7" xfId="35379" hidden="1"/>
    <cellStyle name="Buena 7" xfId="35385" hidden="1"/>
    <cellStyle name="Buena 7" xfId="35633" hidden="1"/>
    <cellStyle name="Buena 7" xfId="35640" hidden="1"/>
    <cellStyle name="Buena 7" xfId="35650" hidden="1"/>
    <cellStyle name="Buena 7" xfId="35656" hidden="1"/>
    <cellStyle name="Buena 7" xfId="35392" hidden="1"/>
    <cellStyle name="Buena 7" xfId="35477" hidden="1"/>
    <cellStyle name="Buena 7" xfId="35547" hidden="1"/>
    <cellStyle name="Buena 7" xfId="35509" hidden="1"/>
    <cellStyle name="Buena 7" xfId="35671" hidden="1"/>
    <cellStyle name="Buena 7" xfId="35284" hidden="1"/>
    <cellStyle name="Buena 7" xfId="35507" hidden="1"/>
    <cellStyle name="Buena 7" xfId="35448" hidden="1"/>
    <cellStyle name="Buena 7" xfId="35750" hidden="1"/>
    <cellStyle name="Buena 7" xfId="35757" hidden="1"/>
    <cellStyle name="Buena 7" xfId="35767" hidden="1"/>
    <cellStyle name="Buena 7" xfId="35773" hidden="1"/>
    <cellStyle name="Buena 7" xfId="35852" hidden="1"/>
    <cellStyle name="Buena 7" xfId="35859" hidden="1"/>
    <cellStyle name="Buena 7" xfId="35869" hidden="1"/>
    <cellStyle name="Buena 7" xfId="35875" hidden="1"/>
    <cellStyle name="Buena 7" xfId="36123" hidden="1"/>
    <cellStyle name="Buena 7" xfId="36130" hidden="1"/>
    <cellStyle name="Buena 7" xfId="36140" hidden="1"/>
    <cellStyle name="Buena 7" xfId="36146" hidden="1"/>
    <cellStyle name="Buena 7" xfId="35882" hidden="1"/>
    <cellStyle name="Buena 7" xfId="35967" hidden="1"/>
    <cellStyle name="Buena 7" xfId="36037" hidden="1"/>
    <cellStyle name="Buena 7" xfId="35999" hidden="1"/>
    <cellStyle name="Buena 7" xfId="36161" hidden="1"/>
    <cellStyle name="Buena 7" xfId="35774" hidden="1"/>
    <cellStyle name="Buena 7" xfId="35997" hidden="1"/>
    <cellStyle name="Buena 7" xfId="35938" hidden="1"/>
    <cellStyle name="Buena 7" xfId="27148" hidden="1"/>
    <cellStyle name="Buena 7" xfId="27952" hidden="1"/>
    <cellStyle name="Buena 7" xfId="26813" hidden="1"/>
    <cellStyle name="Buena 7" xfId="26822" hidden="1"/>
    <cellStyle name="Buena 7" xfId="30705" hidden="1"/>
    <cellStyle name="Buena 7" xfId="27091" hidden="1"/>
    <cellStyle name="Buena 7" xfId="23254" hidden="1"/>
    <cellStyle name="Buena 7" xfId="24124" hidden="1"/>
    <cellStyle name="Buena 7" xfId="25713" hidden="1"/>
    <cellStyle name="Buena 7" xfId="25173" hidden="1"/>
    <cellStyle name="Buena 7" xfId="23655" hidden="1"/>
    <cellStyle name="Buena 7" xfId="26766" hidden="1"/>
    <cellStyle name="Buena 7" xfId="27050" hidden="1"/>
    <cellStyle name="Buena 7" xfId="23868" hidden="1"/>
    <cellStyle name="Buena 7" xfId="23628" hidden="1"/>
    <cellStyle name="Buena 7" xfId="27297" hidden="1"/>
    <cellStyle name="Buena 7" xfId="26820" hidden="1"/>
    <cellStyle name="Buena 7" xfId="26075" hidden="1"/>
    <cellStyle name="Buena 7" xfId="25673" hidden="1"/>
    <cellStyle name="Buena 7" xfId="22479" hidden="1"/>
    <cellStyle name="Buena 7" xfId="27819" hidden="1"/>
    <cellStyle name="Buena 7" xfId="22610" hidden="1"/>
    <cellStyle name="Buena 7" xfId="27812" hidden="1"/>
    <cellStyle name="Buena 7" xfId="27968" hidden="1"/>
    <cellStyle name="Buena 7" xfId="26622" hidden="1"/>
    <cellStyle name="Buena 7" xfId="21757" hidden="1"/>
    <cellStyle name="Buena 7" xfId="25521" hidden="1"/>
    <cellStyle name="Buena 7" xfId="25885" hidden="1"/>
    <cellStyle name="Buena 7" xfId="27881" hidden="1"/>
    <cellStyle name="Buena 7" xfId="27807" hidden="1"/>
    <cellStyle name="Buena 7" xfId="22554" hidden="1"/>
    <cellStyle name="Buena 7" xfId="27508" hidden="1"/>
    <cellStyle name="Buena 7" xfId="22691" hidden="1"/>
    <cellStyle name="Buena 7" xfId="23822" hidden="1"/>
    <cellStyle name="Buena 7" xfId="24023" hidden="1"/>
    <cellStyle name="Buena 7" xfId="25606" hidden="1"/>
    <cellStyle name="Buena 7" xfId="25788" hidden="1"/>
    <cellStyle name="Buena 7" xfId="31202" hidden="1"/>
    <cellStyle name="Buena 7" xfId="22449" hidden="1"/>
    <cellStyle name="Buena 7" xfId="26098" hidden="1"/>
    <cellStyle name="Buena 7" xfId="26102" hidden="1"/>
    <cellStyle name="Buena 7" xfId="21779" hidden="1"/>
    <cellStyle name="Buena 7" xfId="22339" hidden="1"/>
    <cellStyle name="Buena 7" xfId="26730" hidden="1"/>
    <cellStyle name="Buena 7" xfId="36240" hidden="1"/>
    <cellStyle name="Buena 7" xfId="36247" hidden="1"/>
    <cellStyle name="Buena 7" xfId="36257" hidden="1"/>
    <cellStyle name="Buena 7" xfId="36263" hidden="1"/>
    <cellStyle name="Buena 7" xfId="36511" hidden="1"/>
    <cellStyle name="Buena 7" xfId="36518" hidden="1"/>
    <cellStyle name="Buena 7" xfId="36528" hidden="1"/>
    <cellStyle name="Buena 7" xfId="36534" hidden="1"/>
    <cellStyle name="Buena 7" xfId="36270" hidden="1"/>
    <cellStyle name="Buena 7" xfId="36355" hidden="1"/>
    <cellStyle name="Buena 7" xfId="36425" hidden="1"/>
    <cellStyle name="Buena 7" xfId="36387" hidden="1"/>
    <cellStyle name="Buena 7" xfId="36549" hidden="1"/>
    <cellStyle name="Buena 7" xfId="22605" hidden="1"/>
    <cellStyle name="Buena 7" xfId="36385" hidden="1"/>
    <cellStyle name="Buena 7" xfId="36326" hidden="1"/>
    <cellStyle name="Buena 7" xfId="22791" hidden="1"/>
    <cellStyle name="Buena 7" xfId="26638" hidden="1"/>
    <cellStyle name="Buena 7" xfId="26996" hidden="1"/>
    <cellStyle name="Buena 7" xfId="25311" hidden="1"/>
    <cellStyle name="Buena 7" xfId="36558" hidden="1"/>
    <cellStyle name="Buena 7" xfId="36565" hidden="1"/>
    <cellStyle name="Buena 7" xfId="36575" hidden="1"/>
    <cellStyle name="Buena 7" xfId="36581" hidden="1"/>
    <cellStyle name="Buena 7" xfId="36829" hidden="1"/>
    <cellStyle name="Buena 7" xfId="36836" hidden="1"/>
    <cellStyle name="Buena 7" xfId="36846" hidden="1"/>
    <cellStyle name="Buena 7" xfId="36852" hidden="1"/>
    <cellStyle name="Buena 7" xfId="36588" hidden="1"/>
    <cellStyle name="Buena 7" xfId="36673" hidden="1"/>
    <cellStyle name="Buena 7" xfId="36743" hidden="1"/>
    <cellStyle name="Buena 7" xfId="36705" hidden="1"/>
    <cellStyle name="Buena 7" xfId="36867" hidden="1"/>
    <cellStyle name="Buena 7" xfId="26649" hidden="1"/>
    <cellStyle name="Buena 7" xfId="36703" hidden="1"/>
    <cellStyle name="Buena 7" xfId="36644" hidden="1"/>
    <cellStyle name="Buena 7" xfId="36946" hidden="1"/>
    <cellStyle name="Buena 7" xfId="36953" hidden="1"/>
    <cellStyle name="Buena 7" xfId="36963" hidden="1"/>
    <cellStyle name="Buena 7" xfId="36969" hidden="1"/>
    <cellStyle name="Buena 7" xfId="37048" hidden="1"/>
    <cellStyle name="Buena 7" xfId="37055" hidden="1"/>
    <cellStyle name="Buena 7" xfId="37065" hidden="1"/>
    <cellStyle name="Buena 7" xfId="37071" hidden="1"/>
    <cellStyle name="Buena 7" xfId="37319" hidden="1"/>
    <cellStyle name="Buena 7" xfId="37326" hidden="1"/>
    <cellStyle name="Buena 7" xfId="37336" hidden="1"/>
    <cellStyle name="Buena 7" xfId="37342" hidden="1"/>
    <cellStyle name="Buena 7" xfId="37078" hidden="1"/>
    <cellStyle name="Buena 7" xfId="37163" hidden="1"/>
    <cellStyle name="Buena 7" xfId="37233" hidden="1"/>
    <cellStyle name="Buena 7" xfId="37195" hidden="1"/>
    <cellStyle name="Buena 7" xfId="37357" hidden="1"/>
    <cellStyle name="Buena 7" xfId="36970" hidden="1"/>
    <cellStyle name="Buena 7" xfId="37193" hidden="1"/>
    <cellStyle name="Buena 7" xfId="37134" hidden="1"/>
    <cellStyle name="Buena 7" xfId="37436" hidden="1"/>
    <cellStyle name="Buena 7" xfId="37443" hidden="1"/>
    <cellStyle name="Buena 7" xfId="37453" hidden="1"/>
    <cellStyle name="Buena 7" xfId="37459" hidden="1"/>
    <cellStyle name="Buena 7" xfId="37538" hidden="1"/>
    <cellStyle name="Buena 7" xfId="37545" hidden="1"/>
    <cellStyle name="Buena 7" xfId="37555" hidden="1"/>
    <cellStyle name="Buena 7" xfId="37561" hidden="1"/>
    <cellStyle name="Buena 7" xfId="37809" hidden="1"/>
    <cellStyle name="Buena 7" xfId="37816" hidden="1"/>
    <cellStyle name="Buena 7" xfId="37826" hidden="1"/>
    <cellStyle name="Buena 7" xfId="37832" hidden="1"/>
    <cellStyle name="Buena 7" xfId="37568" hidden="1"/>
    <cellStyle name="Buena 7" xfId="37653" hidden="1"/>
    <cellStyle name="Buena 7" xfId="37723" hidden="1"/>
    <cellStyle name="Buena 7" xfId="37685" hidden="1"/>
    <cellStyle name="Buena 7" xfId="37847" hidden="1"/>
    <cellStyle name="Buena 7" xfId="37460" hidden="1"/>
    <cellStyle name="Buena 7" xfId="37683" hidden="1"/>
    <cellStyle name="Buena 7" xfId="37624" hidden="1"/>
    <cellStyle name="Buena 7" xfId="37926" hidden="1"/>
    <cellStyle name="Buena 7" xfId="37933" hidden="1"/>
    <cellStyle name="Buena 7" xfId="37943" hidden="1"/>
    <cellStyle name="Buena 7" xfId="37949" hidden="1"/>
    <cellStyle name="Buena 7" xfId="38028" hidden="1"/>
    <cellStyle name="Buena 7" xfId="38035" hidden="1"/>
    <cellStyle name="Buena 7" xfId="38045" hidden="1"/>
    <cellStyle name="Buena 7" xfId="38051" hidden="1"/>
    <cellStyle name="Buena 7" xfId="38299" hidden="1"/>
    <cellStyle name="Buena 7" xfId="38306" hidden="1"/>
    <cellStyle name="Buena 7" xfId="38316" hidden="1"/>
    <cellStyle name="Buena 7" xfId="38322" hidden="1"/>
    <cellStyle name="Buena 7" xfId="38058" hidden="1"/>
    <cellStyle name="Buena 7" xfId="38143" hidden="1"/>
    <cellStyle name="Buena 7" xfId="38213" hidden="1"/>
    <cellStyle name="Buena 7" xfId="38175" hidden="1"/>
    <cellStyle name="Buena 7" xfId="38337" hidden="1"/>
    <cellStyle name="Buena 7" xfId="37950" hidden="1"/>
    <cellStyle name="Buena 7" xfId="38173" hidden="1"/>
    <cellStyle name="Buena 7" xfId="38114" hidden="1"/>
    <cellStyle name="Buena 7" xfId="38416" hidden="1"/>
    <cellStyle name="Buena 7" xfId="38423" hidden="1"/>
    <cellStyle name="Buena 7" xfId="38433" hidden="1"/>
    <cellStyle name="Buena 7" xfId="38439" hidden="1"/>
    <cellStyle name="Buena 7" xfId="38518" hidden="1"/>
    <cellStyle name="Buena 7" xfId="38525" hidden="1"/>
    <cellStyle name="Buena 7" xfId="38535" hidden="1"/>
    <cellStyle name="Buena 7" xfId="38541" hidden="1"/>
    <cellStyle name="Buena 7" xfId="38789" hidden="1"/>
    <cellStyle name="Buena 7" xfId="38796" hidden="1"/>
    <cellStyle name="Buena 7" xfId="38806" hidden="1"/>
    <cellStyle name="Buena 7" xfId="38812" hidden="1"/>
    <cellStyle name="Buena 7" xfId="38548" hidden="1"/>
    <cellStyle name="Buena 7" xfId="38633" hidden="1"/>
    <cellStyle name="Buena 7" xfId="38703" hidden="1"/>
    <cellStyle name="Buena 7" xfId="38665" hidden="1"/>
    <cellStyle name="Buena 7" xfId="38827" hidden="1"/>
    <cellStyle name="Buena 7" xfId="38440" hidden="1"/>
    <cellStyle name="Buena 7" xfId="38663" hidden="1"/>
    <cellStyle name="Buena 7" xfId="38604"/>
    <cellStyle name="Bueno 2" xfId="525"/>
    <cellStyle name="Bueno 3" xfId="10016"/>
    <cellStyle name="Bueno 4" xfId="4869"/>
    <cellStyle name="Calc Currency (0)" xfId="183"/>
    <cellStyle name="Cálculo 2" xfId="154"/>
    <cellStyle name="Cálculo 3" xfId="1321"/>
    <cellStyle name="Celda de comprobación 2" xfId="155"/>
    <cellStyle name="Celda de comprobación 3" xfId="1322"/>
    <cellStyle name="Celda vinculada 2" xfId="156"/>
    <cellStyle name="Celda vinculada 3" xfId="1323"/>
    <cellStyle name="Comma [0] 2" xfId="80"/>
    <cellStyle name="Comma [0] 2 2" xfId="184"/>
    <cellStyle name="Comma [0] 3" xfId="15"/>
    <cellStyle name="Comma [0] 3 10" xfId="4991"/>
    <cellStyle name="Comma [0] 3 10 2" xfId="10139"/>
    <cellStyle name="Comma [0] 3 10 2 2" xfId="20922"/>
    <cellStyle name="Comma [0] 3 10 3" xfId="15789"/>
    <cellStyle name="Comma [0] 3 10 4" xfId="43842"/>
    <cellStyle name="Comma [0] 3 10 5" xfId="48685"/>
    <cellStyle name="Comma [0] 3 11" xfId="5020"/>
    <cellStyle name="Comma [0] 3 11 2" xfId="10168"/>
    <cellStyle name="Comma [0] 3 11 2 2" xfId="20951"/>
    <cellStyle name="Comma [0] 3 11 3" xfId="15817"/>
    <cellStyle name="Comma [0] 3 11 4" xfId="41"/>
    <cellStyle name="Comma [0] 3 11 4 2" xfId="112"/>
    <cellStyle name="Comma [0] 3 11 4 2 2" xfId="43914"/>
    <cellStyle name="Comma [0] 3 11 4 2 3" xfId="125"/>
    <cellStyle name="Comma [0] 3 11 5" xfId="43871"/>
    <cellStyle name="Comma [0] 3 11 6" xfId="48714"/>
    <cellStyle name="Comma [0] 3 12" xfId="5469"/>
    <cellStyle name="Comma [0] 3 12 2" xfId="16260"/>
    <cellStyle name="Comma [0] 3 13" xfId="11070"/>
    <cellStyle name="Comma [0] 3 14" xfId="38938"/>
    <cellStyle name="Comma [0] 3 14 2" xfId="30"/>
    <cellStyle name="Comma [0] 3 15" xfId="39187"/>
    <cellStyle name="Comma [0] 3 16" xfId="44034"/>
    <cellStyle name="Comma [0] 3 2" xfId="492"/>
    <cellStyle name="Comma [0] 3 2 2" xfId="1584"/>
    <cellStyle name="Comma [0] 3 2 2 2" xfId="3893"/>
    <cellStyle name="Comma [0] 3 2 2 2 2" xfId="9040"/>
    <cellStyle name="Comma [0] 3 2 2 2 2 2" xfId="19823"/>
    <cellStyle name="Comma [0] 3 2 2 2 3" xfId="14691"/>
    <cellStyle name="Comma [0] 3 2 2 2 4" xfId="42750"/>
    <cellStyle name="Comma [0] 3 2 2 2 5" xfId="47593"/>
    <cellStyle name="Comma [0] 3 2 2 3" xfId="6759"/>
    <cellStyle name="Comma [0] 3 2 2 3 2" xfId="17542"/>
    <cellStyle name="Comma [0] 3 2 2 4" xfId="12404"/>
    <cellStyle name="Comma [0] 3 2 2 5" xfId="40474"/>
    <cellStyle name="Comma [0] 3 2 2 6" xfId="45317"/>
    <cellStyle name="Comma [0] 3 2 3" xfId="2832"/>
    <cellStyle name="Comma [0] 3 2 3 2" xfId="7986"/>
    <cellStyle name="Comma [0] 3 2 3 2 2" xfId="18769"/>
    <cellStyle name="Comma [0] 3 2 3 3" xfId="13637"/>
    <cellStyle name="Comma [0] 3 2 3 4" xfId="41696"/>
    <cellStyle name="Comma [0] 3 2 3 5" xfId="46539"/>
    <cellStyle name="Comma [0] 3 2 4" xfId="5697"/>
    <cellStyle name="Comma [0] 3 2 4 2" xfId="16486"/>
    <cellStyle name="Comma [0] 3 2 5" xfId="11320"/>
    <cellStyle name="Comma [0] 3 2 6" xfId="39429"/>
    <cellStyle name="Comma [0] 3 2 7" xfId="44275"/>
    <cellStyle name="Comma [0] 3 3" xfId="697"/>
    <cellStyle name="Comma [0] 3 3 2" xfId="1781"/>
    <cellStyle name="Comma [0] 3 3 2 2" xfId="4090"/>
    <cellStyle name="Comma [0] 3 3 2 2 2" xfId="9237"/>
    <cellStyle name="Comma [0] 3 3 2 2 2 2" xfId="20020"/>
    <cellStyle name="Comma [0] 3 3 2 2 3" xfId="14888"/>
    <cellStyle name="Comma [0] 3 3 2 2 4" xfId="42947"/>
    <cellStyle name="Comma [0] 3 3 2 2 5" xfId="47790"/>
    <cellStyle name="Comma [0] 3 3 2 3" xfId="6956"/>
    <cellStyle name="Comma [0] 3 3 2 3 2" xfId="17739"/>
    <cellStyle name="Comma [0] 3 3 2 4" xfId="12601"/>
    <cellStyle name="Comma [0] 3 3 2 5" xfId="40671"/>
    <cellStyle name="Comma [0] 3 3 2 6" xfId="45514"/>
    <cellStyle name="Comma [0] 3 3 3" xfId="3035"/>
    <cellStyle name="Comma [0] 3 3 3 2" xfId="8183"/>
    <cellStyle name="Comma [0] 3 3 3 2 2" xfId="18966"/>
    <cellStyle name="Comma [0] 3 3 3 3" xfId="13834"/>
    <cellStyle name="Comma [0] 3 3 3 4" xfId="41893"/>
    <cellStyle name="Comma [0] 3 3 3 5" xfId="46736"/>
    <cellStyle name="Comma [0] 3 3 4" xfId="5900"/>
    <cellStyle name="Comma [0] 3 3 4 2" xfId="16684"/>
    <cellStyle name="Comma [0] 3 3 5" xfId="11526"/>
    <cellStyle name="Comma [0] 3 3 6" xfId="39624"/>
    <cellStyle name="Comma [0] 3 3 7" xfId="44470"/>
    <cellStyle name="Comma [0] 3 4" xfId="829"/>
    <cellStyle name="Comma [0] 3 4 2" xfId="1912"/>
    <cellStyle name="Comma [0] 3 4 2 2" xfId="4221"/>
    <cellStyle name="Comma [0] 3 4 2 2 2" xfId="9368"/>
    <cellStyle name="Comma [0] 3 4 2 2 2 2" xfId="20151"/>
    <cellStyle name="Comma [0] 3 4 2 2 3" xfId="15019"/>
    <cellStyle name="Comma [0] 3 4 2 2 4" xfId="43078"/>
    <cellStyle name="Comma [0] 3 4 2 2 5" xfId="47921"/>
    <cellStyle name="Comma [0] 3 4 2 3" xfId="7087"/>
    <cellStyle name="Comma [0] 3 4 2 3 2" xfId="17870"/>
    <cellStyle name="Comma [0] 3 4 2 4" xfId="12732"/>
    <cellStyle name="Comma [0] 3 4 2 5" xfId="40802"/>
    <cellStyle name="Comma [0] 3 4 2 6" xfId="45645"/>
    <cellStyle name="Comma [0] 3 4 3" xfId="3166"/>
    <cellStyle name="Comma [0] 3 4 3 2" xfId="8313"/>
    <cellStyle name="Comma [0] 3 4 3 2 2" xfId="19096"/>
    <cellStyle name="Comma [0] 3 4 3 3" xfId="13964"/>
    <cellStyle name="Comma [0] 3 4 3 4" xfId="42023"/>
    <cellStyle name="Comma [0] 3 4 3 5" xfId="46866"/>
    <cellStyle name="Comma [0] 3 4 4" xfId="6030"/>
    <cellStyle name="Comma [0] 3 4 4 2" xfId="16813"/>
    <cellStyle name="Comma [0] 3 4 5" xfId="11657"/>
    <cellStyle name="Comma [0] 3 4 6" xfId="133"/>
    <cellStyle name="Comma [0] 3 4 7" xfId="39753"/>
    <cellStyle name="Comma [0] 3 4 8" xfId="44600"/>
    <cellStyle name="Comma [0] 3 5" xfId="1129"/>
    <cellStyle name="Comma [0] 3 5 2" xfId="2213"/>
    <cellStyle name="Comma [0] 3 5 2 2" xfId="4521"/>
    <cellStyle name="Comma [0] 3 5 2 2 2" xfId="9668"/>
    <cellStyle name="Comma [0] 3 5 2 2 2 2" xfId="20451"/>
    <cellStyle name="Comma [0] 3 5 2 2 3" xfId="15319"/>
    <cellStyle name="Comma [0] 3 5 2 2 4" xfId="43378"/>
    <cellStyle name="Comma [0] 3 5 2 2 5" xfId="48221"/>
    <cellStyle name="Comma [0] 3 5 2 3" xfId="7387"/>
    <cellStyle name="Comma [0] 3 5 2 3 2" xfId="18170"/>
    <cellStyle name="Comma [0] 3 5 2 4" xfId="13033"/>
    <cellStyle name="Comma [0] 3 5 2 5" xfId="41102"/>
    <cellStyle name="Comma [0] 3 5 2 6" xfId="45945"/>
    <cellStyle name="Comma [0] 3 5 3" xfId="3466"/>
    <cellStyle name="Comma [0] 3 5 3 2" xfId="8613"/>
    <cellStyle name="Comma [0] 3 5 3 2 2" xfId="19396"/>
    <cellStyle name="Comma [0] 3 5 3 3" xfId="14264"/>
    <cellStyle name="Comma [0] 3 5 3 4" xfId="42323"/>
    <cellStyle name="Comma [0] 3 5 3 5" xfId="47166"/>
    <cellStyle name="Comma [0] 3 5 4" xfId="6330"/>
    <cellStyle name="Comma [0] 3 5 4 2" xfId="17113"/>
    <cellStyle name="Comma [0] 3 5 5" xfId="11957"/>
    <cellStyle name="Comma [0] 3 5 6" xfId="40054"/>
    <cellStyle name="Comma [0] 3 5 7" xfId="44900"/>
    <cellStyle name="Comma [0] 3 6" xfId="1324"/>
    <cellStyle name="Comma [0] 3 6 2" xfId="3649"/>
    <cellStyle name="Comma [0] 3 6 2 2" xfId="8796"/>
    <cellStyle name="Comma [0] 3 6 2 2 2" xfId="19579"/>
    <cellStyle name="Comma [0] 3 6 2 3" xfId="14447"/>
    <cellStyle name="Comma [0] 3 6 2 4" xfId="42506"/>
    <cellStyle name="Comma [0] 3 6 2 5" xfId="47349"/>
    <cellStyle name="Comma [0] 3 6 3" xfId="6516"/>
    <cellStyle name="Comma [0] 3 6 3 2" xfId="17299"/>
    <cellStyle name="Comma [0] 3 6 4" xfId="12146"/>
    <cellStyle name="Comma [0] 3 6 5" xfId="40232"/>
    <cellStyle name="Comma [0] 3 6 6" xfId="45075"/>
    <cellStyle name="Comma [0] 3 7" xfId="2411"/>
    <cellStyle name="Comma [0] 3 7 2" xfId="4713"/>
    <cellStyle name="Comma [0] 3 7 2 2" xfId="9860"/>
    <cellStyle name="Comma [0] 3 7 2 2 2" xfId="20643"/>
    <cellStyle name="Comma [0] 3 7 2 3" xfId="15511"/>
    <cellStyle name="Comma [0] 3 7 2 4" xfId="43570"/>
    <cellStyle name="Comma [0] 3 7 2 5" xfId="48413"/>
    <cellStyle name="Comma [0] 3 7 3" xfId="7579"/>
    <cellStyle name="Comma [0] 3 7 3 2" xfId="18362"/>
    <cellStyle name="Comma [0] 3 7 4" xfId="13225"/>
    <cellStyle name="Comma [0] 3 7 5" xfId="41294"/>
    <cellStyle name="Comma [0] 3 7 6" xfId="46137"/>
    <cellStyle name="Comma [0] 3 8" xfId="2574"/>
    <cellStyle name="Comma [0] 3 8 2" xfId="7742"/>
    <cellStyle name="Comma [0] 3 8 2 2" xfId="18525"/>
    <cellStyle name="Comma [0] 3 8 3" xfId="13389"/>
    <cellStyle name="Comma [0] 3 8 4" xfId="41454"/>
    <cellStyle name="Comma [0] 3 8 5" xfId="46297"/>
    <cellStyle name="Comma [0] 3 9" xfId="4977"/>
    <cellStyle name="Comma [0] 3 9 2" xfId="10125"/>
    <cellStyle name="Comma [0] 3 9 2 2" xfId="20908"/>
    <cellStyle name="Comma [0] 3 9 3" xfId="15775"/>
    <cellStyle name="Comma [0] 3 9 4" xfId="43831"/>
    <cellStyle name="Comma [0] 3 9 5" xfId="48674"/>
    <cellStyle name="Comma 10" xfId="185"/>
    <cellStyle name="Comma 10 10" xfId="11056"/>
    <cellStyle name="Comma 10 11" xfId="39188"/>
    <cellStyle name="Comma 10 12" xfId="44035"/>
    <cellStyle name="Comma 10 2" xfId="10"/>
    <cellStyle name="Comma 10 2 10" xfId="39448"/>
    <cellStyle name="Comma 10 2 11" xfId="44294"/>
    <cellStyle name="Comma 10 2 2" xfId="768"/>
    <cellStyle name="Comma 10 2 2 2" xfId="1851"/>
    <cellStyle name="Comma 10 2 2 2 2" xfId="4160"/>
    <cellStyle name="Comma 10 2 2 2 2 2" xfId="9307"/>
    <cellStyle name="Comma 10 2 2 2 2 2 2" xfId="20090"/>
    <cellStyle name="Comma 10 2 2 2 2 3" xfId="14958"/>
    <cellStyle name="Comma 10 2 2 2 2 4" xfId="43017"/>
    <cellStyle name="Comma 10 2 2 2 2 5" xfId="47860"/>
    <cellStyle name="Comma 10 2 2 2 3" xfId="7026"/>
    <cellStyle name="Comma 10 2 2 2 3 2" xfId="17809"/>
    <cellStyle name="Comma 10 2 2 2 4" xfId="12671"/>
    <cellStyle name="Comma 10 2 2 2 5" xfId="40741"/>
    <cellStyle name="Comma 10 2 2 2 6" xfId="45584"/>
    <cellStyle name="Comma 10 2 2 3" xfId="3105"/>
    <cellStyle name="Comma 10 2 2 3 2" xfId="8252"/>
    <cellStyle name="Comma 10 2 2 3 2 2" xfId="19035"/>
    <cellStyle name="Comma 10 2 2 3 3" xfId="13903"/>
    <cellStyle name="Comma 10 2 2 3 4" xfId="41962"/>
    <cellStyle name="Comma 10 2 2 3 5" xfId="46805"/>
    <cellStyle name="Comma 10 2 2 4" xfId="5969"/>
    <cellStyle name="Comma 10 2 2 4 2" xfId="16752"/>
    <cellStyle name="Comma 10 2 2 5" xfId="11596"/>
    <cellStyle name="Comma 10 2 2 6" xfId="39692"/>
    <cellStyle name="Comma 10 2 2 7" xfId="44539"/>
    <cellStyle name="Comma 10 2 3" xfId="1057"/>
    <cellStyle name="Comma 10 2 3 2" xfId="2141"/>
    <cellStyle name="Comma 10 2 3 2 2" xfId="4449"/>
    <cellStyle name="Comma 10 2 3 2 2 2" xfId="9596"/>
    <cellStyle name="Comma 10 2 3 2 2 2 2" xfId="20379"/>
    <cellStyle name="Comma 10 2 3 2 2 3" xfId="15247"/>
    <cellStyle name="Comma 10 2 3 2 2 4" xfId="43306"/>
    <cellStyle name="Comma 10 2 3 2 2 5" xfId="48149"/>
    <cellStyle name="Comma 10 2 3 2 3" xfId="7315"/>
    <cellStyle name="Comma 10 2 3 2 3 2" xfId="18098"/>
    <cellStyle name="Comma 10 2 3 2 4" xfId="12961"/>
    <cellStyle name="Comma 10 2 3 2 5" xfId="41030"/>
    <cellStyle name="Comma 10 2 3 2 6" xfId="45873"/>
    <cellStyle name="Comma 10 2 3 3" xfId="3394"/>
    <cellStyle name="Comma 10 2 3 3 2" xfId="8541"/>
    <cellStyle name="Comma 10 2 3 3 2 2" xfId="19324"/>
    <cellStyle name="Comma 10 2 3 3 3" xfId="14192"/>
    <cellStyle name="Comma 10 2 3 3 4" xfId="42251"/>
    <cellStyle name="Comma 10 2 3 3 5" xfId="47094"/>
    <cellStyle name="Comma 10 2 3 4" xfId="6258"/>
    <cellStyle name="Comma 10 2 3 4 2" xfId="17041"/>
    <cellStyle name="Comma 10 2 3 5" xfId="11885"/>
    <cellStyle name="Comma 10 2 3 6" xfId="39982"/>
    <cellStyle name="Comma 10 2 3 7" xfId="44828"/>
    <cellStyle name="Comma 10 2 4" xfId="1603"/>
    <cellStyle name="Comma 10 2 4 2" xfId="3912"/>
    <cellStyle name="Comma 10 2 4 2 2" xfId="9059"/>
    <cellStyle name="Comma 10 2 4 2 2 2" xfId="19842"/>
    <cellStyle name="Comma 10 2 4 2 3" xfId="14710"/>
    <cellStyle name="Comma 10 2 4 2 4" xfId="42769"/>
    <cellStyle name="Comma 10 2 4 2 5" xfId="47612"/>
    <cellStyle name="Comma 10 2 4 3" xfId="6778"/>
    <cellStyle name="Comma 10 2 4 3 2" xfId="17561"/>
    <cellStyle name="Comma 10 2 4 4" xfId="12423"/>
    <cellStyle name="Comma 10 2 4 5" xfId="40493"/>
    <cellStyle name="Comma 10 2 4 6" xfId="45336"/>
    <cellStyle name="Comma 10 2 5" xfId="2509"/>
    <cellStyle name="Comma 10 2 5 2" xfId="4811"/>
    <cellStyle name="Comma 10 2 5 2 2" xfId="9958"/>
    <cellStyle name="Comma 10 2 5 2 2 2" xfId="20741"/>
    <cellStyle name="Comma 10 2 5 2 3" xfId="15609"/>
    <cellStyle name="Comma 10 2 5 2 4" xfId="43668"/>
    <cellStyle name="Comma 10 2 5 2 5" xfId="48511"/>
    <cellStyle name="Comma 10 2 5 3" xfId="7677"/>
    <cellStyle name="Comma 10 2 5 3 2" xfId="18460"/>
    <cellStyle name="Comma 10 2 5 4" xfId="13323"/>
    <cellStyle name="Comma 10 2 5 5" xfId="41392"/>
    <cellStyle name="Comma 10 2 5 6" xfId="46235"/>
    <cellStyle name="Comma 10 2 6" xfId="2851"/>
    <cellStyle name="Comma 10 2 6 2" xfId="8005"/>
    <cellStyle name="Comma 10 2 6 2 2" xfId="18788"/>
    <cellStyle name="Comma 10 2 6 3" xfId="13656"/>
    <cellStyle name="Comma 10 2 6 4" xfId="41715"/>
    <cellStyle name="Comma 10 2 6 5" xfId="46558"/>
    <cellStyle name="Comma 10 2 7" xfId="5716"/>
    <cellStyle name="Comma 10 2 7 2" xfId="16505"/>
    <cellStyle name="Comma 10 2 8" xfId="11339"/>
    <cellStyle name="Comma 10 2 9" xfId="38900"/>
    <cellStyle name="Comma 10 2 9 2" xfId="38950"/>
    <cellStyle name="Comma 10 2 9 2 2" xfId="39111"/>
    <cellStyle name="Comma 10 2 9 2 2 2" xfId="55"/>
    <cellStyle name="Comma 10 2 9 3" xfId="39126"/>
    <cellStyle name="Comma 10 2 9 3 2" xfId="43913"/>
    <cellStyle name="Comma 10 2 9 3 3" xfId="130"/>
    <cellStyle name="Comma 10 3" xfId="1199"/>
    <cellStyle name="Comma 10 3 2" xfId="2283"/>
    <cellStyle name="Comma 10 3 2 2" xfId="4591"/>
    <cellStyle name="Comma 10 3 2 2 2" xfId="9738"/>
    <cellStyle name="Comma 10 3 2 2 2 2" xfId="20521"/>
    <cellStyle name="Comma 10 3 2 2 3" xfId="15389"/>
    <cellStyle name="Comma 10 3 2 2 4" xfId="43448"/>
    <cellStyle name="Comma 10 3 2 2 5" xfId="48291"/>
    <cellStyle name="Comma 10 3 2 3" xfId="7457"/>
    <cellStyle name="Comma 10 3 2 3 2" xfId="18240"/>
    <cellStyle name="Comma 10 3 2 4" xfId="13103"/>
    <cellStyle name="Comma 10 3 2 5" xfId="41172"/>
    <cellStyle name="Comma 10 3 2 6" xfId="46015"/>
    <cellStyle name="Comma 10 3 3" xfId="3534"/>
    <cellStyle name="Comma 10 3 3 2" xfId="8681"/>
    <cellStyle name="Comma 10 3 3 2 2" xfId="19464"/>
    <cellStyle name="Comma 10 3 3 3" xfId="14332"/>
    <cellStyle name="Comma 10 3 3 4" xfId="42391"/>
    <cellStyle name="Comma 10 3 3 5" xfId="47234"/>
    <cellStyle name="Comma 10 3 4" xfId="5001"/>
    <cellStyle name="Comma 10 3 4 2" xfId="10149"/>
    <cellStyle name="Comma 10 3 4 2 2" xfId="20932"/>
    <cellStyle name="Comma 10 3 4 3" xfId="15799"/>
    <cellStyle name="Comma 10 3 4 4" xfId="38887"/>
    <cellStyle name="Comma 10 3 4 5" xfId="39012"/>
    <cellStyle name="Comma 10 3 4 6" xfId="43852"/>
    <cellStyle name="Comma 10 3 4 7" xfId="48695"/>
    <cellStyle name="Comma 10 3 4 7 2" xfId="48734"/>
    <cellStyle name="Comma 10 3 5" xfId="6400"/>
    <cellStyle name="Comma 10 3 5 2" xfId="17183"/>
    <cellStyle name="Comma 10 3 6" xfId="12027"/>
    <cellStyle name="Comma 10 3 7" xfId="40119"/>
    <cellStyle name="Comma 10 3 8" xfId="44962"/>
    <cellStyle name="Comma 10 4" xfId="1325"/>
    <cellStyle name="Comma 10 4 2" xfId="3650"/>
    <cellStyle name="Comma 10 4 2 2" xfId="8797"/>
    <cellStyle name="Comma 10 4 2 2 2" xfId="19580"/>
    <cellStyle name="Comma 10 4 2 3" xfId="14448"/>
    <cellStyle name="Comma 10 4 2 4" xfId="42507"/>
    <cellStyle name="Comma 10 4 2 5" xfId="47350"/>
    <cellStyle name="Comma 10 4 3" xfId="6517"/>
    <cellStyle name="Comma 10 4 3 2" xfId="17300"/>
    <cellStyle name="Comma 10 4 4" xfId="12147"/>
    <cellStyle name="Comma 10 4 5" xfId="40233"/>
    <cellStyle name="Comma 10 4 6" xfId="45076"/>
    <cellStyle name="Comma 10 5" xfId="2599"/>
    <cellStyle name="Comma 10 5 2" xfId="7759"/>
    <cellStyle name="Comma 10 5 2 2" xfId="18542"/>
    <cellStyle name="Comma 10 5 3" xfId="13408"/>
    <cellStyle name="Comma 10 5 4" xfId="41470"/>
    <cellStyle name="Comma 10 5 5" xfId="46313"/>
    <cellStyle name="Comma 10 6" xfId="4993"/>
    <cellStyle name="Comma 10 6 2" xfId="10141"/>
    <cellStyle name="Comma 10 6 2 2" xfId="20924"/>
    <cellStyle name="Comma 10 6 3" xfId="15791"/>
    <cellStyle name="Comma 10 6 4" xfId="38886"/>
    <cellStyle name="Comma 10 6 5" xfId="39011"/>
    <cellStyle name="Comma 10 6 6" xfId="43844"/>
    <cellStyle name="Comma 10 6 7" xfId="48687"/>
    <cellStyle name="Comma 10 6 7 2" xfId="48730"/>
    <cellStyle name="Comma 10 7" xfId="5010"/>
    <cellStyle name="Comma 10 7 2" xfId="10158"/>
    <cellStyle name="Comma 10 7 2 2" xfId="20941"/>
    <cellStyle name="Comma 10 7 3" xfId="15808"/>
    <cellStyle name="Comma 10 7 4" xfId="38893"/>
    <cellStyle name="Comma 10 7 5" xfId="39019"/>
    <cellStyle name="Comma 10 7 6" xfId="43861"/>
    <cellStyle name="Comma 10 7 7" xfId="48704"/>
    <cellStyle name="Comma 10 7 7 2" xfId="48741"/>
    <cellStyle name="Comma 10 8" xfId="5029"/>
    <cellStyle name="Comma 10 8 2" xfId="10177"/>
    <cellStyle name="Comma 10 8 2 2" xfId="20960"/>
    <cellStyle name="Comma 10 8 3" xfId="15826"/>
    <cellStyle name="Comma 10 9" xfId="5470"/>
    <cellStyle name="Comma 10 9 2" xfId="16261"/>
    <cellStyle name="Comma 11" xfId="186"/>
    <cellStyle name="Comma 11 2" xfId="1326"/>
    <cellStyle name="Comma 11 2 2" xfId="3651"/>
    <cellStyle name="Comma 11 2 2 2" xfId="8798"/>
    <cellStyle name="Comma 11 2 2 2 2" xfId="19581"/>
    <cellStyle name="Comma 11 2 2 3" xfId="14449"/>
    <cellStyle name="Comma 11 2 2 4" xfId="42508"/>
    <cellStyle name="Comma 11 2 2 5" xfId="47351"/>
    <cellStyle name="Comma 11 2 3" xfId="6518"/>
    <cellStyle name="Comma 11 2 3 2" xfId="17301"/>
    <cellStyle name="Comma 11 2 4" xfId="12148"/>
    <cellStyle name="Comma 11 2 5" xfId="40234"/>
    <cellStyle name="Comma 11 2 6" xfId="45077"/>
    <cellStyle name="Comma 11 3" xfId="2600"/>
    <cellStyle name="Comma 11 3 2" xfId="7760"/>
    <cellStyle name="Comma 11 3 2 2" xfId="18543"/>
    <cellStyle name="Comma 11 3 3" xfId="13409"/>
    <cellStyle name="Comma 11 3 4" xfId="41471"/>
    <cellStyle name="Comma 11 3 5" xfId="46314"/>
    <cellStyle name="Comma 11 4" xfId="5471"/>
    <cellStyle name="Comma 11 4 2" xfId="16262"/>
    <cellStyle name="Comma 11 5" xfId="11057"/>
    <cellStyle name="Comma 11 6" xfId="39189"/>
    <cellStyle name="Comma 11 7" xfId="44036"/>
    <cellStyle name="Comma 12" xfId="187"/>
    <cellStyle name="Comma 12 2" xfId="1327"/>
    <cellStyle name="Comma 12 2 2" xfId="3652"/>
    <cellStyle name="Comma 12 2 2 2" xfId="8799"/>
    <cellStyle name="Comma 12 2 2 2 2" xfId="19582"/>
    <cellStyle name="Comma 12 2 2 3" xfId="14450"/>
    <cellStyle name="Comma 12 2 2 4" xfId="42509"/>
    <cellStyle name="Comma 12 2 2 5" xfId="47352"/>
    <cellStyle name="Comma 12 2 3" xfId="6519"/>
    <cellStyle name="Comma 12 2 3 2" xfId="17302"/>
    <cellStyle name="Comma 12 2 4" xfId="12149"/>
    <cellStyle name="Comma 12 2 5" xfId="40235"/>
    <cellStyle name="Comma 12 2 6" xfId="45078"/>
    <cellStyle name="Comma 12 3" xfId="2601"/>
    <cellStyle name="Comma 12 3 2" xfId="7761"/>
    <cellStyle name="Comma 12 3 2 2" xfId="18544"/>
    <cellStyle name="Comma 12 3 3" xfId="13410"/>
    <cellStyle name="Comma 12 3 4" xfId="41472"/>
    <cellStyle name="Comma 12 3 5" xfId="46315"/>
    <cellStyle name="Comma 12 4" xfId="5472"/>
    <cellStyle name="Comma 12 4 2" xfId="16263"/>
    <cellStyle name="Comma 12 5" xfId="11058"/>
    <cellStyle name="Comma 12 6" xfId="39190"/>
    <cellStyle name="Comma 12 7" xfId="44037"/>
    <cellStyle name="Comma 13" xfId="188"/>
    <cellStyle name="Comma 13 2" xfId="1328"/>
    <cellStyle name="Comma 13 2 2" xfId="3653"/>
    <cellStyle name="Comma 13 2 2 2" xfId="8800"/>
    <cellStyle name="Comma 13 2 2 2 2" xfId="19583"/>
    <cellStyle name="Comma 13 2 2 3" xfId="14451"/>
    <cellStyle name="Comma 13 2 2 4" xfId="42510"/>
    <cellStyle name="Comma 13 2 2 5" xfId="47353"/>
    <cellStyle name="Comma 13 2 3" xfId="6520"/>
    <cellStyle name="Comma 13 2 3 2" xfId="17303"/>
    <cellStyle name="Comma 13 2 4" xfId="12150"/>
    <cellStyle name="Comma 13 2 5" xfId="40236"/>
    <cellStyle name="Comma 13 2 6" xfId="45079"/>
    <cellStyle name="Comma 13 3" xfId="2602"/>
    <cellStyle name="Comma 13 3 2" xfId="7762"/>
    <cellStyle name="Comma 13 3 2 2" xfId="18545"/>
    <cellStyle name="Comma 13 3 3" xfId="13411"/>
    <cellStyle name="Comma 13 3 4" xfId="41473"/>
    <cellStyle name="Comma 13 3 5" xfId="46316"/>
    <cellStyle name="Comma 13 4" xfId="5473"/>
    <cellStyle name="Comma 13 4 2" xfId="16264"/>
    <cellStyle name="Comma 13 5" xfId="11059"/>
    <cellStyle name="Comma 13 6" xfId="39191"/>
    <cellStyle name="Comma 13 7" xfId="44038"/>
    <cellStyle name="Comma 14" xfId="189"/>
    <cellStyle name="Comma 14 2" xfId="1329"/>
    <cellStyle name="Comma 14 2 2" xfId="3654"/>
    <cellStyle name="Comma 14 2 2 2" xfId="8801"/>
    <cellStyle name="Comma 14 2 2 2 2" xfId="19584"/>
    <cellStyle name="Comma 14 2 2 3" xfId="14452"/>
    <cellStyle name="Comma 14 2 2 4" xfId="42511"/>
    <cellStyle name="Comma 14 2 2 5" xfId="47354"/>
    <cellStyle name="Comma 14 2 3" xfId="6521"/>
    <cellStyle name="Comma 14 2 3 2" xfId="17304"/>
    <cellStyle name="Comma 14 2 4" xfId="12151"/>
    <cellStyle name="Comma 14 2 5" xfId="40237"/>
    <cellStyle name="Comma 14 2 6" xfId="45080"/>
    <cellStyle name="Comma 14 3" xfId="2603"/>
    <cellStyle name="Comma 14 3 2" xfId="7763"/>
    <cellStyle name="Comma 14 3 2 2" xfId="18546"/>
    <cellStyle name="Comma 14 3 3" xfId="13412"/>
    <cellStyle name="Comma 14 3 4" xfId="41474"/>
    <cellStyle name="Comma 14 3 5" xfId="46317"/>
    <cellStyle name="Comma 14 4" xfId="5474"/>
    <cellStyle name="Comma 14 4 2" xfId="16265"/>
    <cellStyle name="Comma 14 5" xfId="11060"/>
    <cellStyle name="Comma 14 6" xfId="39192"/>
    <cellStyle name="Comma 14 7" xfId="44039"/>
    <cellStyle name="Comma 15" xfId="190"/>
    <cellStyle name="Comma 15 2" xfId="1330"/>
    <cellStyle name="Comma 15 2 2" xfId="3655"/>
    <cellStyle name="Comma 15 2 2 2" xfId="8802"/>
    <cellStyle name="Comma 15 2 2 2 2" xfId="19585"/>
    <cellStyle name="Comma 15 2 2 3" xfId="14453"/>
    <cellStyle name="Comma 15 2 2 4" xfId="42512"/>
    <cellStyle name="Comma 15 2 2 5" xfId="47355"/>
    <cellStyle name="Comma 15 2 3" xfId="6522"/>
    <cellStyle name="Comma 15 2 3 2" xfId="17305"/>
    <cellStyle name="Comma 15 2 4" xfId="12152"/>
    <cellStyle name="Comma 15 2 5" xfId="40238"/>
    <cellStyle name="Comma 15 2 6" xfId="45081"/>
    <cellStyle name="Comma 15 3" xfId="2604"/>
    <cellStyle name="Comma 15 3 2" xfId="7764"/>
    <cellStyle name="Comma 15 3 2 2" xfId="18547"/>
    <cellStyle name="Comma 15 3 3" xfId="13413"/>
    <cellStyle name="Comma 15 3 4" xfId="41475"/>
    <cellStyle name="Comma 15 3 5" xfId="46318"/>
    <cellStyle name="Comma 15 4" xfId="5475"/>
    <cellStyle name="Comma 15 4 2" xfId="16266"/>
    <cellStyle name="Comma 15 5" xfId="11061"/>
    <cellStyle name="Comma 15 6" xfId="39193"/>
    <cellStyle name="Comma 15 7" xfId="44040"/>
    <cellStyle name="Comma 16" xfId="191"/>
    <cellStyle name="Comma 16 2" xfId="1331"/>
    <cellStyle name="Comma 16 2 2" xfId="3656"/>
    <cellStyle name="Comma 16 2 2 2" xfId="8803"/>
    <cellStyle name="Comma 16 2 2 2 2" xfId="19586"/>
    <cellStyle name="Comma 16 2 2 3" xfId="14454"/>
    <cellStyle name="Comma 16 2 2 4" xfId="42513"/>
    <cellStyle name="Comma 16 2 2 5" xfId="47356"/>
    <cellStyle name="Comma 16 2 3" xfId="6523"/>
    <cellStyle name="Comma 16 2 3 2" xfId="17306"/>
    <cellStyle name="Comma 16 2 4" xfId="12153"/>
    <cellStyle name="Comma 16 2 5" xfId="40239"/>
    <cellStyle name="Comma 16 2 6" xfId="45082"/>
    <cellStyle name="Comma 16 3" xfId="2605"/>
    <cellStyle name="Comma 16 3 2" xfId="7765"/>
    <cellStyle name="Comma 16 3 2 2" xfId="18548"/>
    <cellStyle name="Comma 16 3 3" xfId="13414"/>
    <cellStyle name="Comma 16 3 4" xfId="41476"/>
    <cellStyle name="Comma 16 3 5" xfId="46319"/>
    <cellStyle name="Comma 16 4" xfId="5467"/>
    <cellStyle name="Comma 16 4 2" xfId="16259"/>
    <cellStyle name="Comma 16 5" xfId="11069"/>
    <cellStyle name="Comma 16 6" xfId="39194"/>
    <cellStyle name="Comma 16 7" xfId="44041"/>
    <cellStyle name="Comma 17" xfId="192"/>
    <cellStyle name="Comma 17 2" xfId="1332"/>
    <cellStyle name="Comma 17 2 2" xfId="3657"/>
    <cellStyle name="Comma 17 2 2 2" xfId="8804"/>
    <cellStyle name="Comma 17 2 2 2 2" xfId="19587"/>
    <cellStyle name="Comma 17 2 2 3" xfId="14455"/>
    <cellStyle name="Comma 17 2 2 4" xfId="42514"/>
    <cellStyle name="Comma 17 2 2 5" xfId="47357"/>
    <cellStyle name="Comma 17 2 3" xfId="6524"/>
    <cellStyle name="Comma 17 2 3 2" xfId="17307"/>
    <cellStyle name="Comma 17 2 4" xfId="12154"/>
    <cellStyle name="Comma 17 2 5" xfId="40240"/>
    <cellStyle name="Comma 17 2 6" xfId="45083"/>
    <cellStyle name="Comma 17 3" xfId="2606"/>
    <cellStyle name="Comma 17 3 2" xfId="7766"/>
    <cellStyle name="Comma 17 3 2 2" xfId="18549"/>
    <cellStyle name="Comma 17 3 3" xfId="13415"/>
    <cellStyle name="Comma 17 3 4" xfId="41477"/>
    <cellStyle name="Comma 17 3 5" xfId="46320"/>
    <cellStyle name="Comma 17 4" xfId="5466"/>
    <cellStyle name="Comma 17 4 2" xfId="16258"/>
    <cellStyle name="Comma 17 5" xfId="11073"/>
    <cellStyle name="Comma 17 6" xfId="39195"/>
    <cellStyle name="Comma 17 7" xfId="44042"/>
    <cellStyle name="Comma 18" xfId="193"/>
    <cellStyle name="Comma 18 2" xfId="1333"/>
    <cellStyle name="Comma 18 2 2" xfId="3658"/>
    <cellStyle name="Comma 18 2 2 2" xfId="8805"/>
    <cellStyle name="Comma 18 2 2 2 2" xfId="19588"/>
    <cellStyle name="Comma 18 2 2 3" xfId="14456"/>
    <cellStyle name="Comma 18 2 2 4" xfId="42515"/>
    <cellStyle name="Comma 18 2 2 5" xfId="47358"/>
    <cellStyle name="Comma 18 2 3" xfId="6525"/>
    <cellStyle name="Comma 18 2 3 2" xfId="17308"/>
    <cellStyle name="Comma 18 2 4" xfId="12155"/>
    <cellStyle name="Comma 18 2 5" xfId="40241"/>
    <cellStyle name="Comma 18 2 6" xfId="45084"/>
    <cellStyle name="Comma 18 3" xfId="2607"/>
    <cellStyle name="Comma 18 3 2" xfId="7767"/>
    <cellStyle name="Comma 18 3 2 2" xfId="18550"/>
    <cellStyle name="Comma 18 3 3" xfId="13416"/>
    <cellStyle name="Comma 18 3 4" xfId="41478"/>
    <cellStyle name="Comma 18 3 5" xfId="46321"/>
    <cellStyle name="Comma 18 4" xfId="5465"/>
    <cellStyle name="Comma 18 4 2" xfId="16257"/>
    <cellStyle name="Comma 18 5" xfId="11062"/>
    <cellStyle name="Comma 18 6" xfId="39196"/>
    <cellStyle name="Comma 18 7" xfId="44043"/>
    <cellStyle name="Comma 19" xfId="194"/>
    <cellStyle name="Comma 19 2" xfId="1334"/>
    <cellStyle name="Comma 19 2 2" xfId="3659"/>
    <cellStyle name="Comma 19 2 2 2" xfId="8806"/>
    <cellStyle name="Comma 19 2 2 2 2" xfId="19589"/>
    <cellStyle name="Comma 19 2 2 3" xfId="14457"/>
    <cellStyle name="Comma 19 2 2 4" xfId="42516"/>
    <cellStyle name="Comma 19 2 2 5" xfId="47359"/>
    <cellStyle name="Comma 19 2 3" xfId="6526"/>
    <cellStyle name="Comma 19 2 3 2" xfId="17309"/>
    <cellStyle name="Comma 19 2 4" xfId="12156"/>
    <cellStyle name="Comma 19 2 5" xfId="40242"/>
    <cellStyle name="Comma 19 2 6" xfId="45085"/>
    <cellStyle name="Comma 19 3" xfId="2608"/>
    <cellStyle name="Comma 19 3 2" xfId="7768"/>
    <cellStyle name="Comma 19 3 2 2" xfId="18551"/>
    <cellStyle name="Comma 19 3 3" xfId="13417"/>
    <cellStyle name="Comma 19 3 4" xfId="41479"/>
    <cellStyle name="Comma 19 3 5" xfId="46322"/>
    <cellStyle name="Comma 19 4" xfId="5464"/>
    <cellStyle name="Comma 19 4 2" xfId="16256"/>
    <cellStyle name="Comma 19 5" xfId="11063"/>
    <cellStyle name="Comma 19 6" xfId="39197"/>
    <cellStyle name="Comma 19 7" xfId="44044"/>
    <cellStyle name="Comma 2" xfId="60"/>
    <cellStyle name="Comma 2 10" xfId="195"/>
    <cellStyle name="Comma 2 11" xfId="196"/>
    <cellStyle name="Comma 2 2" xfId="197"/>
    <cellStyle name="Comma 2 3" xfId="198"/>
    <cellStyle name="Comma 2 3 2" xfId="11074"/>
    <cellStyle name="Comma 2 4" xfId="199"/>
    <cellStyle name="Comma 2 5" xfId="200"/>
    <cellStyle name="Comma 2 6" xfId="201"/>
    <cellStyle name="Comma 2 7" xfId="202"/>
    <cellStyle name="Comma 2 8" xfId="203"/>
    <cellStyle name="Comma 2 9" xfId="204"/>
    <cellStyle name="Comma 20" xfId="205"/>
    <cellStyle name="Comma 20 2" xfId="1335"/>
    <cellStyle name="Comma 20 2 2" xfId="3660"/>
    <cellStyle name="Comma 20 2 2 2" xfId="8807"/>
    <cellStyle name="Comma 20 2 2 2 2" xfId="19590"/>
    <cellStyle name="Comma 20 2 2 3" xfId="14458"/>
    <cellStyle name="Comma 20 2 2 4" xfId="42517"/>
    <cellStyle name="Comma 20 2 2 5" xfId="47360"/>
    <cellStyle name="Comma 20 2 3" xfId="6527"/>
    <cellStyle name="Comma 20 2 3 2" xfId="17310"/>
    <cellStyle name="Comma 20 2 4" xfId="12157"/>
    <cellStyle name="Comma 20 2 5" xfId="40243"/>
    <cellStyle name="Comma 20 2 6" xfId="45086"/>
    <cellStyle name="Comma 20 3" xfId="2609"/>
    <cellStyle name="Comma 20 3 2" xfId="7769"/>
    <cellStyle name="Comma 20 3 2 2" xfId="18552"/>
    <cellStyle name="Comma 20 3 3" xfId="13418"/>
    <cellStyle name="Comma 20 3 4" xfId="41480"/>
    <cellStyle name="Comma 20 3 5" xfId="46323"/>
    <cellStyle name="Comma 20 4" xfId="5476"/>
    <cellStyle name="Comma 20 4 2" xfId="16267"/>
    <cellStyle name="Comma 20 5" xfId="11076"/>
    <cellStyle name="Comma 20 6" xfId="39198"/>
    <cellStyle name="Comma 20 7" xfId="44045"/>
    <cellStyle name="Comma 21" xfId="206"/>
    <cellStyle name="Comma 21 2" xfId="1336"/>
    <cellStyle name="Comma 21 2 2" xfId="3661"/>
    <cellStyle name="Comma 21 2 2 2" xfId="8808"/>
    <cellStyle name="Comma 21 2 2 2 2" xfId="19591"/>
    <cellStyle name="Comma 21 2 2 3" xfId="14459"/>
    <cellStyle name="Comma 21 2 2 4" xfId="42518"/>
    <cellStyle name="Comma 21 2 2 5" xfId="47361"/>
    <cellStyle name="Comma 21 2 3" xfId="6528"/>
    <cellStyle name="Comma 21 2 3 2" xfId="17311"/>
    <cellStyle name="Comma 21 2 4" xfId="12158"/>
    <cellStyle name="Comma 21 2 5" xfId="40244"/>
    <cellStyle name="Comma 21 2 6" xfId="45087"/>
    <cellStyle name="Comma 21 3" xfId="2610"/>
    <cellStyle name="Comma 21 3 2" xfId="7770"/>
    <cellStyle name="Comma 21 3 2 2" xfId="18553"/>
    <cellStyle name="Comma 21 3 3" xfId="13419"/>
    <cellStyle name="Comma 21 3 4" xfId="41481"/>
    <cellStyle name="Comma 21 3 5" xfId="46324"/>
    <cellStyle name="Comma 21 4" xfId="5477"/>
    <cellStyle name="Comma 21 4 2" xfId="16268"/>
    <cellStyle name="Comma 21 5" xfId="11077"/>
    <cellStyle name="Comma 21 6" xfId="39199"/>
    <cellStyle name="Comma 21 7" xfId="44046"/>
    <cellStyle name="Comma 22" xfId="207"/>
    <cellStyle name="Comma 22 2" xfId="1337"/>
    <cellStyle name="Comma 22 2 2" xfId="3662"/>
    <cellStyle name="Comma 22 2 2 2" xfId="8809"/>
    <cellStyle name="Comma 22 2 2 2 2" xfId="19592"/>
    <cellStyle name="Comma 22 2 2 3" xfId="14460"/>
    <cellStyle name="Comma 22 2 2 4" xfId="42519"/>
    <cellStyle name="Comma 22 2 2 5" xfId="47362"/>
    <cellStyle name="Comma 22 2 3" xfId="6529"/>
    <cellStyle name="Comma 22 2 3 2" xfId="17312"/>
    <cellStyle name="Comma 22 2 4" xfId="12159"/>
    <cellStyle name="Comma 22 2 5" xfId="40245"/>
    <cellStyle name="Comma 22 2 6" xfId="45088"/>
    <cellStyle name="Comma 22 3" xfId="2611"/>
    <cellStyle name="Comma 22 3 2" xfId="7771"/>
    <cellStyle name="Comma 22 3 2 2" xfId="18554"/>
    <cellStyle name="Comma 22 3 3" xfId="13420"/>
    <cellStyle name="Comma 22 3 4" xfId="41482"/>
    <cellStyle name="Comma 22 3 5" xfId="46325"/>
    <cellStyle name="Comma 22 4" xfId="5478"/>
    <cellStyle name="Comma 22 4 2" xfId="16269"/>
    <cellStyle name="Comma 22 5" xfId="11078"/>
    <cellStyle name="Comma 22 6" xfId="39200"/>
    <cellStyle name="Comma 22 7" xfId="44047"/>
    <cellStyle name="Comma 23" xfId="208"/>
    <cellStyle name="Comma 23 2" xfId="1338"/>
    <cellStyle name="Comma 23 2 2" xfId="3663"/>
    <cellStyle name="Comma 23 2 2 2" xfId="8810"/>
    <cellStyle name="Comma 23 2 2 2 2" xfId="19593"/>
    <cellStyle name="Comma 23 2 2 3" xfId="14461"/>
    <cellStyle name="Comma 23 2 2 4" xfId="42520"/>
    <cellStyle name="Comma 23 2 2 5" xfId="47363"/>
    <cellStyle name="Comma 23 2 3" xfId="6530"/>
    <cellStyle name="Comma 23 2 3 2" xfId="17313"/>
    <cellStyle name="Comma 23 2 4" xfId="12160"/>
    <cellStyle name="Comma 23 2 5" xfId="40246"/>
    <cellStyle name="Comma 23 2 6" xfId="45089"/>
    <cellStyle name="Comma 23 3" xfId="2612"/>
    <cellStyle name="Comma 23 3 2" xfId="7772"/>
    <cellStyle name="Comma 23 3 2 2" xfId="18555"/>
    <cellStyle name="Comma 23 3 3" xfId="13421"/>
    <cellStyle name="Comma 23 3 4" xfId="41483"/>
    <cellStyle name="Comma 23 3 5" xfId="46326"/>
    <cellStyle name="Comma 23 4" xfId="5479"/>
    <cellStyle name="Comma 23 4 2" xfId="16270"/>
    <cellStyle name="Comma 23 5" xfId="11079"/>
    <cellStyle name="Comma 23 6" xfId="39201"/>
    <cellStyle name="Comma 23 7" xfId="44048"/>
    <cellStyle name="Comma 24" xfId="209"/>
    <cellStyle name="Comma 24 2" xfId="1339"/>
    <cellStyle name="Comma 24 2 2" xfId="3664"/>
    <cellStyle name="Comma 24 2 2 2" xfId="8811"/>
    <cellStyle name="Comma 24 2 2 2 2" xfId="19594"/>
    <cellStyle name="Comma 24 2 2 3" xfId="14462"/>
    <cellStyle name="Comma 24 2 2 4" xfId="42521"/>
    <cellStyle name="Comma 24 2 2 5" xfId="47364"/>
    <cellStyle name="Comma 24 2 3" xfId="6531"/>
    <cellStyle name="Comma 24 2 3 2" xfId="17314"/>
    <cellStyle name="Comma 24 2 4" xfId="12161"/>
    <cellStyle name="Comma 24 2 5" xfId="40247"/>
    <cellStyle name="Comma 24 2 6" xfId="45090"/>
    <cellStyle name="Comma 24 3" xfId="2613"/>
    <cellStyle name="Comma 24 3 2" xfId="7773"/>
    <cellStyle name="Comma 24 3 2 2" xfId="18556"/>
    <cellStyle name="Comma 24 3 3" xfId="13422"/>
    <cellStyle name="Comma 24 3 4" xfId="41484"/>
    <cellStyle name="Comma 24 3 5" xfId="46327"/>
    <cellStyle name="Comma 24 4" xfId="5480"/>
    <cellStyle name="Comma 24 4 2" xfId="16271"/>
    <cellStyle name="Comma 24 5" xfId="11080"/>
    <cellStyle name="Comma 24 6" xfId="39202"/>
    <cellStyle name="Comma 24 7" xfId="44049"/>
    <cellStyle name="Comma 25" xfId="210"/>
    <cellStyle name="Comma 25 2" xfId="1340"/>
    <cellStyle name="Comma 25 2 2" xfId="3665"/>
    <cellStyle name="Comma 25 2 2 2" xfId="8812"/>
    <cellStyle name="Comma 25 2 2 2 2" xfId="19595"/>
    <cellStyle name="Comma 25 2 2 3" xfId="14463"/>
    <cellStyle name="Comma 25 2 2 4" xfId="42522"/>
    <cellStyle name="Comma 25 2 2 5" xfId="47365"/>
    <cellStyle name="Comma 25 2 3" xfId="6532"/>
    <cellStyle name="Comma 25 2 3 2" xfId="17315"/>
    <cellStyle name="Comma 25 2 4" xfId="12162"/>
    <cellStyle name="Comma 25 2 5" xfId="40248"/>
    <cellStyle name="Comma 25 2 6" xfId="45091"/>
    <cellStyle name="Comma 25 3" xfId="2614"/>
    <cellStyle name="Comma 25 3 2" xfId="7774"/>
    <cellStyle name="Comma 25 3 2 2" xfId="18557"/>
    <cellStyle name="Comma 25 3 3" xfId="13423"/>
    <cellStyle name="Comma 25 3 4" xfId="41485"/>
    <cellStyle name="Comma 25 3 5" xfId="46328"/>
    <cellStyle name="Comma 25 4" xfId="5481"/>
    <cellStyle name="Comma 25 4 2" xfId="16272"/>
    <cellStyle name="Comma 25 5" xfId="11081"/>
    <cellStyle name="Comma 25 6" xfId="39203"/>
    <cellStyle name="Comma 25 7" xfId="44050"/>
    <cellStyle name="Comma 26" xfId="211"/>
    <cellStyle name="Comma 26 2" xfId="1341"/>
    <cellStyle name="Comma 26 2 2" xfId="3666"/>
    <cellStyle name="Comma 26 2 2 2" xfId="8813"/>
    <cellStyle name="Comma 26 2 2 2 2" xfId="19596"/>
    <cellStyle name="Comma 26 2 2 3" xfId="14464"/>
    <cellStyle name="Comma 26 2 2 4" xfId="42523"/>
    <cellStyle name="Comma 26 2 2 5" xfId="47366"/>
    <cellStyle name="Comma 26 2 3" xfId="6533"/>
    <cellStyle name="Comma 26 2 3 2" xfId="17316"/>
    <cellStyle name="Comma 26 2 4" xfId="12163"/>
    <cellStyle name="Comma 26 2 5" xfId="40249"/>
    <cellStyle name="Comma 26 2 6" xfId="45092"/>
    <cellStyle name="Comma 26 3" xfId="2615"/>
    <cellStyle name="Comma 26 3 2" xfId="7775"/>
    <cellStyle name="Comma 26 3 2 2" xfId="18558"/>
    <cellStyle name="Comma 26 3 3" xfId="13424"/>
    <cellStyle name="Comma 26 3 4" xfId="41486"/>
    <cellStyle name="Comma 26 3 5" xfId="46329"/>
    <cellStyle name="Comma 26 4" xfId="5482"/>
    <cellStyle name="Comma 26 4 2" xfId="16273"/>
    <cellStyle name="Comma 26 5" xfId="11082"/>
    <cellStyle name="Comma 26 6" xfId="39204"/>
    <cellStyle name="Comma 26 7" xfId="44051"/>
    <cellStyle name="Comma 27" xfId="212"/>
    <cellStyle name="Comma 27 2" xfId="1342"/>
    <cellStyle name="Comma 27 2 2" xfId="3667"/>
    <cellStyle name="Comma 27 2 2 2" xfId="8814"/>
    <cellStyle name="Comma 27 2 2 2 2" xfId="19597"/>
    <cellStyle name="Comma 27 2 2 3" xfId="14465"/>
    <cellStyle name="Comma 27 2 2 4" xfId="42524"/>
    <cellStyle name="Comma 27 2 2 5" xfId="47367"/>
    <cellStyle name="Comma 27 2 3" xfId="6534"/>
    <cellStyle name="Comma 27 2 3 2" xfId="17317"/>
    <cellStyle name="Comma 27 2 4" xfId="12164"/>
    <cellStyle name="Comma 27 2 5" xfId="40250"/>
    <cellStyle name="Comma 27 2 6" xfId="45093"/>
    <cellStyle name="Comma 27 3" xfId="2616"/>
    <cellStyle name="Comma 27 3 2" xfId="7776"/>
    <cellStyle name="Comma 27 3 2 2" xfId="18559"/>
    <cellStyle name="Comma 27 3 3" xfId="13425"/>
    <cellStyle name="Comma 27 3 4" xfId="41487"/>
    <cellStyle name="Comma 27 3 5" xfId="46330"/>
    <cellStyle name="Comma 27 4" xfId="5483"/>
    <cellStyle name="Comma 27 4 2" xfId="16274"/>
    <cellStyle name="Comma 27 5" xfId="11083"/>
    <cellStyle name="Comma 27 6" xfId="39205"/>
    <cellStyle name="Comma 27 7" xfId="44052"/>
    <cellStyle name="Comma 28 2" xfId="213"/>
    <cellStyle name="Comma 29 2" xfId="214"/>
    <cellStyle name="Comma 3" xfId="215"/>
    <cellStyle name="Comma 3 10" xfId="44053"/>
    <cellStyle name="Comma 3 2" xfId="558"/>
    <cellStyle name="Comma 3 2 2" xfId="1649"/>
    <cellStyle name="Comma 3 2 2 2" xfId="3958"/>
    <cellStyle name="Comma 3 2 2 2 2" xfId="9105"/>
    <cellStyle name="Comma 3 2 2 2 2 2" xfId="19888"/>
    <cellStyle name="Comma 3 2 2 2 3" xfId="14756"/>
    <cellStyle name="Comma 3 2 2 2 4" xfId="42815"/>
    <cellStyle name="Comma 3 2 2 2 5" xfId="47658"/>
    <cellStyle name="Comma 3 2 2 3" xfId="6824"/>
    <cellStyle name="Comma 3 2 2 3 2" xfId="17607"/>
    <cellStyle name="Comma 3 2 2 4" xfId="12469"/>
    <cellStyle name="Comma 3 2 2 5" xfId="40539"/>
    <cellStyle name="Comma 3 2 2 6" xfId="45382"/>
    <cellStyle name="Comma 3 2 3" xfId="2897"/>
    <cellStyle name="Comma 3 2 3 2" xfId="8051"/>
    <cellStyle name="Comma 3 2 3 2 2" xfId="18834"/>
    <cellStyle name="Comma 3 2 3 3" xfId="13702"/>
    <cellStyle name="Comma 3 2 3 4" xfId="41761"/>
    <cellStyle name="Comma 3 2 3 5" xfId="46604"/>
    <cellStyle name="Comma 3 2 4" xfId="5762"/>
    <cellStyle name="Comma 3 2 4 2" xfId="16551"/>
    <cellStyle name="Comma 3 2 5" xfId="11386"/>
    <cellStyle name="Comma 3 2 6" xfId="39494"/>
    <cellStyle name="Comma 3 2 7" xfId="44340"/>
    <cellStyle name="Comma 3 3" xfId="671"/>
    <cellStyle name="Comma 3 3 2" xfId="1762"/>
    <cellStyle name="Comma 3 3 2 2" xfId="4071"/>
    <cellStyle name="Comma 3 3 2 2 2" xfId="9218"/>
    <cellStyle name="Comma 3 3 2 2 2 2" xfId="20001"/>
    <cellStyle name="Comma 3 3 2 2 3" xfId="14869"/>
    <cellStyle name="Comma 3 3 2 2 4" xfId="42928"/>
    <cellStyle name="Comma 3 3 2 2 5" xfId="47771"/>
    <cellStyle name="Comma 3 3 2 3" xfId="6937"/>
    <cellStyle name="Comma 3 3 2 3 2" xfId="17720"/>
    <cellStyle name="Comma 3 3 2 4" xfId="12582"/>
    <cellStyle name="Comma 3 3 2 5" xfId="40652"/>
    <cellStyle name="Comma 3 3 2 6" xfId="45495"/>
    <cellStyle name="Comma 3 3 3" xfId="3010"/>
    <cellStyle name="Comma 3 3 3 2" xfId="8164"/>
    <cellStyle name="Comma 3 3 3 2 2" xfId="18947"/>
    <cellStyle name="Comma 3 3 3 3" xfId="13815"/>
    <cellStyle name="Comma 3 3 3 4" xfId="41874"/>
    <cellStyle name="Comma 3 3 3 5" xfId="46717"/>
    <cellStyle name="Comma 3 3 4" xfId="5875"/>
    <cellStyle name="Comma 3 3 4 2" xfId="16664"/>
    <cellStyle name="Comma 3 3 5" xfId="11500"/>
    <cellStyle name="Comma 3 3 6" xfId="39605"/>
    <cellStyle name="Comma 3 3 7" xfId="44451"/>
    <cellStyle name="Comma 3 4" xfId="997"/>
    <cellStyle name="Comma 3 4 2" xfId="2080"/>
    <cellStyle name="Comma 3 4 2 2" xfId="4389"/>
    <cellStyle name="Comma 3 4 2 2 2" xfId="9536"/>
    <cellStyle name="Comma 3 4 2 2 2 2" xfId="20319"/>
    <cellStyle name="Comma 3 4 2 2 3" xfId="15187"/>
    <cellStyle name="Comma 3 4 2 2 4" xfId="43246"/>
    <cellStyle name="Comma 3 4 2 2 5" xfId="48089"/>
    <cellStyle name="Comma 3 4 2 3" xfId="7255"/>
    <cellStyle name="Comma 3 4 2 3 2" xfId="18038"/>
    <cellStyle name="Comma 3 4 2 4" xfId="12900"/>
    <cellStyle name="Comma 3 4 2 5" xfId="40970"/>
    <cellStyle name="Comma 3 4 2 6" xfId="45813"/>
    <cellStyle name="Comma 3 4 3" xfId="3334"/>
    <cellStyle name="Comma 3 4 3 2" xfId="8481"/>
    <cellStyle name="Comma 3 4 3 2 2" xfId="19264"/>
    <cellStyle name="Comma 3 4 3 3" xfId="14132"/>
    <cellStyle name="Comma 3 4 3 4" xfId="42191"/>
    <cellStyle name="Comma 3 4 3 5" xfId="47034"/>
    <cellStyle name="Comma 3 4 4" xfId="6198"/>
    <cellStyle name="Comma 3 4 4 2" xfId="16981"/>
    <cellStyle name="Comma 3 4 5" xfId="11825"/>
    <cellStyle name="Comma 3 4 6" xfId="39921"/>
    <cellStyle name="Comma 3 4 7" xfId="44768"/>
    <cellStyle name="Comma 3 5" xfId="1343"/>
    <cellStyle name="Comma 3 5 2" xfId="3668"/>
    <cellStyle name="Comma 3 5 2 2" xfId="8815"/>
    <cellStyle name="Comma 3 5 2 2 2" xfId="19598"/>
    <cellStyle name="Comma 3 5 2 3" xfId="14466"/>
    <cellStyle name="Comma 3 5 2 4" xfId="42525"/>
    <cellStyle name="Comma 3 5 2 5" xfId="47368"/>
    <cellStyle name="Comma 3 5 3" xfId="6535"/>
    <cellStyle name="Comma 3 5 3 2" xfId="17318"/>
    <cellStyle name="Comma 3 5 4" xfId="12165"/>
    <cellStyle name="Comma 3 5 5" xfId="40251"/>
    <cellStyle name="Comma 3 5 6" xfId="45094"/>
    <cellStyle name="Comma 3 6" xfId="2617"/>
    <cellStyle name="Comma 3 6 2" xfId="7777"/>
    <cellStyle name="Comma 3 6 2 2" xfId="18560"/>
    <cellStyle name="Comma 3 6 3" xfId="13426"/>
    <cellStyle name="Comma 3 6 4" xfId="41488"/>
    <cellStyle name="Comma 3 6 5" xfId="46331"/>
    <cellStyle name="Comma 3 7" xfId="5484"/>
    <cellStyle name="Comma 3 7 2" xfId="16275"/>
    <cellStyle name="Comma 3 8" xfId="11084"/>
    <cellStyle name="Comma 3 9" xfId="39206"/>
    <cellStyle name="Comma 34" xfId="216"/>
    <cellStyle name="Comma 34 2" xfId="1344"/>
    <cellStyle name="Comma 34 2 2" xfId="3669"/>
    <cellStyle name="Comma 34 2 2 2" xfId="8816"/>
    <cellStyle name="Comma 34 2 2 2 2" xfId="19599"/>
    <cellStyle name="Comma 34 2 2 3" xfId="14467"/>
    <cellStyle name="Comma 34 2 2 4" xfId="42526"/>
    <cellStyle name="Comma 34 2 2 5" xfId="47369"/>
    <cellStyle name="Comma 34 2 3" xfId="6536"/>
    <cellStyle name="Comma 34 2 3 2" xfId="17319"/>
    <cellStyle name="Comma 34 2 4" xfId="12166"/>
    <cellStyle name="Comma 34 2 5" xfId="40252"/>
    <cellStyle name="Comma 34 2 6" xfId="45095"/>
    <cellStyle name="Comma 34 3" xfId="2618"/>
    <cellStyle name="Comma 34 3 2" xfId="7778"/>
    <cellStyle name="Comma 34 3 2 2" xfId="18561"/>
    <cellStyle name="Comma 34 3 3" xfId="13427"/>
    <cellStyle name="Comma 34 3 4" xfId="41489"/>
    <cellStyle name="Comma 34 3 5" xfId="46332"/>
    <cellStyle name="Comma 34 4" xfId="5485"/>
    <cellStyle name="Comma 34 4 2" xfId="16276"/>
    <cellStyle name="Comma 34 5" xfId="11085"/>
    <cellStyle name="Comma 34 6" xfId="39207"/>
    <cellStyle name="Comma 34 7" xfId="44054"/>
    <cellStyle name="Comma 35" xfId="217"/>
    <cellStyle name="Comma 35 2" xfId="1345"/>
    <cellStyle name="Comma 35 2 2" xfId="3670"/>
    <cellStyle name="Comma 35 2 2 2" xfId="8817"/>
    <cellStyle name="Comma 35 2 2 2 2" xfId="19600"/>
    <cellStyle name="Comma 35 2 2 3" xfId="14468"/>
    <cellStyle name="Comma 35 2 2 4" xfId="42527"/>
    <cellStyle name="Comma 35 2 2 5" xfId="47370"/>
    <cellStyle name="Comma 35 2 3" xfId="6537"/>
    <cellStyle name="Comma 35 2 3 2" xfId="17320"/>
    <cellStyle name="Comma 35 2 4" xfId="12167"/>
    <cellStyle name="Comma 35 2 5" xfId="40253"/>
    <cellStyle name="Comma 35 2 6" xfId="45096"/>
    <cellStyle name="Comma 35 3" xfId="2619"/>
    <cellStyle name="Comma 35 3 2" xfId="7779"/>
    <cellStyle name="Comma 35 3 2 2" xfId="18562"/>
    <cellStyle name="Comma 35 3 3" xfId="13428"/>
    <cellStyle name="Comma 35 3 4" xfId="41490"/>
    <cellStyle name="Comma 35 3 5" xfId="46333"/>
    <cellStyle name="Comma 35 4" xfId="5486"/>
    <cellStyle name="Comma 35 4 2" xfId="16277"/>
    <cellStyle name="Comma 35 5" xfId="11086"/>
    <cellStyle name="Comma 35 6" xfId="39208"/>
    <cellStyle name="Comma 35 7" xfId="44055"/>
    <cellStyle name="Comma 36" xfId="218"/>
    <cellStyle name="Comma 36 2" xfId="1346"/>
    <cellStyle name="Comma 36 2 2" xfId="3671"/>
    <cellStyle name="Comma 36 2 2 2" xfId="8818"/>
    <cellStyle name="Comma 36 2 2 2 2" xfId="19601"/>
    <cellStyle name="Comma 36 2 2 3" xfId="14469"/>
    <cellStyle name="Comma 36 2 2 4" xfId="42528"/>
    <cellStyle name="Comma 36 2 2 5" xfId="47371"/>
    <cellStyle name="Comma 36 2 3" xfId="6538"/>
    <cellStyle name="Comma 36 2 3 2" xfId="17321"/>
    <cellStyle name="Comma 36 2 4" xfId="12168"/>
    <cellStyle name="Comma 36 2 5" xfId="40254"/>
    <cellStyle name="Comma 36 2 6" xfId="45097"/>
    <cellStyle name="Comma 36 3" xfId="2620"/>
    <cellStyle name="Comma 36 3 2" xfId="7780"/>
    <cellStyle name="Comma 36 3 2 2" xfId="18563"/>
    <cellStyle name="Comma 36 3 3" xfId="13429"/>
    <cellStyle name="Comma 36 3 4" xfId="41491"/>
    <cellStyle name="Comma 36 3 5" xfId="46334"/>
    <cellStyle name="Comma 36 4" xfId="5487"/>
    <cellStyle name="Comma 36 4 2" xfId="16278"/>
    <cellStyle name="Comma 36 5" xfId="11087"/>
    <cellStyle name="Comma 36 6" xfId="39209"/>
    <cellStyle name="Comma 36 7" xfId="44056"/>
    <cellStyle name="Comma 37" xfId="219"/>
    <cellStyle name="Comma 37 2" xfId="1347"/>
    <cellStyle name="Comma 37 2 2" xfId="3672"/>
    <cellStyle name="Comma 37 2 2 2" xfId="8819"/>
    <cellStyle name="Comma 37 2 2 2 2" xfId="19602"/>
    <cellStyle name="Comma 37 2 2 3" xfId="14470"/>
    <cellStyle name="Comma 37 2 2 4" xfId="42529"/>
    <cellStyle name="Comma 37 2 2 5" xfId="47372"/>
    <cellStyle name="Comma 37 2 3" xfId="6539"/>
    <cellStyle name="Comma 37 2 3 2" xfId="17322"/>
    <cellStyle name="Comma 37 2 4" xfId="12169"/>
    <cellStyle name="Comma 37 2 5" xfId="40255"/>
    <cellStyle name="Comma 37 2 6" xfId="45098"/>
    <cellStyle name="Comma 37 3" xfId="2621"/>
    <cellStyle name="Comma 37 3 2" xfId="7781"/>
    <cellStyle name="Comma 37 3 2 2" xfId="18564"/>
    <cellStyle name="Comma 37 3 3" xfId="13430"/>
    <cellStyle name="Comma 37 3 4" xfId="41492"/>
    <cellStyle name="Comma 37 3 5" xfId="46335"/>
    <cellStyle name="Comma 37 4" xfId="5488"/>
    <cellStyle name="Comma 37 4 2" xfId="16279"/>
    <cellStyle name="Comma 37 5" xfId="11088"/>
    <cellStyle name="Comma 37 6" xfId="39210"/>
    <cellStyle name="Comma 37 7" xfId="44057"/>
    <cellStyle name="Comma 38" xfId="220"/>
    <cellStyle name="Comma 38 2" xfId="1348"/>
    <cellStyle name="Comma 38 2 2" xfId="3673"/>
    <cellStyle name="Comma 38 2 2 2" xfId="8820"/>
    <cellStyle name="Comma 38 2 2 2 2" xfId="19603"/>
    <cellStyle name="Comma 38 2 2 3" xfId="14471"/>
    <cellStyle name="Comma 38 2 2 4" xfId="42530"/>
    <cellStyle name="Comma 38 2 2 5" xfId="47373"/>
    <cellStyle name="Comma 38 2 3" xfId="6540"/>
    <cellStyle name="Comma 38 2 3 2" xfId="17323"/>
    <cellStyle name="Comma 38 2 4" xfId="12170"/>
    <cellStyle name="Comma 38 2 5" xfId="40256"/>
    <cellStyle name="Comma 38 2 6" xfId="45099"/>
    <cellStyle name="Comma 38 3" xfId="2622"/>
    <cellStyle name="Comma 38 3 2" xfId="7782"/>
    <cellStyle name="Comma 38 3 2 2" xfId="18565"/>
    <cellStyle name="Comma 38 3 3" xfId="13431"/>
    <cellStyle name="Comma 38 3 4" xfId="41493"/>
    <cellStyle name="Comma 38 3 5" xfId="46336"/>
    <cellStyle name="Comma 38 4" xfId="5489"/>
    <cellStyle name="Comma 38 4 2" xfId="16280"/>
    <cellStyle name="Comma 38 5" xfId="11089"/>
    <cellStyle name="Comma 38 6" xfId="39211"/>
    <cellStyle name="Comma 38 7" xfId="44058"/>
    <cellStyle name="Comma 39" xfId="221"/>
    <cellStyle name="Comma 39 2" xfId="1349"/>
    <cellStyle name="Comma 39 2 2" xfId="3674"/>
    <cellStyle name="Comma 39 2 2 2" xfId="8821"/>
    <cellStyle name="Comma 39 2 2 2 2" xfId="19604"/>
    <cellStyle name="Comma 39 2 2 3" xfId="14472"/>
    <cellStyle name="Comma 39 2 2 4" xfId="42531"/>
    <cellStyle name="Comma 39 2 2 5" xfId="47374"/>
    <cellStyle name="Comma 39 2 3" xfId="6541"/>
    <cellStyle name="Comma 39 2 3 2" xfId="17324"/>
    <cellStyle name="Comma 39 2 4" xfId="12171"/>
    <cellStyle name="Comma 39 2 5" xfId="40257"/>
    <cellStyle name="Comma 39 2 6" xfId="45100"/>
    <cellStyle name="Comma 39 3" xfId="2623"/>
    <cellStyle name="Comma 39 3 2" xfId="7783"/>
    <cellStyle name="Comma 39 3 2 2" xfId="18566"/>
    <cellStyle name="Comma 39 3 3" xfId="13432"/>
    <cellStyle name="Comma 39 3 4" xfId="41494"/>
    <cellStyle name="Comma 39 3 5" xfId="46337"/>
    <cellStyle name="Comma 39 4" xfId="5490"/>
    <cellStyle name="Comma 39 4 2" xfId="16281"/>
    <cellStyle name="Comma 39 5" xfId="11090"/>
    <cellStyle name="Comma 39 6" xfId="39212"/>
    <cellStyle name="Comma 39 7" xfId="44059"/>
    <cellStyle name="Comma 4" xfId="222"/>
    <cellStyle name="Comma 4 2" xfId="223"/>
    <cellStyle name="Comma 4 3" xfId="1350"/>
    <cellStyle name="Comma 4 3 2" xfId="3675"/>
    <cellStyle name="Comma 4 3 2 2" xfId="8822"/>
    <cellStyle name="Comma 4 3 2 2 2" xfId="19605"/>
    <cellStyle name="Comma 4 3 2 3" xfId="14473"/>
    <cellStyle name="Comma 4 3 2 4" xfId="42532"/>
    <cellStyle name="Comma 4 3 2 5" xfId="47375"/>
    <cellStyle name="Comma 4 3 3" xfId="6542"/>
    <cellStyle name="Comma 4 3 3 2" xfId="17325"/>
    <cellStyle name="Comma 4 3 4" xfId="12172"/>
    <cellStyle name="Comma 4 3 5" xfId="40258"/>
    <cellStyle name="Comma 4 3 6" xfId="45101"/>
    <cellStyle name="Comma 4 4" xfId="2624"/>
    <cellStyle name="Comma 4 4 2" xfId="7784"/>
    <cellStyle name="Comma 4 4 2 2" xfId="18567"/>
    <cellStyle name="Comma 4 4 3" xfId="13433"/>
    <cellStyle name="Comma 4 4 4" xfId="41495"/>
    <cellStyle name="Comma 4 4 5" xfId="46338"/>
    <cellStyle name="Comma 4 5" xfId="5491"/>
    <cellStyle name="Comma 4 5 2" xfId="16282"/>
    <cellStyle name="Comma 4 6" xfId="11091"/>
    <cellStyle name="Comma 4 7" xfId="39213"/>
    <cellStyle name="Comma 4 8" xfId="44060"/>
    <cellStyle name="Comma 40" xfId="224"/>
    <cellStyle name="Comma 40 2" xfId="1351"/>
    <cellStyle name="Comma 40 2 2" xfId="3676"/>
    <cellStyle name="Comma 40 2 2 2" xfId="8823"/>
    <cellStyle name="Comma 40 2 2 2 2" xfId="19606"/>
    <cellStyle name="Comma 40 2 2 3" xfId="14474"/>
    <cellStyle name="Comma 40 2 2 4" xfId="42533"/>
    <cellStyle name="Comma 40 2 2 5" xfId="47376"/>
    <cellStyle name="Comma 40 2 3" xfId="6543"/>
    <cellStyle name="Comma 40 2 3 2" xfId="17326"/>
    <cellStyle name="Comma 40 2 4" xfId="12173"/>
    <cellStyle name="Comma 40 2 5" xfId="40259"/>
    <cellStyle name="Comma 40 2 6" xfId="45102"/>
    <cellStyle name="Comma 40 3" xfId="2625"/>
    <cellStyle name="Comma 40 3 2" xfId="7785"/>
    <cellStyle name="Comma 40 3 2 2" xfId="18568"/>
    <cellStyle name="Comma 40 3 3" xfId="13434"/>
    <cellStyle name="Comma 40 3 4" xfId="41496"/>
    <cellStyle name="Comma 40 3 5" xfId="46339"/>
    <cellStyle name="Comma 40 4" xfId="5492"/>
    <cellStyle name="Comma 40 4 2" xfId="16283"/>
    <cellStyle name="Comma 40 5" xfId="11092"/>
    <cellStyle name="Comma 40 6" xfId="39214"/>
    <cellStyle name="Comma 40 7" xfId="44061"/>
    <cellStyle name="Comma 5" xfId="225"/>
    <cellStyle name="Comma 5 2" xfId="1352"/>
    <cellStyle name="Comma 5 2 2" xfId="3677"/>
    <cellStyle name="Comma 5 2 2 2" xfId="8824"/>
    <cellStyle name="Comma 5 2 2 2 2" xfId="19607"/>
    <cellStyle name="Comma 5 2 2 3" xfId="14475"/>
    <cellStyle name="Comma 5 2 2 4" xfId="42534"/>
    <cellStyle name="Comma 5 2 2 5" xfId="47377"/>
    <cellStyle name="Comma 5 2 3" xfId="6544"/>
    <cellStyle name="Comma 5 2 3 2" xfId="17327"/>
    <cellStyle name="Comma 5 2 4" xfId="12174"/>
    <cellStyle name="Comma 5 2 5" xfId="40260"/>
    <cellStyle name="Comma 5 2 6" xfId="45103"/>
    <cellStyle name="Comma 5 3" xfId="2626"/>
    <cellStyle name="Comma 5 3 2" xfId="7786"/>
    <cellStyle name="Comma 5 3 2 2" xfId="18569"/>
    <cellStyle name="Comma 5 3 3" xfId="13435"/>
    <cellStyle name="Comma 5 3 4" xfId="41497"/>
    <cellStyle name="Comma 5 3 5" xfId="46340"/>
    <cellStyle name="Comma 5 4" xfId="5493"/>
    <cellStyle name="Comma 5 4 2" xfId="16284"/>
    <cellStyle name="Comma 5 5" xfId="11093"/>
    <cellStyle name="Comma 5 6" xfId="39215"/>
    <cellStyle name="Comma 5 7" xfId="44062"/>
    <cellStyle name="Comma 6" xfId="226"/>
    <cellStyle name="Comma 6 2" xfId="1353"/>
    <cellStyle name="Comma 6 2 2" xfId="3678"/>
    <cellStyle name="Comma 6 2 2 2" xfId="8825"/>
    <cellStyle name="Comma 6 2 2 2 2" xfId="19608"/>
    <cellStyle name="Comma 6 2 2 3" xfId="14476"/>
    <cellStyle name="Comma 6 2 2 4" xfId="42535"/>
    <cellStyle name="Comma 6 2 2 5" xfId="47378"/>
    <cellStyle name="Comma 6 2 3" xfId="6545"/>
    <cellStyle name="Comma 6 2 3 2" xfId="17328"/>
    <cellStyle name="Comma 6 2 4" xfId="12175"/>
    <cellStyle name="Comma 6 2 5" xfId="40261"/>
    <cellStyle name="Comma 6 2 6" xfId="45104"/>
    <cellStyle name="Comma 6 3" xfId="2627"/>
    <cellStyle name="Comma 6 3 2" xfId="7787"/>
    <cellStyle name="Comma 6 3 2 2" xfId="18570"/>
    <cellStyle name="Comma 6 3 3" xfId="13436"/>
    <cellStyle name="Comma 6 3 4" xfId="41498"/>
    <cellStyle name="Comma 6 3 5" xfId="46341"/>
    <cellStyle name="Comma 6 4" xfId="5494"/>
    <cellStyle name="Comma 6 4 2" xfId="16285"/>
    <cellStyle name="Comma 6 5" xfId="11094"/>
    <cellStyle name="Comma 6 6" xfId="39216"/>
    <cellStyle name="Comma 6 7" xfId="44063"/>
    <cellStyle name="Comma 7" xfId="227"/>
    <cellStyle name="Comma 7 2" xfId="1354"/>
    <cellStyle name="Comma 7 2 2" xfId="3679"/>
    <cellStyle name="Comma 7 2 2 2" xfId="8826"/>
    <cellStyle name="Comma 7 2 2 2 2" xfId="19609"/>
    <cellStyle name="Comma 7 2 2 3" xfId="14477"/>
    <cellStyle name="Comma 7 2 2 4" xfId="42536"/>
    <cellStyle name="Comma 7 2 2 5" xfId="47379"/>
    <cellStyle name="Comma 7 2 3" xfId="6546"/>
    <cellStyle name="Comma 7 2 3 2" xfId="17329"/>
    <cellStyle name="Comma 7 2 4" xfId="12176"/>
    <cellStyle name="Comma 7 2 5" xfId="40262"/>
    <cellStyle name="Comma 7 2 6" xfId="45105"/>
    <cellStyle name="Comma 7 3" xfId="2628"/>
    <cellStyle name="Comma 7 3 2" xfId="7788"/>
    <cellStyle name="Comma 7 3 2 2" xfId="18571"/>
    <cellStyle name="Comma 7 3 3" xfId="13437"/>
    <cellStyle name="Comma 7 3 4" xfId="41499"/>
    <cellStyle name="Comma 7 3 5" xfId="46342"/>
    <cellStyle name="Comma 7 4" xfId="5495"/>
    <cellStyle name="Comma 7 4 2" xfId="16286"/>
    <cellStyle name="Comma 7 5" xfId="11095"/>
    <cellStyle name="Comma 7 6" xfId="39217"/>
    <cellStyle name="Comma 7 7" xfId="44064"/>
    <cellStyle name="Comma 8" xfId="228"/>
    <cellStyle name="Comma 8 2" xfId="1355"/>
    <cellStyle name="Comma 8 2 2" xfId="3680"/>
    <cellStyle name="Comma 8 2 2 2" xfId="8827"/>
    <cellStyle name="Comma 8 2 2 2 2" xfId="19610"/>
    <cellStyle name="Comma 8 2 2 3" xfId="14478"/>
    <cellStyle name="Comma 8 2 2 4" xfId="42537"/>
    <cellStyle name="Comma 8 2 2 5" xfId="47380"/>
    <cellStyle name="Comma 8 2 3" xfId="6547"/>
    <cellStyle name="Comma 8 2 3 2" xfId="17330"/>
    <cellStyle name="Comma 8 2 4" xfId="12177"/>
    <cellStyle name="Comma 8 2 5" xfId="40263"/>
    <cellStyle name="Comma 8 2 6" xfId="45106"/>
    <cellStyle name="Comma 8 3" xfId="2629"/>
    <cellStyle name="Comma 8 3 2" xfId="7789"/>
    <cellStyle name="Comma 8 3 2 2" xfId="18572"/>
    <cellStyle name="Comma 8 3 3" xfId="13438"/>
    <cellStyle name="Comma 8 3 4" xfId="41500"/>
    <cellStyle name="Comma 8 3 5" xfId="46343"/>
    <cellStyle name="Comma 8 4" xfId="5496"/>
    <cellStyle name="Comma 8 4 2" xfId="16287"/>
    <cellStyle name="Comma 8 5" xfId="11096"/>
    <cellStyle name="Comma 8 6" xfId="39218"/>
    <cellStyle name="Comma 8 7" xfId="44065"/>
    <cellStyle name="Comma 9" xfId="229"/>
    <cellStyle name="Copied" xfId="230"/>
    <cellStyle name="Encabezado 1 2" xfId="157"/>
    <cellStyle name="Encabezado 4 2" xfId="158"/>
    <cellStyle name="Encabezado 4 3" xfId="1356"/>
    <cellStyle name="Énfasis1 2" xfId="159"/>
    <cellStyle name="Énfasis1 3" xfId="1357"/>
    <cellStyle name="Énfasis2 2" xfId="160"/>
    <cellStyle name="Énfasis2 3" xfId="1358"/>
    <cellStyle name="Énfasis3 2" xfId="161"/>
    <cellStyle name="Énfasis3 3" xfId="1359"/>
    <cellStyle name="Énfasis4 2" xfId="162"/>
    <cellStyle name="Énfasis4 3" xfId="1360"/>
    <cellStyle name="Énfasis5 2" xfId="163"/>
    <cellStyle name="Énfasis5 3" xfId="1361"/>
    <cellStyle name="Énfasis6 2" xfId="164"/>
    <cellStyle name="Énfasis6 3" xfId="1362"/>
    <cellStyle name="Entered" xfId="231"/>
    <cellStyle name="Entrada 2" xfId="165"/>
    <cellStyle name="Entrada 3" xfId="1364"/>
    <cellStyle name="Euro" xfId="232"/>
    <cellStyle name="Grey" xfId="233"/>
    <cellStyle name="Header1" xfId="234"/>
    <cellStyle name="Header2" xfId="235"/>
    <cellStyle name="Hipervínculo" xfId="19" builtinId="8"/>
    <cellStyle name="Hipervínculo 2" xfId="2630"/>
    <cellStyle name="Hyperlink 2" xfId="236"/>
    <cellStyle name="Incorrecto 2" xfId="166"/>
    <cellStyle name="Incorrecto 3" xfId="1365"/>
    <cellStyle name="Input [yellow]" xfId="237"/>
    <cellStyle name="Millares" xfId="1" builtinId="3"/>
    <cellStyle name="Millares [0]" xfId="2" builtinId="6"/>
    <cellStyle name="Millares [0] 10" xfId="947"/>
    <cellStyle name="Millares [0] 10 2" xfId="2030"/>
    <cellStyle name="Millares [0] 10 2 2" xfId="4339"/>
    <cellStyle name="Millares [0] 10 2 2 2" xfId="9486"/>
    <cellStyle name="Millares [0] 10 2 2 2 2" xfId="20269"/>
    <cellStyle name="Millares [0] 10 2 2 3" xfId="15137"/>
    <cellStyle name="Millares [0] 10 2 2 4" xfId="43196"/>
    <cellStyle name="Millares [0] 10 2 2 5" xfId="48039"/>
    <cellStyle name="Millares [0] 10 2 3" xfId="7205"/>
    <cellStyle name="Millares [0] 10 2 3 2" xfId="17988"/>
    <cellStyle name="Millares [0] 10 2 4" xfId="12850"/>
    <cellStyle name="Millares [0] 10 2 5" xfId="40920"/>
    <cellStyle name="Millares [0] 10 2 6" xfId="45763"/>
    <cellStyle name="Millares [0] 10 3" xfId="3284"/>
    <cellStyle name="Millares [0] 10 3 2" xfId="8431"/>
    <cellStyle name="Millares [0] 10 3 2 2" xfId="19214"/>
    <cellStyle name="Millares [0] 10 3 3" xfId="14082"/>
    <cellStyle name="Millares [0] 10 3 4" xfId="42141"/>
    <cellStyle name="Millares [0] 10 3 5" xfId="46984"/>
    <cellStyle name="Millares [0] 10 4" xfId="6148"/>
    <cellStyle name="Millares [0] 10 4 2" xfId="16931"/>
    <cellStyle name="Millares [0] 10 5" xfId="11775"/>
    <cellStyle name="Millares [0] 10 6" xfId="39871"/>
    <cellStyle name="Millares [0] 10 7" xfId="44718"/>
    <cellStyle name="Millares [0] 11" xfId="1080"/>
    <cellStyle name="Millares [0] 11 2" xfId="1256"/>
    <cellStyle name="Millares [0] 11 2 2" xfId="2340"/>
    <cellStyle name="Millares [0] 11 2 2 2" xfId="4648"/>
    <cellStyle name="Millares [0] 11 2 2 2 2" xfId="9795"/>
    <cellStyle name="Millares [0] 11 2 2 2 2 2" xfId="20578"/>
    <cellStyle name="Millares [0] 11 2 2 2 3" xfId="15446"/>
    <cellStyle name="Millares [0] 11 2 2 2 4" xfId="43505"/>
    <cellStyle name="Millares [0] 11 2 2 2 5" xfId="48348"/>
    <cellStyle name="Millares [0] 11 2 2 3" xfId="7514"/>
    <cellStyle name="Millares [0] 11 2 2 3 2" xfId="18297"/>
    <cellStyle name="Millares [0] 11 2 2 4" xfId="13160"/>
    <cellStyle name="Millares [0] 11 2 2 5" xfId="41229"/>
    <cellStyle name="Millares [0] 11 2 2 6" xfId="46072"/>
    <cellStyle name="Millares [0] 11 2 3" xfId="3591"/>
    <cellStyle name="Millares [0] 11 2 3 2" xfId="8738"/>
    <cellStyle name="Millares [0] 11 2 3 2 2" xfId="19521"/>
    <cellStyle name="Millares [0] 11 2 3 3" xfId="14389"/>
    <cellStyle name="Millares [0] 11 2 3 4" xfId="42448"/>
    <cellStyle name="Millares [0] 11 2 3 5" xfId="47291"/>
    <cellStyle name="Millares [0] 11 2 4" xfId="6457"/>
    <cellStyle name="Millares [0] 11 2 4 2" xfId="17240"/>
    <cellStyle name="Millares [0] 11 2 5" xfId="12084"/>
    <cellStyle name="Millares [0] 11 2 6" xfId="40176"/>
    <cellStyle name="Millares [0] 11 2 7" xfId="45019"/>
    <cellStyle name="Millares [0] 11 3" xfId="2164"/>
    <cellStyle name="Millares [0] 11 3 2" xfId="4472"/>
    <cellStyle name="Millares [0] 11 3 2 2" xfId="9619"/>
    <cellStyle name="Millares [0] 11 3 2 2 2" xfId="20402"/>
    <cellStyle name="Millares [0] 11 3 2 3" xfId="15270"/>
    <cellStyle name="Millares [0] 11 3 2 4" xfId="43329"/>
    <cellStyle name="Millares [0] 11 3 2 5" xfId="48172"/>
    <cellStyle name="Millares [0] 11 3 3" xfId="7338"/>
    <cellStyle name="Millares [0] 11 3 3 2" xfId="18121"/>
    <cellStyle name="Millares [0] 11 3 4" xfId="12984"/>
    <cellStyle name="Millares [0] 11 3 5" xfId="41053"/>
    <cellStyle name="Millares [0] 11 3 6" xfId="45896"/>
    <cellStyle name="Millares [0] 11 4" xfId="3417"/>
    <cellStyle name="Millares [0] 11 4 2" xfId="8564"/>
    <cellStyle name="Millares [0] 11 4 2 2" xfId="19347"/>
    <cellStyle name="Millares [0] 11 4 3" xfId="14215"/>
    <cellStyle name="Millares [0] 11 4 4" xfId="42274"/>
    <cellStyle name="Millares [0] 11 4 5" xfId="47117"/>
    <cellStyle name="Millares [0] 11 5" xfId="6281"/>
    <cellStyle name="Millares [0] 11 5 2" xfId="17064"/>
    <cellStyle name="Millares [0] 11 6" xfId="11908"/>
    <cellStyle name="Millares [0] 11 7" xfId="40005"/>
    <cellStyle name="Millares [0] 11 8" xfId="44851"/>
    <cellStyle name="Millares [0] 12" xfId="1121"/>
    <cellStyle name="Millares [0] 12 2" xfId="2205"/>
    <cellStyle name="Millares [0] 12 2 2" xfId="4513"/>
    <cellStyle name="Millares [0] 12 2 2 2" xfId="9660"/>
    <cellStyle name="Millares [0] 12 2 2 2 2" xfId="20443"/>
    <cellStyle name="Millares [0] 12 2 2 3" xfId="15311"/>
    <cellStyle name="Millares [0] 12 2 2 4" xfId="43370"/>
    <cellStyle name="Millares [0] 12 2 2 5" xfId="48213"/>
    <cellStyle name="Millares [0] 12 2 3" xfId="7379"/>
    <cellStyle name="Millares [0] 12 2 3 2" xfId="18162"/>
    <cellStyle name="Millares [0] 12 2 4" xfId="13025"/>
    <cellStyle name="Millares [0] 12 2 5" xfId="41094"/>
    <cellStyle name="Millares [0] 12 2 6" xfId="45937"/>
    <cellStyle name="Millares [0] 12 3" xfId="3458"/>
    <cellStyle name="Millares [0] 12 3 2" xfId="8605"/>
    <cellStyle name="Millares [0] 12 3 2 2" xfId="19388"/>
    <cellStyle name="Millares [0] 12 3 3" xfId="14256"/>
    <cellStyle name="Millares [0] 12 3 4" xfId="42315"/>
    <cellStyle name="Millares [0] 12 3 5" xfId="47158"/>
    <cellStyle name="Millares [0] 12 4" xfId="6322"/>
    <cellStyle name="Millares [0] 12 4 2" xfId="17105"/>
    <cellStyle name="Millares [0] 12 5" xfId="11949"/>
    <cellStyle name="Millares [0] 12 6" xfId="40046"/>
    <cellStyle name="Millares [0] 12 7" xfId="44892"/>
    <cellStyle name="Millares [0] 13" xfId="1293"/>
    <cellStyle name="Millares [0] 13 2" xfId="3628"/>
    <cellStyle name="Millares [0] 13 2 2" xfId="8775"/>
    <cellStyle name="Millares [0] 13 2 2 2" xfId="19558"/>
    <cellStyle name="Millares [0] 13 2 3" xfId="14426"/>
    <cellStyle name="Millares [0] 13 2 4" xfId="42485"/>
    <cellStyle name="Millares [0] 13 2 5" xfId="47328"/>
    <cellStyle name="Millares [0] 13 3" xfId="6494"/>
    <cellStyle name="Millares [0] 13 3 2" xfId="17277"/>
    <cellStyle name="Millares [0] 13 3 3" xfId="40211"/>
    <cellStyle name="Millares [0] 13 3 4" xfId="45054"/>
    <cellStyle name="Millares [0] 13 4" xfId="12121"/>
    <cellStyle name="Millares [0] 13 5" xfId="39956"/>
    <cellStyle name="Millares [0] 14" xfId="2115"/>
    <cellStyle name="Millares [0] 14 2" xfId="12935"/>
    <cellStyle name="Millares [0] 15" xfId="2514"/>
    <cellStyle name="Millares [0] 15 2" xfId="4816"/>
    <cellStyle name="Millares [0] 15 2 2" xfId="9963"/>
    <cellStyle name="Millares [0] 15 2 2 2" xfId="20746"/>
    <cellStyle name="Millares [0] 15 2 3" xfId="15614"/>
    <cellStyle name="Millares [0] 15 2 4" xfId="43673"/>
    <cellStyle name="Millares [0] 15 2 5" xfId="48516"/>
    <cellStyle name="Millares [0] 15 3" xfId="7682"/>
    <cellStyle name="Millares [0] 15 3 2" xfId="18465"/>
    <cellStyle name="Millares [0] 15 4" xfId="13328"/>
    <cellStyle name="Millares [0] 15 5" xfId="41396"/>
    <cellStyle name="Millares [0] 15 6" xfId="46239"/>
    <cellStyle name="Millares [0] 16" xfId="2566"/>
    <cellStyle name="Millares [0] 16 2" xfId="4868"/>
    <cellStyle name="Millares [0] 16 2 2" xfId="10015"/>
    <cellStyle name="Millares [0] 16 2 2 2" xfId="20798"/>
    <cellStyle name="Millares [0] 16 2 3" xfId="15666"/>
    <cellStyle name="Millares [0] 16 2 4" xfId="43725"/>
    <cellStyle name="Millares [0] 16 2 5" xfId="48568"/>
    <cellStyle name="Millares [0] 16 3" xfId="7734"/>
    <cellStyle name="Millares [0] 16 3 2" xfId="18517"/>
    <cellStyle name="Millares [0] 16 4" xfId="13381"/>
    <cellStyle name="Millares [0] 16 5" xfId="41446"/>
    <cellStyle name="Millares [0] 16 6" xfId="46289"/>
    <cellStyle name="Millares [0] 17" xfId="4872"/>
    <cellStyle name="Millares [0] 17 2" xfId="10019"/>
    <cellStyle name="Millares [0] 17 2 2" xfId="20802"/>
    <cellStyle name="Millares [0] 17 3" xfId="15669"/>
    <cellStyle name="Millares [0] 17 4" xfId="38910"/>
    <cellStyle name="Millares [0] 17 5" xfId="43727"/>
    <cellStyle name="Millares [0] 17 6" xfId="48570"/>
    <cellStyle name="Millares [0] 18" xfId="4934"/>
    <cellStyle name="Millares [0] 18 2" xfId="10082"/>
    <cellStyle name="Millares [0] 18 2 2" xfId="20865"/>
    <cellStyle name="Millares [0] 18 3" xfId="15732"/>
    <cellStyle name="Millares [0] 18 4" xfId="43788"/>
    <cellStyle name="Millares [0] 18 5" xfId="48631"/>
    <cellStyle name="Millares [0] 19" xfId="4949"/>
    <cellStyle name="Millares [0] 19 2" xfId="10097"/>
    <cellStyle name="Millares [0] 19 2 2" xfId="20880"/>
    <cellStyle name="Millares [0] 19 3" xfId="15747"/>
    <cellStyle name="Millares [0] 19 4" xfId="43803"/>
    <cellStyle name="Millares [0] 19 5" xfId="48646"/>
    <cellStyle name="Millares [0] 2" xfId="13"/>
    <cellStyle name="Millares [0] 2 2" xfId="39157"/>
    <cellStyle name="Millares [0] 2 2 2" xfId="44005"/>
    <cellStyle name="Millares [0] 2 3" xfId="39169"/>
    <cellStyle name="Millares [0] 2 4" xfId="39156"/>
    <cellStyle name="Millares [0] 2 5" xfId="44004"/>
    <cellStyle name="Millares [0] 20" xfId="5017"/>
    <cellStyle name="Millares [0] 20 2" xfId="10165"/>
    <cellStyle name="Millares [0] 20 2 2" xfId="20948"/>
    <cellStyle name="Millares [0] 20 3" xfId="15815"/>
    <cellStyle name="Millares [0] 20 4" xfId="38932"/>
    <cellStyle name="Millares [0] 20 5" xfId="43868"/>
    <cellStyle name="Millares [0] 20 6" xfId="48711"/>
    <cellStyle name="Millares [0] 21" xfId="5036"/>
    <cellStyle name="Millares [0] 21 2" xfId="10184"/>
    <cellStyle name="Millares [0] 21 2 2" xfId="20967"/>
    <cellStyle name="Millares [0] 21 3" xfId="15833"/>
    <cellStyle name="Millares [0] 21 4" xfId="39158"/>
    <cellStyle name="Millares [0] 21 5" xfId="44006"/>
    <cellStyle name="Millares [0] 22" xfId="5227"/>
    <cellStyle name="Millares [0] 22 2" xfId="10365"/>
    <cellStyle name="Millares [0] 22 2 2" xfId="21148"/>
    <cellStyle name="Millares [0] 22 3" xfId="16020"/>
    <cellStyle name="Millares [0] 22 4" xfId="38930"/>
    <cellStyle name="Millares [0] 23" xfId="5344"/>
    <cellStyle name="Millares [0] 23 2" xfId="10480"/>
    <cellStyle name="Millares [0] 23 2 2" xfId="21263"/>
    <cellStyle name="Millares [0] 23 3" xfId="16136"/>
    <cellStyle name="Millares [0] 24" xfId="5414"/>
    <cellStyle name="Millares [0] 24 2" xfId="10550"/>
    <cellStyle name="Millares [0] 24 2 2" xfId="21333"/>
    <cellStyle name="Millares [0] 24 3" xfId="16206"/>
    <cellStyle name="Millares [0] 25" xfId="5446"/>
    <cellStyle name="Millares [0] 25 2" xfId="16238"/>
    <cellStyle name="Millares [0] 26" xfId="10079"/>
    <cellStyle name="Millares [0] 26 2" xfId="20862"/>
    <cellStyle name="Millares [0] 27" xfId="10872"/>
    <cellStyle name="Millares [0] 27 2" xfId="21655"/>
    <cellStyle name="Millares [0] 28" xfId="10968"/>
    <cellStyle name="Millares [0] 28 2" xfId="21751"/>
    <cellStyle name="Millares [0] 29" xfId="15729"/>
    <cellStyle name="Millares [0] 29 2" xfId="26090"/>
    <cellStyle name="Millares [0] 3" xfId="11"/>
    <cellStyle name="Millares [0] 30" xfId="81"/>
    <cellStyle name="Millares [0] 31" xfId="39007"/>
    <cellStyle name="Millares [0] 32" xfId="39056"/>
    <cellStyle name="Millares [0] 32 2" xfId="43938"/>
    <cellStyle name="Millares [0] 32 2 2 2" xfId="92"/>
    <cellStyle name="Millares [0] 33" xfId="91"/>
    <cellStyle name="Millares [0] 34" xfId="4931"/>
    <cellStyle name="Millares [0] 4" xfId="239"/>
    <cellStyle name="Millares [0] 4 2" xfId="11109"/>
    <cellStyle name="Millares [0] 5" xfId="240"/>
    <cellStyle name="Millares [0] 5 2" xfId="241"/>
    <cellStyle name="Millares [0] 5 3" xfId="1367"/>
    <cellStyle name="Millares [0] 5 3 2" xfId="3682"/>
    <cellStyle name="Millares [0] 5 3 2 2" xfId="8829"/>
    <cellStyle name="Millares [0] 5 3 2 2 2" xfId="19612"/>
    <cellStyle name="Millares [0] 5 3 2 3" xfId="14480"/>
    <cellStyle name="Millares [0] 5 3 2 4" xfId="42539"/>
    <cellStyle name="Millares [0] 5 3 2 5" xfId="47382"/>
    <cellStyle name="Millares [0] 5 3 3" xfId="6549"/>
    <cellStyle name="Millares [0] 5 3 3 2" xfId="17332"/>
    <cellStyle name="Millares [0] 5 3 4" xfId="12189"/>
    <cellStyle name="Millares [0] 5 3 5" xfId="39220"/>
    <cellStyle name="Millares [0] 5 3 6" xfId="44066"/>
    <cellStyle name="Millares [0] 5 4" xfId="2632"/>
    <cellStyle name="Millares [0] 5 4 2" xfId="7790"/>
    <cellStyle name="Millares [0] 5 4 2 2" xfId="18573"/>
    <cellStyle name="Millares [0] 5 4 3" xfId="13440"/>
    <cellStyle name="Millares [0] 5 4 4" xfId="41501"/>
    <cellStyle name="Millares [0] 5 4 5" xfId="46344"/>
    <cellStyle name="Millares [0] 5 5" xfId="5498"/>
    <cellStyle name="Millares [0] 5 5 2" xfId="16288"/>
    <cellStyle name="Millares [0] 5 6" xfId="11110"/>
    <cellStyle name="Millares [0] 5 7" xfId="103"/>
    <cellStyle name="Millares [0] 5 7 2" xfId="39122"/>
    <cellStyle name="Millares [0] 5 7 2 2" xfId="117"/>
    <cellStyle name="Millares [0] 5 8" xfId="39174"/>
    <cellStyle name="Millares [0] 5 9" xfId="44021"/>
    <cellStyle name="Millares [0] 6" xfId="471"/>
    <cellStyle name="Millares [0] 6 2" xfId="1562"/>
    <cellStyle name="Millares [0] 6 2 2" xfId="3871"/>
    <cellStyle name="Millares [0] 6 2 2 2" xfId="9018"/>
    <cellStyle name="Millares [0] 6 2 2 2 2" xfId="19801"/>
    <cellStyle name="Millares [0] 6 2 2 3" xfId="14669"/>
    <cellStyle name="Millares [0] 6 2 2 4" xfId="42728"/>
    <cellStyle name="Millares [0] 6 2 2 5" xfId="47571"/>
    <cellStyle name="Millares [0] 6 2 3" xfId="6737"/>
    <cellStyle name="Millares [0] 6 2 3 2" xfId="17520"/>
    <cellStyle name="Millares [0] 6 2 4" xfId="12382"/>
    <cellStyle name="Millares [0] 6 2 5" xfId="40452"/>
    <cellStyle name="Millares [0] 6 2 6" xfId="45295"/>
    <cellStyle name="Millares [0] 6 3" xfId="2811"/>
    <cellStyle name="Millares [0] 6 3 2" xfId="7965"/>
    <cellStyle name="Millares [0] 6 3 2 2" xfId="18748"/>
    <cellStyle name="Millares [0] 6 3 3" xfId="13616"/>
    <cellStyle name="Millares [0] 6 3 4" xfId="41675"/>
    <cellStyle name="Millares [0] 6 3 5" xfId="46518"/>
    <cellStyle name="Millares [0] 6 4" xfId="5676"/>
    <cellStyle name="Millares [0] 6 4 2" xfId="16465"/>
    <cellStyle name="Millares [0] 6 5" xfId="11299"/>
    <cellStyle name="Millares [0] 6 6" xfId="39407"/>
    <cellStyle name="Millares [0] 6 7" xfId="44253"/>
    <cellStyle name="Millares [0] 7" xfId="507"/>
    <cellStyle name="Millares [0] 7 2" xfId="1599"/>
    <cellStyle name="Millares [0] 7 2 2" xfId="3908"/>
    <cellStyle name="Millares [0] 7 2 2 2" xfId="9055"/>
    <cellStyle name="Millares [0] 7 2 2 2 2" xfId="19838"/>
    <cellStyle name="Millares [0] 7 2 2 3" xfId="14706"/>
    <cellStyle name="Millares [0] 7 2 2 4" xfId="42765"/>
    <cellStyle name="Millares [0] 7 2 2 5" xfId="47608"/>
    <cellStyle name="Millares [0] 7 2 3" xfId="6774"/>
    <cellStyle name="Millares [0] 7 2 3 2" xfId="17557"/>
    <cellStyle name="Millares [0] 7 2 4" xfId="12419"/>
    <cellStyle name="Millares [0] 7 2 5" xfId="40489"/>
    <cellStyle name="Millares [0] 7 2 6" xfId="45332"/>
    <cellStyle name="Millares [0] 7 3" xfId="2847"/>
    <cellStyle name="Millares [0] 7 3 2" xfId="8001"/>
    <cellStyle name="Millares [0] 7 3 2 2" xfId="18784"/>
    <cellStyle name="Millares [0] 7 3 3" xfId="13652"/>
    <cellStyle name="Millares [0] 7 3 4" xfId="41711"/>
    <cellStyle name="Millares [0] 7 3 5" xfId="46554"/>
    <cellStyle name="Millares [0] 7 4" xfId="5712"/>
    <cellStyle name="Millares [0] 7 4 2" xfId="16501"/>
    <cellStyle name="Millares [0] 7 5" xfId="11335"/>
    <cellStyle name="Millares [0] 7 6" xfId="39444"/>
    <cellStyle name="Millares [0] 7 7" xfId="44290"/>
    <cellStyle name="Millares [0] 8" xfId="598"/>
    <cellStyle name="Millares [0] 8 2" xfId="1689"/>
    <cellStyle name="Millares [0] 8 2 2" xfId="3998"/>
    <cellStyle name="Millares [0] 8 2 2 2" xfId="9145"/>
    <cellStyle name="Millares [0] 8 2 2 2 2" xfId="19928"/>
    <cellStyle name="Millares [0] 8 2 2 3" xfId="14796"/>
    <cellStyle name="Millares [0] 8 2 2 4" xfId="42855"/>
    <cellStyle name="Millares [0] 8 2 2 5" xfId="47698"/>
    <cellStyle name="Millares [0] 8 2 3" xfId="6864"/>
    <cellStyle name="Millares [0] 8 2 3 2" xfId="17647"/>
    <cellStyle name="Millares [0] 8 2 4" xfId="12509"/>
    <cellStyle name="Millares [0] 8 2 5" xfId="40579"/>
    <cellStyle name="Millares [0] 8 2 6" xfId="45422"/>
    <cellStyle name="Millares [0] 8 3" xfId="2937"/>
    <cellStyle name="Millares [0] 8 3 2" xfId="8091"/>
    <cellStyle name="Millares [0] 8 3 2 2" xfId="18874"/>
    <cellStyle name="Millares [0] 8 3 3" xfId="13742"/>
    <cellStyle name="Millares [0] 8 3 4" xfId="41801"/>
    <cellStyle name="Millares [0] 8 3 5" xfId="46644"/>
    <cellStyle name="Millares [0] 8 4" xfId="5802"/>
    <cellStyle name="Millares [0] 8 4 2" xfId="16591"/>
    <cellStyle name="Millares [0] 8 5" xfId="11426"/>
    <cellStyle name="Millares [0] 8 6" xfId="39532"/>
    <cellStyle name="Millares [0] 8 7" xfId="44378"/>
    <cellStyle name="Millares [0] 9" xfId="817"/>
    <cellStyle name="Millares [0] 9 2" xfId="1900"/>
    <cellStyle name="Millares [0] 9 2 2" xfId="4209"/>
    <cellStyle name="Millares [0] 9 2 2 2" xfId="9356"/>
    <cellStyle name="Millares [0] 9 2 2 2 2" xfId="20139"/>
    <cellStyle name="Millares [0] 9 2 2 3" xfId="15007"/>
    <cellStyle name="Millares [0] 9 2 2 4" xfId="43066"/>
    <cellStyle name="Millares [0] 9 2 2 5" xfId="47909"/>
    <cellStyle name="Millares [0] 9 2 3" xfId="7075"/>
    <cellStyle name="Millares [0] 9 2 3 2" xfId="17858"/>
    <cellStyle name="Millares [0] 9 2 4" xfId="12720"/>
    <cellStyle name="Millares [0] 9 2 5" xfId="40790"/>
    <cellStyle name="Millares [0] 9 2 6" xfId="45633"/>
    <cellStyle name="Millares [0] 9 3" xfId="3154"/>
    <cellStyle name="Millares [0] 9 3 2" xfId="8301"/>
    <cellStyle name="Millares [0] 9 3 2 2" xfId="19084"/>
    <cellStyle name="Millares [0] 9 3 3" xfId="13952"/>
    <cellStyle name="Millares [0] 9 3 4" xfId="42011"/>
    <cellStyle name="Millares [0] 9 3 5" xfId="46854"/>
    <cellStyle name="Millares [0] 9 4" xfId="6018"/>
    <cellStyle name="Millares [0] 9 4 2" xfId="16801"/>
    <cellStyle name="Millares [0] 9 5" xfId="11645"/>
    <cellStyle name="Millares [0] 9 6" xfId="39741"/>
    <cellStyle name="Millares [0] 9 7" xfId="44588"/>
    <cellStyle name="Millares [0]_~4875972" xfId="48729"/>
    <cellStyle name="Millares [0]_ESTADO DE RESULTADOS 20.11.03" xfId="48738"/>
    <cellStyle name="Millares 10" xfId="7"/>
    <cellStyle name="Millares 100" xfId="935"/>
    <cellStyle name="Millares 100 2" xfId="2018"/>
    <cellStyle name="Millares 100 2 2" xfId="4327"/>
    <cellStyle name="Millares 100 2 2 2" xfId="9474"/>
    <cellStyle name="Millares 100 2 2 2 2" xfId="20257"/>
    <cellStyle name="Millares 100 2 2 3" xfId="15125"/>
    <cellStyle name="Millares 100 2 2 4" xfId="43184"/>
    <cellStyle name="Millares 100 2 2 5" xfId="48027"/>
    <cellStyle name="Millares 100 2 3" xfId="7193"/>
    <cellStyle name="Millares 100 2 3 2" xfId="17976"/>
    <cellStyle name="Millares 100 2 4" xfId="12838"/>
    <cellStyle name="Millares 100 2 5" xfId="40908"/>
    <cellStyle name="Millares 100 2 6" xfId="45751"/>
    <cellStyle name="Millares 100 3" xfId="3272"/>
    <cellStyle name="Millares 100 3 2" xfId="8419"/>
    <cellStyle name="Millares 100 3 2 2" xfId="19202"/>
    <cellStyle name="Millares 100 3 3" xfId="14070"/>
    <cellStyle name="Millares 100 3 4" xfId="42129"/>
    <cellStyle name="Millares 100 3 5" xfId="46972"/>
    <cellStyle name="Millares 100 4" xfId="6136"/>
    <cellStyle name="Millares 100 4 2" xfId="16919"/>
    <cellStyle name="Millares 100 5" xfId="11763"/>
    <cellStyle name="Millares 100 6" xfId="39859"/>
    <cellStyle name="Millares 100 7" xfId="44706"/>
    <cellStyle name="Millares 101" xfId="948"/>
    <cellStyle name="Millares 101 2" xfId="2031"/>
    <cellStyle name="Millares 101 2 2" xfId="4340"/>
    <cellStyle name="Millares 101 2 2 2" xfId="9487"/>
    <cellStyle name="Millares 101 2 2 2 2" xfId="20270"/>
    <cellStyle name="Millares 101 2 2 3" xfId="15138"/>
    <cellStyle name="Millares 101 2 2 4" xfId="43197"/>
    <cellStyle name="Millares 101 2 2 5" xfId="48040"/>
    <cellStyle name="Millares 101 2 3" xfId="7206"/>
    <cellStyle name="Millares 101 2 3 2" xfId="17989"/>
    <cellStyle name="Millares 101 2 4" xfId="12851"/>
    <cellStyle name="Millares 101 2 5" xfId="40921"/>
    <cellStyle name="Millares 101 2 6" xfId="45764"/>
    <cellStyle name="Millares 101 3" xfId="3285"/>
    <cellStyle name="Millares 101 3 2" xfId="8432"/>
    <cellStyle name="Millares 101 3 2 2" xfId="19215"/>
    <cellStyle name="Millares 101 3 3" xfId="14083"/>
    <cellStyle name="Millares 101 3 4" xfId="42142"/>
    <cellStyle name="Millares 101 3 5" xfId="46985"/>
    <cellStyle name="Millares 101 4" xfId="6149"/>
    <cellStyle name="Millares 101 4 2" xfId="16932"/>
    <cellStyle name="Millares 101 5" xfId="11776"/>
    <cellStyle name="Millares 101 6" xfId="39872"/>
    <cellStyle name="Millares 101 7" xfId="44719"/>
    <cellStyle name="Millares 102" xfId="934"/>
    <cellStyle name="Millares 102 2" xfId="2017"/>
    <cellStyle name="Millares 102 2 2" xfId="4326"/>
    <cellStyle name="Millares 102 2 2 2" xfId="9473"/>
    <cellStyle name="Millares 102 2 2 2 2" xfId="20256"/>
    <cellStyle name="Millares 102 2 2 3" xfId="15124"/>
    <cellStyle name="Millares 102 2 2 4" xfId="43183"/>
    <cellStyle name="Millares 102 2 2 5" xfId="48026"/>
    <cellStyle name="Millares 102 2 3" xfId="7192"/>
    <cellStyle name="Millares 102 2 3 2" xfId="17975"/>
    <cellStyle name="Millares 102 2 4" xfId="12837"/>
    <cellStyle name="Millares 102 2 5" xfId="40907"/>
    <cellStyle name="Millares 102 2 6" xfId="45750"/>
    <cellStyle name="Millares 102 3" xfId="3271"/>
    <cellStyle name="Millares 102 3 2" xfId="8418"/>
    <cellStyle name="Millares 102 3 2 2" xfId="19201"/>
    <cellStyle name="Millares 102 3 3" xfId="14069"/>
    <cellStyle name="Millares 102 3 4" xfId="42128"/>
    <cellStyle name="Millares 102 3 5" xfId="46971"/>
    <cellStyle name="Millares 102 4" xfId="6135"/>
    <cellStyle name="Millares 102 4 2" xfId="16918"/>
    <cellStyle name="Millares 102 5" xfId="11762"/>
    <cellStyle name="Millares 102 6" xfId="39858"/>
    <cellStyle name="Millares 102 7" xfId="44705"/>
    <cellStyle name="Millares 103" xfId="949"/>
    <cellStyle name="Millares 103 2" xfId="2032"/>
    <cellStyle name="Millares 103 2 2" xfId="4341"/>
    <cellStyle name="Millares 103 2 2 2" xfId="9488"/>
    <cellStyle name="Millares 103 2 2 2 2" xfId="20271"/>
    <cellStyle name="Millares 103 2 2 3" xfId="15139"/>
    <cellStyle name="Millares 103 2 2 4" xfId="43198"/>
    <cellStyle name="Millares 103 2 2 5" xfId="48041"/>
    <cellStyle name="Millares 103 2 3" xfId="7207"/>
    <cellStyle name="Millares 103 2 3 2" xfId="17990"/>
    <cellStyle name="Millares 103 2 4" xfId="12852"/>
    <cellStyle name="Millares 103 2 5" xfId="40922"/>
    <cellStyle name="Millares 103 2 6" xfId="45765"/>
    <cellStyle name="Millares 103 3" xfId="3286"/>
    <cellStyle name="Millares 103 3 2" xfId="8433"/>
    <cellStyle name="Millares 103 3 2 2" xfId="19216"/>
    <cellStyle name="Millares 103 3 3" xfId="14084"/>
    <cellStyle name="Millares 103 3 4" xfId="42143"/>
    <cellStyle name="Millares 103 3 5" xfId="46986"/>
    <cellStyle name="Millares 103 4" xfId="6150"/>
    <cellStyle name="Millares 103 4 2" xfId="16933"/>
    <cellStyle name="Millares 103 5" xfId="11777"/>
    <cellStyle name="Millares 103 6" xfId="39873"/>
    <cellStyle name="Millares 103 7" xfId="44720"/>
    <cellStyle name="Millares 104" xfId="933"/>
    <cellStyle name="Millares 104 2" xfId="2016"/>
    <cellStyle name="Millares 104 2 2" xfId="4325"/>
    <cellStyle name="Millares 104 2 2 2" xfId="9472"/>
    <cellStyle name="Millares 104 2 2 2 2" xfId="20255"/>
    <cellStyle name="Millares 104 2 2 3" xfId="15123"/>
    <cellStyle name="Millares 104 2 2 4" xfId="43182"/>
    <cellStyle name="Millares 104 2 2 5" xfId="48025"/>
    <cellStyle name="Millares 104 2 3" xfId="7191"/>
    <cellStyle name="Millares 104 2 3 2" xfId="17974"/>
    <cellStyle name="Millares 104 2 4" xfId="12836"/>
    <cellStyle name="Millares 104 2 5" xfId="40906"/>
    <cellStyle name="Millares 104 2 6" xfId="45749"/>
    <cellStyle name="Millares 104 3" xfId="3270"/>
    <cellStyle name="Millares 104 3 2" xfId="8417"/>
    <cellStyle name="Millares 104 3 2 2" xfId="19200"/>
    <cellStyle name="Millares 104 3 3" xfId="14068"/>
    <cellStyle name="Millares 104 3 4" xfId="42127"/>
    <cellStyle name="Millares 104 3 5" xfId="46970"/>
    <cellStyle name="Millares 104 4" xfId="6134"/>
    <cellStyle name="Millares 104 4 2" xfId="16917"/>
    <cellStyle name="Millares 104 5" xfId="11761"/>
    <cellStyle name="Millares 104 6" xfId="39857"/>
    <cellStyle name="Millares 104 7" xfId="44704"/>
    <cellStyle name="Millares 105" xfId="950"/>
    <cellStyle name="Millares 105 2" xfId="2033"/>
    <cellStyle name="Millares 105 2 2" xfId="4342"/>
    <cellStyle name="Millares 105 2 2 2" xfId="9489"/>
    <cellStyle name="Millares 105 2 2 2 2" xfId="20272"/>
    <cellStyle name="Millares 105 2 2 3" xfId="15140"/>
    <cellStyle name="Millares 105 2 2 4" xfId="43199"/>
    <cellStyle name="Millares 105 2 2 5" xfId="48042"/>
    <cellStyle name="Millares 105 2 3" xfId="7208"/>
    <cellStyle name="Millares 105 2 3 2" xfId="17991"/>
    <cellStyle name="Millares 105 2 4" xfId="12853"/>
    <cellStyle name="Millares 105 2 5" xfId="40923"/>
    <cellStyle name="Millares 105 2 6" xfId="45766"/>
    <cellStyle name="Millares 105 3" xfId="3287"/>
    <cellStyle name="Millares 105 3 2" xfId="8434"/>
    <cellStyle name="Millares 105 3 2 2" xfId="19217"/>
    <cellStyle name="Millares 105 3 3" xfId="14085"/>
    <cellStyle name="Millares 105 3 4" xfId="42144"/>
    <cellStyle name="Millares 105 3 5" xfId="46987"/>
    <cellStyle name="Millares 105 4" xfId="6151"/>
    <cellStyle name="Millares 105 4 2" xfId="16934"/>
    <cellStyle name="Millares 105 5" xfId="11778"/>
    <cellStyle name="Millares 105 6" xfId="39874"/>
    <cellStyle name="Millares 105 7" xfId="44721"/>
    <cellStyle name="Millares 106" xfId="922"/>
    <cellStyle name="Millares 106 2" xfId="2005"/>
    <cellStyle name="Millares 106 2 2" xfId="4314"/>
    <cellStyle name="Millares 106 2 2 2" xfId="9461"/>
    <cellStyle name="Millares 106 2 2 2 2" xfId="20244"/>
    <cellStyle name="Millares 106 2 2 3" xfId="15112"/>
    <cellStyle name="Millares 106 2 2 4" xfId="43171"/>
    <cellStyle name="Millares 106 2 2 5" xfId="48014"/>
    <cellStyle name="Millares 106 2 3" xfId="7180"/>
    <cellStyle name="Millares 106 2 3 2" xfId="17963"/>
    <cellStyle name="Millares 106 2 4" xfId="12825"/>
    <cellStyle name="Millares 106 2 5" xfId="40895"/>
    <cellStyle name="Millares 106 2 6" xfId="45738"/>
    <cellStyle name="Millares 106 3" xfId="3259"/>
    <cellStyle name="Millares 106 3 2" xfId="8406"/>
    <cellStyle name="Millares 106 3 2 2" xfId="19189"/>
    <cellStyle name="Millares 106 3 3" xfId="14057"/>
    <cellStyle name="Millares 106 3 4" xfId="42116"/>
    <cellStyle name="Millares 106 3 5" xfId="46959"/>
    <cellStyle name="Millares 106 4" xfId="6123"/>
    <cellStyle name="Millares 106 4 2" xfId="16906"/>
    <cellStyle name="Millares 106 5" xfId="11750"/>
    <cellStyle name="Millares 106 6" xfId="39846"/>
    <cellStyle name="Millares 106 7" xfId="44693"/>
    <cellStyle name="Millares 107" xfId="951"/>
    <cellStyle name="Millares 107 2" xfId="2034"/>
    <cellStyle name="Millares 107 2 2" xfId="4343"/>
    <cellStyle name="Millares 107 2 2 2" xfId="9490"/>
    <cellStyle name="Millares 107 2 2 2 2" xfId="20273"/>
    <cellStyle name="Millares 107 2 2 3" xfId="15141"/>
    <cellStyle name="Millares 107 2 2 4" xfId="43200"/>
    <cellStyle name="Millares 107 2 2 5" xfId="48043"/>
    <cellStyle name="Millares 107 2 3" xfId="7209"/>
    <cellStyle name="Millares 107 2 3 2" xfId="17992"/>
    <cellStyle name="Millares 107 2 4" xfId="12854"/>
    <cellStyle name="Millares 107 2 5" xfId="40924"/>
    <cellStyle name="Millares 107 2 6" xfId="45767"/>
    <cellStyle name="Millares 107 3" xfId="3288"/>
    <cellStyle name="Millares 107 3 2" xfId="8435"/>
    <cellStyle name="Millares 107 3 2 2" xfId="19218"/>
    <cellStyle name="Millares 107 3 3" xfId="14086"/>
    <cellStyle name="Millares 107 3 4" xfId="42145"/>
    <cellStyle name="Millares 107 3 5" xfId="46988"/>
    <cellStyle name="Millares 107 4" xfId="6152"/>
    <cellStyle name="Millares 107 4 2" xfId="16935"/>
    <cellStyle name="Millares 107 5" xfId="11779"/>
    <cellStyle name="Millares 107 6" xfId="39875"/>
    <cellStyle name="Millares 107 7" xfId="44722"/>
    <cellStyle name="Millares 108" xfId="923"/>
    <cellStyle name="Millares 108 2" xfId="2006"/>
    <cellStyle name="Millares 108 2 2" xfId="4315"/>
    <cellStyle name="Millares 108 2 2 2" xfId="9462"/>
    <cellStyle name="Millares 108 2 2 2 2" xfId="20245"/>
    <cellStyle name="Millares 108 2 2 3" xfId="15113"/>
    <cellStyle name="Millares 108 2 2 4" xfId="43172"/>
    <cellStyle name="Millares 108 2 2 5" xfId="48015"/>
    <cellStyle name="Millares 108 2 3" xfId="7181"/>
    <cellStyle name="Millares 108 2 3 2" xfId="17964"/>
    <cellStyle name="Millares 108 2 4" xfId="12826"/>
    <cellStyle name="Millares 108 2 5" xfId="40896"/>
    <cellStyle name="Millares 108 2 6" xfId="45739"/>
    <cellStyle name="Millares 108 3" xfId="3260"/>
    <cellStyle name="Millares 108 3 2" xfId="8407"/>
    <cellStyle name="Millares 108 3 2 2" xfId="19190"/>
    <cellStyle name="Millares 108 3 3" xfId="14058"/>
    <cellStyle name="Millares 108 3 4" xfId="42117"/>
    <cellStyle name="Millares 108 3 5" xfId="46960"/>
    <cellStyle name="Millares 108 4" xfId="6124"/>
    <cellStyle name="Millares 108 4 2" xfId="16907"/>
    <cellStyle name="Millares 108 5" xfId="11751"/>
    <cellStyle name="Millares 108 6" xfId="39847"/>
    <cellStyle name="Millares 108 7" xfId="44694"/>
    <cellStyle name="Millares 109" xfId="952"/>
    <cellStyle name="Millares 109 2" xfId="2035"/>
    <cellStyle name="Millares 109 2 2" xfId="4344"/>
    <cellStyle name="Millares 109 2 2 2" xfId="9491"/>
    <cellStyle name="Millares 109 2 2 2 2" xfId="20274"/>
    <cellStyle name="Millares 109 2 2 3" xfId="15142"/>
    <cellStyle name="Millares 109 2 2 4" xfId="43201"/>
    <cellStyle name="Millares 109 2 2 5" xfId="48044"/>
    <cellStyle name="Millares 109 2 3" xfId="7210"/>
    <cellStyle name="Millares 109 2 3 2" xfId="17993"/>
    <cellStyle name="Millares 109 2 4" xfId="12855"/>
    <cellStyle name="Millares 109 2 5" xfId="40925"/>
    <cellStyle name="Millares 109 2 6" xfId="45768"/>
    <cellStyle name="Millares 109 3" xfId="3289"/>
    <cellStyle name="Millares 109 3 2" xfId="8436"/>
    <cellStyle name="Millares 109 3 2 2" xfId="19219"/>
    <cellStyle name="Millares 109 3 3" xfId="14087"/>
    <cellStyle name="Millares 109 3 4" xfId="42146"/>
    <cellStyle name="Millares 109 3 5" xfId="46989"/>
    <cellStyle name="Millares 109 4" xfId="6153"/>
    <cellStyle name="Millares 109 4 2" xfId="16936"/>
    <cellStyle name="Millares 109 5" xfId="11780"/>
    <cellStyle name="Millares 109 6" xfId="39876"/>
    <cellStyle name="Millares 109 7" xfId="44723"/>
    <cellStyle name="Millares 11" xfId="242"/>
    <cellStyle name="Millares 11 2" xfId="1201"/>
    <cellStyle name="Millares 11 2 2" xfId="2285"/>
    <cellStyle name="Millares 11 2 2 2" xfId="4593"/>
    <cellStyle name="Millares 11 2 2 2 2" xfId="9740"/>
    <cellStyle name="Millares 11 2 2 2 2 2" xfId="20523"/>
    <cellStyle name="Millares 11 2 2 2 3" xfId="15391"/>
    <cellStyle name="Millares 11 2 2 2 4" xfId="43450"/>
    <cellStyle name="Millares 11 2 2 2 5" xfId="48293"/>
    <cellStyle name="Millares 11 2 2 3" xfId="7459"/>
    <cellStyle name="Millares 11 2 2 3 2" xfId="18242"/>
    <cellStyle name="Millares 11 2 2 4" xfId="13105"/>
    <cellStyle name="Millares 11 2 2 5" xfId="41174"/>
    <cellStyle name="Millares 11 2 2 6" xfId="46017"/>
    <cellStyle name="Millares 11 2 3" xfId="3536"/>
    <cellStyle name="Millares 11 2 3 2" xfId="8683"/>
    <cellStyle name="Millares 11 2 3 2 2" xfId="19466"/>
    <cellStyle name="Millares 11 2 3 3" xfId="14334"/>
    <cellStyle name="Millares 11 2 3 4" xfId="42393"/>
    <cellStyle name="Millares 11 2 3 5" xfId="47236"/>
    <cellStyle name="Millares 11 2 4" xfId="6402"/>
    <cellStyle name="Millares 11 2 4 2" xfId="17185"/>
    <cellStyle name="Millares 11 2 5" xfId="12029"/>
    <cellStyle name="Millares 11 2 6" xfId="40121"/>
    <cellStyle name="Millares 11 2 7" xfId="44964"/>
    <cellStyle name="Millares 11 3" xfId="1368"/>
    <cellStyle name="Millares 11 3 2" xfId="3683"/>
    <cellStyle name="Millares 11 3 2 2" xfId="8830"/>
    <cellStyle name="Millares 11 3 2 2 2" xfId="19613"/>
    <cellStyle name="Millares 11 3 2 3" xfId="14481"/>
    <cellStyle name="Millares 11 3 2 4" xfId="42540"/>
    <cellStyle name="Millares 11 3 2 5" xfId="47383"/>
    <cellStyle name="Millares 11 3 3" xfId="6550"/>
    <cellStyle name="Millares 11 3 3 2" xfId="17333"/>
    <cellStyle name="Millares 11 3 4" xfId="12190"/>
    <cellStyle name="Millares 11 3 5" xfId="40265"/>
    <cellStyle name="Millares 11 3 6" xfId="45108"/>
    <cellStyle name="Millares 11 4" xfId="2633"/>
    <cellStyle name="Millares 11 4 2" xfId="7791"/>
    <cellStyle name="Millares 11 4 2 2" xfId="18574"/>
    <cellStyle name="Millares 11 4 3" xfId="13441"/>
    <cellStyle name="Millares 11 4 4" xfId="41502"/>
    <cellStyle name="Millares 11 4 5" xfId="46345"/>
    <cellStyle name="Millares 11 5" xfId="4999"/>
    <cellStyle name="Millares 11 5 2" xfId="10147"/>
    <cellStyle name="Millares 11 5 2 2" xfId="20930"/>
    <cellStyle name="Millares 11 5 3" xfId="15797"/>
    <cellStyle name="Millares 11 5 4" xfId="38889"/>
    <cellStyle name="Millares 11 5 5" xfId="39014"/>
    <cellStyle name="Millares 11 5 6" xfId="43850"/>
    <cellStyle name="Millares 11 5 7" xfId="48693"/>
    <cellStyle name="Millares 11 5 7 2" xfId="48735"/>
    <cellStyle name="Millares 11 6" xfId="5499"/>
    <cellStyle name="Millares 11 6 2" xfId="16289"/>
    <cellStyle name="Millares 11 7" xfId="11113"/>
    <cellStyle name="Millares 11 8" xfId="39221"/>
    <cellStyle name="Millares 11 9" xfId="44067"/>
    <cellStyle name="Millares 110" xfId="924"/>
    <cellStyle name="Millares 110 2" xfId="2007"/>
    <cellStyle name="Millares 110 2 2" xfId="4316"/>
    <cellStyle name="Millares 110 2 2 2" xfId="9463"/>
    <cellStyle name="Millares 110 2 2 2 2" xfId="20246"/>
    <cellStyle name="Millares 110 2 2 3" xfId="15114"/>
    <cellStyle name="Millares 110 2 2 4" xfId="43173"/>
    <cellStyle name="Millares 110 2 2 5" xfId="48016"/>
    <cellStyle name="Millares 110 2 3" xfId="7182"/>
    <cellStyle name="Millares 110 2 3 2" xfId="17965"/>
    <cellStyle name="Millares 110 2 4" xfId="12827"/>
    <cellStyle name="Millares 110 2 5" xfId="40897"/>
    <cellStyle name="Millares 110 2 6" xfId="45740"/>
    <cellStyle name="Millares 110 3" xfId="3261"/>
    <cellStyle name="Millares 110 3 2" xfId="8408"/>
    <cellStyle name="Millares 110 3 2 2" xfId="19191"/>
    <cellStyle name="Millares 110 3 3" xfId="14059"/>
    <cellStyle name="Millares 110 3 4" xfId="42118"/>
    <cellStyle name="Millares 110 3 5" xfId="46961"/>
    <cellStyle name="Millares 110 4" xfId="6125"/>
    <cellStyle name="Millares 110 4 2" xfId="16908"/>
    <cellStyle name="Millares 110 5" xfId="11752"/>
    <cellStyle name="Millares 110 6" xfId="39848"/>
    <cellStyle name="Millares 110 7" xfId="44695"/>
    <cellStyle name="Millares 111" xfId="953"/>
    <cellStyle name="Millares 111 2" xfId="2036"/>
    <cellStyle name="Millares 111 2 2" xfId="4345"/>
    <cellStyle name="Millares 111 2 2 2" xfId="9492"/>
    <cellStyle name="Millares 111 2 2 2 2" xfId="20275"/>
    <cellStyle name="Millares 111 2 2 3" xfId="15143"/>
    <cellStyle name="Millares 111 2 2 4" xfId="43202"/>
    <cellStyle name="Millares 111 2 2 5" xfId="48045"/>
    <cellStyle name="Millares 111 2 3" xfId="7211"/>
    <cellStyle name="Millares 111 2 3 2" xfId="17994"/>
    <cellStyle name="Millares 111 2 4" xfId="12856"/>
    <cellStyle name="Millares 111 2 5" xfId="40926"/>
    <cellStyle name="Millares 111 2 6" xfId="45769"/>
    <cellStyle name="Millares 111 3" xfId="3290"/>
    <cellStyle name="Millares 111 3 2" xfId="8437"/>
    <cellStyle name="Millares 111 3 2 2" xfId="19220"/>
    <cellStyle name="Millares 111 3 3" xfId="14088"/>
    <cellStyle name="Millares 111 3 4" xfId="42147"/>
    <cellStyle name="Millares 111 3 5" xfId="46990"/>
    <cellStyle name="Millares 111 4" xfId="6154"/>
    <cellStyle name="Millares 111 4 2" xfId="16937"/>
    <cellStyle name="Millares 111 5" xfId="11781"/>
    <cellStyle name="Millares 111 6" xfId="39877"/>
    <cellStyle name="Millares 111 7" xfId="44724"/>
    <cellStyle name="Millares 112" xfId="925"/>
    <cellStyle name="Millares 112 2" xfId="2008"/>
    <cellStyle name="Millares 112 2 2" xfId="4317"/>
    <cellStyle name="Millares 112 2 2 2" xfId="9464"/>
    <cellStyle name="Millares 112 2 2 2 2" xfId="20247"/>
    <cellStyle name="Millares 112 2 2 3" xfId="15115"/>
    <cellStyle name="Millares 112 2 2 4" xfId="43174"/>
    <cellStyle name="Millares 112 2 2 5" xfId="48017"/>
    <cellStyle name="Millares 112 2 3" xfId="7183"/>
    <cellStyle name="Millares 112 2 3 2" xfId="17966"/>
    <cellStyle name="Millares 112 2 4" xfId="12828"/>
    <cellStyle name="Millares 112 2 5" xfId="40898"/>
    <cellStyle name="Millares 112 2 6" xfId="45741"/>
    <cellStyle name="Millares 112 3" xfId="3262"/>
    <cellStyle name="Millares 112 3 2" xfId="8409"/>
    <cellStyle name="Millares 112 3 2 2" xfId="19192"/>
    <cellStyle name="Millares 112 3 3" xfId="14060"/>
    <cellStyle name="Millares 112 3 4" xfId="42119"/>
    <cellStyle name="Millares 112 3 5" xfId="46962"/>
    <cellStyle name="Millares 112 4" xfId="6126"/>
    <cellStyle name="Millares 112 4 2" xfId="16909"/>
    <cellStyle name="Millares 112 5" xfId="11753"/>
    <cellStyle name="Millares 112 6" xfId="39849"/>
    <cellStyle name="Millares 112 7" xfId="44696"/>
    <cellStyle name="Millares 113" xfId="1004"/>
    <cellStyle name="Millares 113 2" xfId="2087"/>
    <cellStyle name="Millares 113 2 2" xfId="4396"/>
    <cellStyle name="Millares 113 2 2 2" xfId="9543"/>
    <cellStyle name="Millares 113 2 2 2 2" xfId="20326"/>
    <cellStyle name="Millares 113 2 2 3" xfId="15194"/>
    <cellStyle name="Millares 113 2 2 4" xfId="43253"/>
    <cellStyle name="Millares 113 2 2 5" xfId="48096"/>
    <cellStyle name="Millares 113 2 3" xfId="7262"/>
    <cellStyle name="Millares 113 2 3 2" xfId="18045"/>
    <cellStyle name="Millares 113 2 4" xfId="12907"/>
    <cellStyle name="Millares 113 2 5" xfId="40977"/>
    <cellStyle name="Millares 113 2 6" xfId="45820"/>
    <cellStyle name="Millares 113 3" xfId="3341"/>
    <cellStyle name="Millares 113 3 2" xfId="8488"/>
    <cellStyle name="Millares 113 3 2 2" xfId="19271"/>
    <cellStyle name="Millares 113 3 3" xfId="14139"/>
    <cellStyle name="Millares 113 3 4" xfId="42198"/>
    <cellStyle name="Millares 113 3 5" xfId="47041"/>
    <cellStyle name="Millares 113 4" xfId="5004"/>
    <cellStyle name="Millares 113 4 2" xfId="10152"/>
    <cellStyle name="Millares 113 4 2 2" xfId="20935"/>
    <cellStyle name="Millares 113 4 3" xfId="15802"/>
    <cellStyle name="Millares 113 4 4" xfId="38890"/>
    <cellStyle name="Millares 113 4 5" xfId="39015"/>
    <cellStyle name="Millares 113 4 6" xfId="43855"/>
    <cellStyle name="Millares 113 4 7" xfId="48698"/>
    <cellStyle name="Millares 113 4 7 2" xfId="48736"/>
    <cellStyle name="Millares 113 5" xfId="6205"/>
    <cellStyle name="Millares 113 5 2" xfId="16988"/>
    <cellStyle name="Millares 113 6" xfId="11832"/>
    <cellStyle name="Millares 113 7" xfId="39928"/>
    <cellStyle name="Millares 113 8" xfId="44775"/>
    <cellStyle name="Millares 114" xfId="1009"/>
    <cellStyle name="Millares 114 2" xfId="2092"/>
    <cellStyle name="Millares 114 2 2" xfId="4401"/>
    <cellStyle name="Millares 114 2 2 2" xfId="9548"/>
    <cellStyle name="Millares 114 2 2 2 2" xfId="20331"/>
    <cellStyle name="Millares 114 2 2 3" xfId="15199"/>
    <cellStyle name="Millares 114 2 2 4" xfId="43258"/>
    <cellStyle name="Millares 114 2 2 5" xfId="48101"/>
    <cellStyle name="Millares 114 2 3" xfId="7267"/>
    <cellStyle name="Millares 114 2 3 2" xfId="18050"/>
    <cellStyle name="Millares 114 2 4" xfId="12912"/>
    <cellStyle name="Millares 114 2 5" xfId="40982"/>
    <cellStyle name="Millares 114 2 6" xfId="45825"/>
    <cellStyle name="Millares 114 3" xfId="3346"/>
    <cellStyle name="Millares 114 3 2" xfId="8493"/>
    <cellStyle name="Millares 114 3 2 2" xfId="19276"/>
    <cellStyle name="Millares 114 3 3" xfId="14144"/>
    <cellStyle name="Millares 114 3 4" xfId="42203"/>
    <cellStyle name="Millares 114 3 5" xfId="47046"/>
    <cellStyle name="Millares 114 4" xfId="6210"/>
    <cellStyle name="Millares 114 4 2" xfId="16993"/>
    <cellStyle name="Millares 114 5" xfId="11837"/>
    <cellStyle name="Millares 114 6" xfId="39933"/>
    <cellStyle name="Millares 114 7" xfId="44780"/>
    <cellStyle name="Millares 115" xfId="1003"/>
    <cellStyle name="Millares 115 2" xfId="2086"/>
    <cellStyle name="Millares 115 2 2" xfId="4395"/>
    <cellStyle name="Millares 115 2 2 2" xfId="9542"/>
    <cellStyle name="Millares 115 2 2 2 2" xfId="20325"/>
    <cellStyle name="Millares 115 2 2 3" xfId="15193"/>
    <cellStyle name="Millares 115 2 2 4" xfId="43252"/>
    <cellStyle name="Millares 115 2 2 5" xfId="48095"/>
    <cellStyle name="Millares 115 2 3" xfId="7261"/>
    <cellStyle name="Millares 115 2 3 2" xfId="18044"/>
    <cellStyle name="Millares 115 2 4" xfId="12906"/>
    <cellStyle name="Millares 115 2 5" xfId="40976"/>
    <cellStyle name="Millares 115 2 6" xfId="45819"/>
    <cellStyle name="Millares 115 3" xfId="3340"/>
    <cellStyle name="Millares 115 3 2" xfId="8487"/>
    <cellStyle name="Millares 115 3 2 2" xfId="19270"/>
    <cellStyle name="Millares 115 3 3" xfId="14138"/>
    <cellStyle name="Millares 115 3 4" xfId="42197"/>
    <cellStyle name="Millares 115 3 5" xfId="47040"/>
    <cellStyle name="Millares 115 4" xfId="6204"/>
    <cellStyle name="Millares 115 4 2" xfId="16987"/>
    <cellStyle name="Millares 115 5" xfId="11831"/>
    <cellStyle name="Millares 115 6" xfId="39927"/>
    <cellStyle name="Millares 115 7" xfId="44774"/>
    <cellStyle name="Millares 116" xfId="1010"/>
    <cellStyle name="Millares 116 2" xfId="2093"/>
    <cellStyle name="Millares 116 2 2" xfId="4402"/>
    <cellStyle name="Millares 116 2 2 2" xfId="9549"/>
    <cellStyle name="Millares 116 2 2 2 2" xfId="20332"/>
    <cellStyle name="Millares 116 2 2 3" xfId="15200"/>
    <cellStyle name="Millares 116 2 2 4" xfId="43259"/>
    <cellStyle name="Millares 116 2 2 5" xfId="48102"/>
    <cellStyle name="Millares 116 2 3" xfId="7268"/>
    <cellStyle name="Millares 116 2 3 2" xfId="18051"/>
    <cellStyle name="Millares 116 2 4" xfId="12913"/>
    <cellStyle name="Millares 116 2 5" xfId="40983"/>
    <cellStyle name="Millares 116 2 6" xfId="45826"/>
    <cellStyle name="Millares 116 3" xfId="3347"/>
    <cellStyle name="Millares 116 3 2" xfId="8494"/>
    <cellStyle name="Millares 116 3 2 2" xfId="19277"/>
    <cellStyle name="Millares 116 3 3" xfId="14145"/>
    <cellStyle name="Millares 116 3 4" xfId="42204"/>
    <cellStyle name="Millares 116 3 5" xfId="47047"/>
    <cellStyle name="Millares 116 4" xfId="6211"/>
    <cellStyle name="Millares 116 4 2" xfId="16994"/>
    <cellStyle name="Millares 116 5" xfId="11838"/>
    <cellStyle name="Millares 116 6" xfId="39934"/>
    <cellStyle name="Millares 116 7" xfId="44781"/>
    <cellStyle name="Millares 117" xfId="1002"/>
    <cellStyle name="Millares 117 2" xfId="2085"/>
    <cellStyle name="Millares 117 2 2" xfId="4394"/>
    <cellStyle name="Millares 117 2 2 2" xfId="9541"/>
    <cellStyle name="Millares 117 2 2 2 2" xfId="20324"/>
    <cellStyle name="Millares 117 2 2 3" xfId="15192"/>
    <cellStyle name="Millares 117 2 2 4" xfId="43251"/>
    <cellStyle name="Millares 117 2 2 5" xfId="48094"/>
    <cellStyle name="Millares 117 2 3" xfId="7260"/>
    <cellStyle name="Millares 117 2 3 2" xfId="18043"/>
    <cellStyle name="Millares 117 2 4" xfId="12905"/>
    <cellStyle name="Millares 117 2 5" xfId="40975"/>
    <cellStyle name="Millares 117 2 6" xfId="45818"/>
    <cellStyle name="Millares 117 3" xfId="3339"/>
    <cellStyle name="Millares 117 3 2" xfId="8486"/>
    <cellStyle name="Millares 117 3 2 2" xfId="19269"/>
    <cellStyle name="Millares 117 3 3" xfId="14137"/>
    <cellStyle name="Millares 117 3 4" xfId="42196"/>
    <cellStyle name="Millares 117 3 5" xfId="47039"/>
    <cellStyle name="Millares 117 4" xfId="6203"/>
    <cellStyle name="Millares 117 4 2" xfId="16986"/>
    <cellStyle name="Millares 117 5" xfId="11830"/>
    <cellStyle name="Millares 117 6" xfId="39926"/>
    <cellStyle name="Millares 117 7" xfId="44773"/>
    <cellStyle name="Millares 118" xfId="1011"/>
    <cellStyle name="Millares 118 2" xfId="2094"/>
    <cellStyle name="Millares 118 2 2" xfId="4403"/>
    <cellStyle name="Millares 118 2 2 2" xfId="9550"/>
    <cellStyle name="Millares 118 2 2 2 2" xfId="20333"/>
    <cellStyle name="Millares 118 2 2 3" xfId="15201"/>
    <cellStyle name="Millares 118 2 2 4" xfId="43260"/>
    <cellStyle name="Millares 118 2 2 5" xfId="48103"/>
    <cellStyle name="Millares 118 2 3" xfId="7269"/>
    <cellStyle name="Millares 118 2 3 2" xfId="18052"/>
    <cellStyle name="Millares 118 2 4" xfId="12914"/>
    <cellStyle name="Millares 118 2 5" xfId="40984"/>
    <cellStyle name="Millares 118 2 6" xfId="45827"/>
    <cellStyle name="Millares 118 3" xfId="3348"/>
    <cellStyle name="Millares 118 3 2" xfId="8495"/>
    <cellStyle name="Millares 118 3 2 2" xfId="19278"/>
    <cellStyle name="Millares 118 3 3" xfId="14146"/>
    <cellStyle name="Millares 118 3 4" xfId="42205"/>
    <cellStyle name="Millares 118 3 5" xfId="47048"/>
    <cellStyle name="Millares 118 4" xfId="6212"/>
    <cellStyle name="Millares 118 4 2" xfId="16995"/>
    <cellStyle name="Millares 118 5" xfId="11839"/>
    <cellStyle name="Millares 118 6" xfId="39935"/>
    <cellStyle name="Millares 118 7" xfId="44782"/>
    <cellStyle name="Millares 119" xfId="1001"/>
    <cellStyle name="Millares 119 2" xfId="2084"/>
    <cellStyle name="Millares 119 2 2" xfId="4393"/>
    <cellStyle name="Millares 119 2 2 2" xfId="9540"/>
    <cellStyle name="Millares 119 2 2 2 2" xfId="20323"/>
    <cellStyle name="Millares 119 2 2 3" xfId="15191"/>
    <cellStyle name="Millares 119 2 2 4" xfId="43250"/>
    <cellStyle name="Millares 119 2 2 5" xfId="48093"/>
    <cellStyle name="Millares 119 2 3" xfId="7259"/>
    <cellStyle name="Millares 119 2 3 2" xfId="18042"/>
    <cellStyle name="Millares 119 2 4" xfId="12904"/>
    <cellStyle name="Millares 119 2 5" xfId="40974"/>
    <cellStyle name="Millares 119 2 6" xfId="45817"/>
    <cellStyle name="Millares 119 3" xfId="3338"/>
    <cellStyle name="Millares 119 3 2" xfId="8485"/>
    <cellStyle name="Millares 119 3 2 2" xfId="19268"/>
    <cellStyle name="Millares 119 3 3" xfId="14136"/>
    <cellStyle name="Millares 119 3 4" xfId="42195"/>
    <cellStyle name="Millares 119 3 5" xfId="47038"/>
    <cellStyle name="Millares 119 4" xfId="6202"/>
    <cellStyle name="Millares 119 4 2" xfId="16985"/>
    <cellStyle name="Millares 119 5" xfId="11829"/>
    <cellStyle name="Millares 119 6" xfId="39925"/>
    <cellStyle name="Millares 119 7" xfId="44772"/>
    <cellStyle name="Millares 12" xfId="243"/>
    <cellStyle name="Millares 12 2" xfId="1369"/>
    <cellStyle name="Millares 12 2 2" xfId="3684"/>
    <cellStyle name="Millares 12 2 2 2" xfId="8831"/>
    <cellStyle name="Millares 12 2 2 2 2" xfId="19614"/>
    <cellStyle name="Millares 12 2 2 3" xfId="14482"/>
    <cellStyle name="Millares 12 2 2 4" xfId="42541"/>
    <cellStyle name="Millares 12 2 2 5" xfId="47384"/>
    <cellStyle name="Millares 12 2 3" xfId="6551"/>
    <cellStyle name="Millares 12 2 3 2" xfId="17334"/>
    <cellStyle name="Millares 12 2 4" xfId="12191"/>
    <cellStyle name="Millares 12 2 5" xfId="40266"/>
    <cellStyle name="Millares 12 2 6" xfId="45109"/>
    <cellStyle name="Millares 12 3" xfId="2634"/>
    <cellStyle name="Millares 12 3 2" xfId="7792"/>
    <cellStyle name="Millares 12 3 2 2" xfId="18575"/>
    <cellStyle name="Millares 12 3 3" xfId="13442"/>
    <cellStyle name="Millares 12 3 4" xfId="41503"/>
    <cellStyle name="Millares 12 3 5" xfId="46346"/>
    <cellStyle name="Millares 12 4" xfId="5500"/>
    <cellStyle name="Millares 12 4 2" xfId="16290"/>
    <cellStyle name="Millares 12 5" xfId="11114"/>
    <cellStyle name="Millares 12 6" xfId="39222"/>
    <cellStyle name="Millares 12 7" xfId="44068"/>
    <cellStyle name="Millares 120" xfId="1012"/>
    <cellStyle name="Millares 120 2" xfId="1202"/>
    <cellStyle name="Millares 120 2 2" xfId="2286"/>
    <cellStyle name="Millares 120 2 2 2" xfId="4594"/>
    <cellStyle name="Millares 120 2 2 2 2" xfId="9741"/>
    <cellStyle name="Millares 120 2 2 2 2 2" xfId="20524"/>
    <cellStyle name="Millares 120 2 2 2 3" xfId="15392"/>
    <cellStyle name="Millares 120 2 2 2 4" xfId="43451"/>
    <cellStyle name="Millares 120 2 2 2 5" xfId="48294"/>
    <cellStyle name="Millares 120 2 2 3" xfId="7460"/>
    <cellStyle name="Millares 120 2 2 3 2" xfId="18243"/>
    <cellStyle name="Millares 120 2 2 4" xfId="13106"/>
    <cellStyle name="Millares 120 2 2 5" xfId="41175"/>
    <cellStyle name="Millares 120 2 2 6" xfId="46018"/>
    <cellStyle name="Millares 120 2 3" xfId="3537"/>
    <cellStyle name="Millares 120 2 3 2" xfId="8684"/>
    <cellStyle name="Millares 120 2 3 2 2" xfId="19467"/>
    <cellStyle name="Millares 120 2 3 3" xfId="14335"/>
    <cellStyle name="Millares 120 2 3 4" xfId="42394"/>
    <cellStyle name="Millares 120 2 3 5" xfId="47237"/>
    <cellStyle name="Millares 120 2 4" xfId="6403"/>
    <cellStyle name="Millares 120 2 4 2" xfId="17186"/>
    <cellStyle name="Millares 120 2 5" xfId="12030"/>
    <cellStyle name="Millares 120 2 6" xfId="40122"/>
    <cellStyle name="Millares 120 2 7" xfId="44965"/>
    <cellStyle name="Millares 120 3" xfId="2095"/>
    <cellStyle name="Millares 120 3 2" xfId="4404"/>
    <cellStyle name="Millares 120 3 2 2" xfId="9551"/>
    <cellStyle name="Millares 120 3 2 2 2" xfId="20334"/>
    <cellStyle name="Millares 120 3 2 3" xfId="15202"/>
    <cellStyle name="Millares 120 3 2 4" xfId="43261"/>
    <cellStyle name="Millares 120 3 2 5" xfId="48104"/>
    <cellStyle name="Millares 120 3 3" xfId="7270"/>
    <cellStyle name="Millares 120 3 3 2" xfId="18053"/>
    <cellStyle name="Millares 120 3 4" xfId="12915"/>
    <cellStyle name="Millares 120 3 5" xfId="40985"/>
    <cellStyle name="Millares 120 3 6" xfId="45828"/>
    <cellStyle name="Millares 120 4" xfId="3349"/>
    <cellStyle name="Millares 120 4 2" xfId="8496"/>
    <cellStyle name="Millares 120 4 2 2" xfId="19279"/>
    <cellStyle name="Millares 120 4 3" xfId="14147"/>
    <cellStyle name="Millares 120 4 4" xfId="42206"/>
    <cellStyle name="Millares 120 4 5" xfId="47049"/>
    <cellStyle name="Millares 120 5" xfId="6213"/>
    <cellStyle name="Millares 120 5 2" xfId="16996"/>
    <cellStyle name="Millares 120 6" xfId="11840"/>
    <cellStyle name="Millares 120 7" xfId="39936"/>
    <cellStyle name="Millares 120 8" xfId="44783"/>
    <cellStyle name="Millares 121" xfId="1000"/>
    <cellStyle name="Millares 121 2" xfId="2083"/>
    <cellStyle name="Millares 121 2 2" xfId="4392"/>
    <cellStyle name="Millares 121 2 2 2" xfId="9539"/>
    <cellStyle name="Millares 121 2 2 2 2" xfId="20322"/>
    <cellStyle name="Millares 121 2 2 3" xfId="15190"/>
    <cellStyle name="Millares 121 2 2 4" xfId="43249"/>
    <cellStyle name="Millares 121 2 2 5" xfId="48092"/>
    <cellStyle name="Millares 121 2 3" xfId="7258"/>
    <cellStyle name="Millares 121 2 3 2" xfId="18041"/>
    <cellStyle name="Millares 121 2 4" xfId="12903"/>
    <cellStyle name="Millares 121 2 5" xfId="40973"/>
    <cellStyle name="Millares 121 2 6" xfId="45816"/>
    <cellStyle name="Millares 121 3" xfId="3337"/>
    <cellStyle name="Millares 121 3 2" xfId="8484"/>
    <cellStyle name="Millares 121 3 2 2" xfId="19267"/>
    <cellStyle name="Millares 121 3 3" xfId="14135"/>
    <cellStyle name="Millares 121 3 4" xfId="42194"/>
    <cellStyle name="Millares 121 3 5" xfId="47037"/>
    <cellStyle name="Millares 121 4" xfId="6201"/>
    <cellStyle name="Millares 121 4 2" xfId="16984"/>
    <cellStyle name="Millares 121 5" xfId="11828"/>
    <cellStyle name="Millares 121 6" xfId="39924"/>
    <cellStyle name="Millares 121 7" xfId="44771"/>
    <cellStyle name="Millares 122" xfId="1013"/>
    <cellStyle name="Millares 122 2" xfId="1203"/>
    <cellStyle name="Millares 122 2 2" xfId="2287"/>
    <cellStyle name="Millares 122 2 2 2" xfId="4595"/>
    <cellStyle name="Millares 122 2 2 2 2" xfId="9742"/>
    <cellStyle name="Millares 122 2 2 2 2 2" xfId="20525"/>
    <cellStyle name="Millares 122 2 2 2 3" xfId="15393"/>
    <cellStyle name="Millares 122 2 2 2 4" xfId="43452"/>
    <cellStyle name="Millares 122 2 2 2 5" xfId="48295"/>
    <cellStyle name="Millares 122 2 2 3" xfId="7461"/>
    <cellStyle name="Millares 122 2 2 3 2" xfId="18244"/>
    <cellStyle name="Millares 122 2 2 4" xfId="13107"/>
    <cellStyle name="Millares 122 2 2 5" xfId="41176"/>
    <cellStyle name="Millares 122 2 2 6" xfId="46019"/>
    <cellStyle name="Millares 122 2 3" xfId="3538"/>
    <cellStyle name="Millares 122 2 3 2" xfId="8685"/>
    <cellStyle name="Millares 122 2 3 2 2" xfId="19468"/>
    <cellStyle name="Millares 122 2 3 3" xfId="14336"/>
    <cellStyle name="Millares 122 2 3 4" xfId="42395"/>
    <cellStyle name="Millares 122 2 3 5" xfId="47238"/>
    <cellStyle name="Millares 122 2 4" xfId="6404"/>
    <cellStyle name="Millares 122 2 4 2" xfId="17187"/>
    <cellStyle name="Millares 122 2 5" xfId="12031"/>
    <cellStyle name="Millares 122 2 6" xfId="40123"/>
    <cellStyle name="Millares 122 2 7" xfId="44966"/>
    <cellStyle name="Millares 122 3" xfId="2096"/>
    <cellStyle name="Millares 122 3 2" xfId="4405"/>
    <cellStyle name="Millares 122 3 2 2" xfId="9552"/>
    <cellStyle name="Millares 122 3 2 2 2" xfId="20335"/>
    <cellStyle name="Millares 122 3 2 3" xfId="15203"/>
    <cellStyle name="Millares 122 3 2 4" xfId="43262"/>
    <cellStyle name="Millares 122 3 2 5" xfId="48105"/>
    <cellStyle name="Millares 122 3 3" xfId="7271"/>
    <cellStyle name="Millares 122 3 3 2" xfId="18054"/>
    <cellStyle name="Millares 122 3 4" xfId="12916"/>
    <cellStyle name="Millares 122 3 5" xfId="40986"/>
    <cellStyle name="Millares 122 3 6" xfId="45829"/>
    <cellStyle name="Millares 122 4" xfId="3350"/>
    <cellStyle name="Millares 122 4 2" xfId="8497"/>
    <cellStyle name="Millares 122 4 2 2" xfId="19280"/>
    <cellStyle name="Millares 122 4 3" xfId="14148"/>
    <cellStyle name="Millares 122 4 4" xfId="42207"/>
    <cellStyle name="Millares 122 4 5" xfId="47050"/>
    <cellStyle name="Millares 122 5" xfId="6214"/>
    <cellStyle name="Millares 122 5 2" xfId="16997"/>
    <cellStyle name="Millares 122 6" xfId="11841"/>
    <cellStyle name="Millares 122 7" xfId="39937"/>
    <cellStyle name="Millares 122 8" xfId="44784"/>
    <cellStyle name="Millares 123" xfId="999"/>
    <cellStyle name="Millares 123 2" xfId="1204"/>
    <cellStyle name="Millares 123 2 2" xfId="2288"/>
    <cellStyle name="Millares 123 2 2 2" xfId="4596"/>
    <cellStyle name="Millares 123 2 2 2 2" xfId="9743"/>
    <cellStyle name="Millares 123 2 2 2 2 2" xfId="20526"/>
    <cellStyle name="Millares 123 2 2 2 3" xfId="15394"/>
    <cellStyle name="Millares 123 2 2 2 4" xfId="43453"/>
    <cellStyle name="Millares 123 2 2 2 5" xfId="48296"/>
    <cellStyle name="Millares 123 2 2 3" xfId="7462"/>
    <cellStyle name="Millares 123 2 2 3 2" xfId="18245"/>
    <cellStyle name="Millares 123 2 2 4" xfId="13108"/>
    <cellStyle name="Millares 123 2 2 5" xfId="41177"/>
    <cellStyle name="Millares 123 2 2 6" xfId="46020"/>
    <cellStyle name="Millares 123 2 3" xfId="3539"/>
    <cellStyle name="Millares 123 2 3 2" xfId="8686"/>
    <cellStyle name="Millares 123 2 3 2 2" xfId="19469"/>
    <cellStyle name="Millares 123 2 3 3" xfId="14337"/>
    <cellStyle name="Millares 123 2 3 4" xfId="42396"/>
    <cellStyle name="Millares 123 2 3 5" xfId="47239"/>
    <cellStyle name="Millares 123 2 4" xfId="6405"/>
    <cellStyle name="Millares 123 2 4 2" xfId="17188"/>
    <cellStyle name="Millares 123 2 5" xfId="12032"/>
    <cellStyle name="Millares 123 2 6" xfId="40124"/>
    <cellStyle name="Millares 123 2 7" xfId="44967"/>
    <cellStyle name="Millares 123 3" xfId="2082"/>
    <cellStyle name="Millares 123 3 2" xfId="4391"/>
    <cellStyle name="Millares 123 3 2 2" xfId="9538"/>
    <cellStyle name="Millares 123 3 2 2 2" xfId="20321"/>
    <cellStyle name="Millares 123 3 2 3" xfId="15189"/>
    <cellStyle name="Millares 123 3 2 4" xfId="43248"/>
    <cellStyle name="Millares 123 3 2 5" xfId="48091"/>
    <cellStyle name="Millares 123 3 3" xfId="7257"/>
    <cellStyle name="Millares 123 3 3 2" xfId="18040"/>
    <cellStyle name="Millares 123 3 4" xfId="12902"/>
    <cellStyle name="Millares 123 3 5" xfId="40972"/>
    <cellStyle name="Millares 123 3 6" xfId="45815"/>
    <cellStyle name="Millares 123 4" xfId="3336"/>
    <cellStyle name="Millares 123 4 2" xfId="8483"/>
    <cellStyle name="Millares 123 4 2 2" xfId="19266"/>
    <cellStyle name="Millares 123 4 3" xfId="14134"/>
    <cellStyle name="Millares 123 4 4" xfId="42193"/>
    <cellStyle name="Millares 123 4 5" xfId="47036"/>
    <cellStyle name="Millares 123 5" xfId="6200"/>
    <cellStyle name="Millares 123 5 2" xfId="16983"/>
    <cellStyle name="Millares 123 6" xfId="11827"/>
    <cellStyle name="Millares 123 7" xfId="39923"/>
    <cellStyle name="Millares 123 8" xfId="44770"/>
    <cellStyle name="Millares 124" xfId="1014"/>
    <cellStyle name="Millares 124 2" xfId="1205"/>
    <cellStyle name="Millares 124 2 2" xfId="2289"/>
    <cellStyle name="Millares 124 2 2 2" xfId="4597"/>
    <cellStyle name="Millares 124 2 2 2 2" xfId="9744"/>
    <cellStyle name="Millares 124 2 2 2 2 2" xfId="20527"/>
    <cellStyle name="Millares 124 2 2 2 3" xfId="15395"/>
    <cellStyle name="Millares 124 2 2 2 4" xfId="43454"/>
    <cellStyle name="Millares 124 2 2 2 5" xfId="48297"/>
    <cellStyle name="Millares 124 2 2 3" xfId="7463"/>
    <cellStyle name="Millares 124 2 2 3 2" xfId="18246"/>
    <cellStyle name="Millares 124 2 2 4" xfId="13109"/>
    <cellStyle name="Millares 124 2 2 5" xfId="41178"/>
    <cellStyle name="Millares 124 2 2 6" xfId="46021"/>
    <cellStyle name="Millares 124 2 3" xfId="3540"/>
    <cellStyle name="Millares 124 2 3 2" xfId="8687"/>
    <cellStyle name="Millares 124 2 3 2 2" xfId="19470"/>
    <cellStyle name="Millares 124 2 3 3" xfId="14338"/>
    <cellStyle name="Millares 124 2 3 4" xfId="42397"/>
    <cellStyle name="Millares 124 2 3 5" xfId="47240"/>
    <cellStyle name="Millares 124 2 4" xfId="6406"/>
    <cellStyle name="Millares 124 2 4 2" xfId="17189"/>
    <cellStyle name="Millares 124 2 5" xfId="12033"/>
    <cellStyle name="Millares 124 2 6" xfId="40125"/>
    <cellStyle name="Millares 124 2 7" xfId="44968"/>
    <cellStyle name="Millares 124 3" xfId="2097"/>
    <cellStyle name="Millares 124 3 2" xfId="4406"/>
    <cellStyle name="Millares 124 3 2 2" xfId="9553"/>
    <cellStyle name="Millares 124 3 2 2 2" xfId="20336"/>
    <cellStyle name="Millares 124 3 2 3" xfId="15204"/>
    <cellStyle name="Millares 124 3 2 4" xfId="43263"/>
    <cellStyle name="Millares 124 3 2 5" xfId="48106"/>
    <cellStyle name="Millares 124 3 3" xfId="7272"/>
    <cellStyle name="Millares 124 3 3 2" xfId="18055"/>
    <cellStyle name="Millares 124 3 4" xfId="12917"/>
    <cellStyle name="Millares 124 3 5" xfId="40987"/>
    <cellStyle name="Millares 124 3 6" xfId="45830"/>
    <cellStyle name="Millares 124 4" xfId="3351"/>
    <cellStyle name="Millares 124 4 2" xfId="8498"/>
    <cellStyle name="Millares 124 4 2 2" xfId="19281"/>
    <cellStyle name="Millares 124 4 3" xfId="14149"/>
    <cellStyle name="Millares 124 4 4" xfId="42208"/>
    <cellStyle name="Millares 124 4 5" xfId="47051"/>
    <cellStyle name="Millares 124 5" xfId="6215"/>
    <cellStyle name="Millares 124 5 2" xfId="16998"/>
    <cellStyle name="Millares 124 6" xfId="11842"/>
    <cellStyle name="Millares 124 7" xfId="39938"/>
    <cellStyle name="Millares 124 8" xfId="44785"/>
    <cellStyle name="Millares 125" xfId="1046"/>
    <cellStyle name="Millares 125 2" xfId="2130"/>
    <cellStyle name="Millares 125 2 2" xfId="4438"/>
    <cellStyle name="Millares 125 2 2 2" xfId="9585"/>
    <cellStyle name="Millares 125 2 2 2 2" xfId="20368"/>
    <cellStyle name="Millares 125 2 2 3" xfId="15236"/>
    <cellStyle name="Millares 125 2 2 4" xfId="43295"/>
    <cellStyle name="Millares 125 2 2 5" xfId="48138"/>
    <cellStyle name="Millares 125 2 3" xfId="7304"/>
    <cellStyle name="Millares 125 2 3 2" xfId="18087"/>
    <cellStyle name="Millares 125 2 4" xfId="12950"/>
    <cellStyle name="Millares 125 2 5" xfId="41019"/>
    <cellStyle name="Millares 125 2 6" xfId="45862"/>
    <cellStyle name="Millares 125 3" xfId="3383"/>
    <cellStyle name="Millares 125 3 2" xfId="8530"/>
    <cellStyle name="Millares 125 3 2 2" xfId="19313"/>
    <cellStyle name="Millares 125 3 3" xfId="14181"/>
    <cellStyle name="Millares 125 3 4" xfId="42240"/>
    <cellStyle name="Millares 125 3 5" xfId="47083"/>
    <cellStyle name="Millares 125 4" xfId="6247"/>
    <cellStyle name="Millares 125 4 2" xfId="17030"/>
    <cellStyle name="Millares 125 5" xfId="11874"/>
    <cellStyle name="Millares 125 6" xfId="38906"/>
    <cellStyle name="Millares 125 6 2" xfId="38958"/>
    <cellStyle name="Millares 125 6 2 2" xfId="64"/>
    <cellStyle name="Millares 125 7" xfId="39971"/>
    <cellStyle name="Millares 125 8" xfId="44817"/>
    <cellStyle name="Millares 126" xfId="1049"/>
    <cellStyle name="Millares 126 2" xfId="2133"/>
    <cellStyle name="Millares 126 2 2" xfId="4441"/>
    <cellStyle name="Millares 126 2 2 2" xfId="9588"/>
    <cellStyle name="Millares 126 2 2 2 2" xfId="20371"/>
    <cellStyle name="Millares 126 2 2 3" xfId="15239"/>
    <cellStyle name="Millares 126 2 2 4" xfId="43298"/>
    <cellStyle name="Millares 126 2 2 5" xfId="48141"/>
    <cellStyle name="Millares 126 2 3" xfId="7307"/>
    <cellStyle name="Millares 126 2 3 2" xfId="18090"/>
    <cellStyle name="Millares 126 2 4" xfId="12953"/>
    <cellStyle name="Millares 126 2 5" xfId="41022"/>
    <cellStyle name="Millares 126 2 6" xfId="45865"/>
    <cellStyle name="Millares 126 3" xfId="3386"/>
    <cellStyle name="Millares 126 3 2" xfId="8533"/>
    <cellStyle name="Millares 126 3 2 2" xfId="19316"/>
    <cellStyle name="Millares 126 3 3" xfId="14184"/>
    <cellStyle name="Millares 126 3 4" xfId="42243"/>
    <cellStyle name="Millares 126 3 5" xfId="47086"/>
    <cellStyle name="Millares 126 4" xfId="6250"/>
    <cellStyle name="Millares 126 4 2" xfId="17033"/>
    <cellStyle name="Millares 126 5" xfId="11877"/>
    <cellStyle name="Millares 126 6" xfId="39974"/>
    <cellStyle name="Millares 126 7" xfId="44820"/>
    <cellStyle name="Millares 127" xfId="1045"/>
    <cellStyle name="Millares 127 2" xfId="2129"/>
    <cellStyle name="Millares 127 2 2" xfId="4437"/>
    <cellStyle name="Millares 127 2 2 2" xfId="9584"/>
    <cellStyle name="Millares 127 2 2 2 2" xfId="20367"/>
    <cellStyle name="Millares 127 2 2 3" xfId="15235"/>
    <cellStyle name="Millares 127 2 2 4" xfId="43294"/>
    <cellStyle name="Millares 127 2 2 5" xfId="48137"/>
    <cellStyle name="Millares 127 2 3" xfId="7303"/>
    <cellStyle name="Millares 127 2 3 2" xfId="18086"/>
    <cellStyle name="Millares 127 2 4" xfId="12949"/>
    <cellStyle name="Millares 127 2 5" xfId="41018"/>
    <cellStyle name="Millares 127 2 6" xfId="45861"/>
    <cellStyle name="Millares 127 3" xfId="3382"/>
    <cellStyle name="Millares 127 3 2" xfId="8529"/>
    <cellStyle name="Millares 127 3 2 2" xfId="19312"/>
    <cellStyle name="Millares 127 3 3" xfId="14180"/>
    <cellStyle name="Millares 127 3 4" xfId="42239"/>
    <cellStyle name="Millares 127 3 5" xfId="47082"/>
    <cellStyle name="Millares 127 4" xfId="5003"/>
    <cellStyle name="Millares 127 4 2" xfId="10151"/>
    <cellStyle name="Millares 127 4 2 2" xfId="20934"/>
    <cellStyle name="Millares 127 4 3" xfId="15801"/>
    <cellStyle name="Millares 127 4 4" xfId="38888"/>
    <cellStyle name="Millares 127 4 5" xfId="39013"/>
    <cellStyle name="Millares 127 4 6" xfId="43854"/>
    <cellStyle name="Millares 127 4 7" xfId="48697"/>
    <cellStyle name="Millares 127 5" xfId="6246"/>
    <cellStyle name="Millares 127 5 2" xfId="17029"/>
    <cellStyle name="Millares 127 6" xfId="11873"/>
    <cellStyle name="Millares 127 7" xfId="39970"/>
    <cellStyle name="Millares 127 8" xfId="44816"/>
    <cellStyle name="Millares 128" xfId="1061"/>
    <cellStyle name="Millares 128 2" xfId="2145"/>
    <cellStyle name="Millares 128 2 2" xfId="4453"/>
    <cellStyle name="Millares 128 2 2 2" xfId="9600"/>
    <cellStyle name="Millares 128 2 2 2 2" xfId="20383"/>
    <cellStyle name="Millares 128 2 2 3" xfId="15251"/>
    <cellStyle name="Millares 128 2 2 4" xfId="43310"/>
    <cellStyle name="Millares 128 2 2 5" xfId="48153"/>
    <cellStyle name="Millares 128 2 3" xfId="7319"/>
    <cellStyle name="Millares 128 2 3 2" xfId="18102"/>
    <cellStyle name="Millares 128 2 4" xfId="12965"/>
    <cellStyle name="Millares 128 2 5" xfId="41034"/>
    <cellStyle name="Millares 128 2 6" xfId="45877"/>
    <cellStyle name="Millares 128 3" xfId="3398"/>
    <cellStyle name="Millares 128 3 2" xfId="8545"/>
    <cellStyle name="Millares 128 3 2 2" xfId="19328"/>
    <cellStyle name="Millares 128 3 3" xfId="14196"/>
    <cellStyle name="Millares 128 3 4" xfId="42255"/>
    <cellStyle name="Millares 128 3 5" xfId="47098"/>
    <cellStyle name="Millares 128 4" xfId="6262"/>
    <cellStyle name="Millares 128 4 2" xfId="17045"/>
    <cellStyle name="Millares 128 5" xfId="11889"/>
    <cellStyle name="Millares 128 6" xfId="38899"/>
    <cellStyle name="Millares 128 6 2" xfId="38949"/>
    <cellStyle name="Millares 128 6 2 2" xfId="39110"/>
    <cellStyle name="Millares 128 6 2 2 2" xfId="54"/>
    <cellStyle name="Millares 128 7" xfId="39986"/>
    <cellStyle name="Millares 128 8" xfId="44832"/>
    <cellStyle name="Millares 129" xfId="1055"/>
    <cellStyle name="Millares 129 2" xfId="2139"/>
    <cellStyle name="Millares 129 2 2" xfId="4447"/>
    <cellStyle name="Millares 129 2 2 2" xfId="9594"/>
    <cellStyle name="Millares 129 2 2 2 2" xfId="20377"/>
    <cellStyle name="Millares 129 2 2 3" xfId="15245"/>
    <cellStyle name="Millares 129 2 2 4" xfId="43304"/>
    <cellStyle name="Millares 129 2 2 5" xfId="48147"/>
    <cellStyle name="Millares 129 2 3" xfId="7313"/>
    <cellStyle name="Millares 129 2 3 2" xfId="18096"/>
    <cellStyle name="Millares 129 2 4" xfId="12959"/>
    <cellStyle name="Millares 129 2 5" xfId="41028"/>
    <cellStyle name="Millares 129 2 6" xfId="45871"/>
    <cellStyle name="Millares 129 3" xfId="3392"/>
    <cellStyle name="Millares 129 3 2" xfId="8539"/>
    <cellStyle name="Millares 129 3 2 2" xfId="19322"/>
    <cellStyle name="Millares 129 3 3" xfId="14190"/>
    <cellStyle name="Millares 129 3 4" xfId="42249"/>
    <cellStyle name="Millares 129 3 5" xfId="47092"/>
    <cellStyle name="Millares 129 4" xfId="6256"/>
    <cellStyle name="Millares 129 4 2" xfId="17039"/>
    <cellStyle name="Millares 129 5" xfId="11883"/>
    <cellStyle name="Millares 129 6" xfId="39980"/>
    <cellStyle name="Millares 129 7" xfId="44826"/>
    <cellStyle name="Millares 13" xfId="244"/>
    <cellStyle name="Millares 13 2" xfId="1370"/>
    <cellStyle name="Millares 13 2 2" xfId="3685"/>
    <cellStyle name="Millares 13 2 2 2" xfId="8832"/>
    <cellStyle name="Millares 13 2 2 2 2" xfId="19615"/>
    <cellStyle name="Millares 13 2 2 3" xfId="14483"/>
    <cellStyle name="Millares 13 2 2 4" xfId="42542"/>
    <cellStyle name="Millares 13 2 2 5" xfId="47385"/>
    <cellStyle name="Millares 13 2 3" xfId="6552"/>
    <cellStyle name="Millares 13 2 3 2" xfId="17335"/>
    <cellStyle name="Millares 13 2 4" xfId="12192"/>
    <cellStyle name="Millares 13 2 5" xfId="40267"/>
    <cellStyle name="Millares 13 2 6" xfId="45110"/>
    <cellStyle name="Millares 13 3" xfId="2635"/>
    <cellStyle name="Millares 13 3 2" xfId="7793"/>
    <cellStyle name="Millares 13 3 2 2" xfId="18576"/>
    <cellStyle name="Millares 13 3 3" xfId="13443"/>
    <cellStyle name="Millares 13 3 4" xfId="41504"/>
    <cellStyle name="Millares 13 3 5" xfId="46347"/>
    <cellStyle name="Millares 13 4" xfId="5501"/>
    <cellStyle name="Millares 13 4 2" xfId="16291"/>
    <cellStyle name="Millares 13 5" xfId="11115"/>
    <cellStyle name="Millares 13 6" xfId="39223"/>
    <cellStyle name="Millares 13 7" xfId="44069"/>
    <cellStyle name="Millares 130" xfId="1060"/>
    <cellStyle name="Millares 130 2" xfId="2144"/>
    <cellStyle name="Millares 130 2 2" xfId="4452"/>
    <cellStyle name="Millares 130 2 2 2" xfId="9599"/>
    <cellStyle name="Millares 130 2 2 2 2" xfId="20382"/>
    <cellStyle name="Millares 130 2 2 3" xfId="15250"/>
    <cellStyle name="Millares 130 2 2 4" xfId="43309"/>
    <cellStyle name="Millares 130 2 2 5" xfId="48152"/>
    <cellStyle name="Millares 130 2 3" xfId="7318"/>
    <cellStyle name="Millares 130 2 3 2" xfId="18101"/>
    <cellStyle name="Millares 130 2 4" xfId="12964"/>
    <cellStyle name="Millares 130 2 5" xfId="41033"/>
    <cellStyle name="Millares 130 2 6" xfId="45876"/>
    <cellStyle name="Millares 130 3" xfId="3397"/>
    <cellStyle name="Millares 130 3 2" xfId="8544"/>
    <cellStyle name="Millares 130 3 2 2" xfId="19327"/>
    <cellStyle name="Millares 130 3 3" xfId="14195"/>
    <cellStyle name="Millares 130 3 4" xfId="42254"/>
    <cellStyle name="Millares 130 3 5" xfId="47097"/>
    <cellStyle name="Millares 130 4" xfId="6261"/>
    <cellStyle name="Millares 130 4 2" xfId="17044"/>
    <cellStyle name="Millares 130 5" xfId="11888"/>
    <cellStyle name="Millares 130 6" xfId="38901"/>
    <cellStyle name="Millares 130 6 2" xfId="38951"/>
    <cellStyle name="Millares 130 6 2 2" xfId="39114"/>
    <cellStyle name="Millares 130 6 2 2 2" xfId="59"/>
    <cellStyle name="Millares 130 7" xfId="39985"/>
    <cellStyle name="Millares 130 8" xfId="44831"/>
    <cellStyle name="Millares 131" xfId="1054"/>
    <cellStyle name="Millares 131 2" xfId="2138"/>
    <cellStyle name="Millares 131 2 2" xfId="4446"/>
    <cellStyle name="Millares 131 2 2 2" xfId="9593"/>
    <cellStyle name="Millares 131 2 2 2 2" xfId="20376"/>
    <cellStyle name="Millares 131 2 2 3" xfId="15244"/>
    <cellStyle name="Millares 131 2 2 4" xfId="43303"/>
    <cellStyle name="Millares 131 2 2 5" xfId="48146"/>
    <cellStyle name="Millares 131 2 3" xfId="7312"/>
    <cellStyle name="Millares 131 2 3 2" xfId="18095"/>
    <cellStyle name="Millares 131 2 4" xfId="12958"/>
    <cellStyle name="Millares 131 2 5" xfId="41027"/>
    <cellStyle name="Millares 131 2 6" xfId="45870"/>
    <cellStyle name="Millares 131 3" xfId="3391"/>
    <cellStyle name="Millares 131 3 2" xfId="8538"/>
    <cellStyle name="Millares 131 3 2 2" xfId="19321"/>
    <cellStyle name="Millares 131 3 3" xfId="14189"/>
    <cellStyle name="Millares 131 3 4" xfId="42248"/>
    <cellStyle name="Millares 131 3 5" xfId="47091"/>
    <cellStyle name="Millares 131 4" xfId="6255"/>
    <cellStyle name="Millares 131 4 2" xfId="17038"/>
    <cellStyle name="Millares 131 5" xfId="11882"/>
    <cellStyle name="Millares 131 6" xfId="38902"/>
    <cellStyle name="Millares 131 6 2" xfId="38952"/>
    <cellStyle name="Millares 131 6 2 2" xfId="39113"/>
    <cellStyle name="Millares 131 6 2 2 2" xfId="58"/>
    <cellStyle name="Millares 131 7" xfId="39979"/>
    <cellStyle name="Millares 131 8" xfId="44825"/>
    <cellStyle name="Millares 132" xfId="1062"/>
    <cellStyle name="Millares 132 2" xfId="2146"/>
    <cellStyle name="Millares 132 2 2" xfId="4454"/>
    <cellStyle name="Millares 132 2 2 2" xfId="9601"/>
    <cellStyle name="Millares 132 2 2 2 2" xfId="20384"/>
    <cellStyle name="Millares 132 2 2 3" xfId="15252"/>
    <cellStyle name="Millares 132 2 2 4" xfId="43311"/>
    <cellStyle name="Millares 132 2 2 5" xfId="48154"/>
    <cellStyle name="Millares 132 2 3" xfId="7320"/>
    <cellStyle name="Millares 132 2 3 2" xfId="18103"/>
    <cellStyle name="Millares 132 2 4" xfId="12966"/>
    <cellStyle name="Millares 132 2 5" xfId="41035"/>
    <cellStyle name="Millares 132 2 6" xfId="45878"/>
    <cellStyle name="Millares 132 3" xfId="3399"/>
    <cellStyle name="Millares 132 3 2" xfId="8546"/>
    <cellStyle name="Millares 132 3 2 2" xfId="19329"/>
    <cellStyle name="Millares 132 3 3" xfId="14197"/>
    <cellStyle name="Millares 132 3 4" xfId="42256"/>
    <cellStyle name="Millares 132 3 5" xfId="47099"/>
    <cellStyle name="Millares 132 4" xfId="6263"/>
    <cellStyle name="Millares 132 4 2" xfId="17046"/>
    <cellStyle name="Millares 132 5" xfId="11890"/>
    <cellStyle name="Millares 132 6" xfId="39987"/>
    <cellStyle name="Millares 132 7" xfId="44833"/>
    <cellStyle name="Millares 133" xfId="1053"/>
    <cellStyle name="Millares 133 2" xfId="2137"/>
    <cellStyle name="Millares 133 2 2" xfId="4445"/>
    <cellStyle name="Millares 133 2 2 2" xfId="9592"/>
    <cellStyle name="Millares 133 2 2 2 2" xfId="20375"/>
    <cellStyle name="Millares 133 2 2 3" xfId="15243"/>
    <cellStyle name="Millares 133 2 2 4" xfId="43302"/>
    <cellStyle name="Millares 133 2 2 5" xfId="48145"/>
    <cellStyle name="Millares 133 2 3" xfId="7311"/>
    <cellStyle name="Millares 133 2 3 2" xfId="18094"/>
    <cellStyle name="Millares 133 2 4" xfId="12957"/>
    <cellStyle name="Millares 133 2 5" xfId="41026"/>
    <cellStyle name="Millares 133 2 6" xfId="45869"/>
    <cellStyle name="Millares 133 3" xfId="3390"/>
    <cellStyle name="Millares 133 3 2" xfId="8537"/>
    <cellStyle name="Millares 133 3 2 2" xfId="19320"/>
    <cellStyle name="Millares 133 3 3" xfId="14188"/>
    <cellStyle name="Millares 133 3 4" xfId="42247"/>
    <cellStyle name="Millares 133 3 5" xfId="47090"/>
    <cellStyle name="Millares 133 4" xfId="6254"/>
    <cellStyle name="Millares 133 4 2" xfId="17037"/>
    <cellStyle name="Millares 133 5" xfId="11881"/>
    <cellStyle name="Millares 133 6" xfId="39978"/>
    <cellStyle name="Millares 133 7" xfId="44824"/>
    <cellStyle name="Millares 134" xfId="1063"/>
    <cellStyle name="Millares 134 2" xfId="2147"/>
    <cellStyle name="Millares 134 2 2" xfId="4455"/>
    <cellStyle name="Millares 134 2 2 2" xfId="9602"/>
    <cellStyle name="Millares 134 2 2 2 2" xfId="20385"/>
    <cellStyle name="Millares 134 2 2 3" xfId="15253"/>
    <cellStyle name="Millares 134 2 2 4" xfId="43312"/>
    <cellStyle name="Millares 134 2 2 5" xfId="48155"/>
    <cellStyle name="Millares 134 2 3" xfId="7321"/>
    <cellStyle name="Millares 134 2 3 2" xfId="18104"/>
    <cellStyle name="Millares 134 2 4" xfId="12967"/>
    <cellStyle name="Millares 134 2 5" xfId="41036"/>
    <cellStyle name="Millares 134 2 6" xfId="45879"/>
    <cellStyle name="Millares 134 3" xfId="3400"/>
    <cellStyle name="Millares 134 3 2" xfId="8547"/>
    <cellStyle name="Millares 134 3 2 2" xfId="19330"/>
    <cellStyle name="Millares 134 3 3" xfId="14198"/>
    <cellStyle name="Millares 134 3 4" xfId="42257"/>
    <cellStyle name="Millares 134 3 5" xfId="47100"/>
    <cellStyle name="Millares 134 4" xfId="6264"/>
    <cellStyle name="Millares 134 4 2" xfId="17047"/>
    <cellStyle name="Millares 134 5" xfId="11891"/>
    <cellStyle name="Millares 134 6" xfId="38903"/>
    <cellStyle name="Millares 134 6 2" xfId="38953"/>
    <cellStyle name="Millares 134 7" xfId="39988"/>
    <cellStyle name="Millares 134 8" xfId="44834"/>
    <cellStyle name="Millares 135" xfId="1052"/>
    <cellStyle name="Millares 135 2" xfId="2136"/>
    <cellStyle name="Millares 135 2 2" xfId="4444"/>
    <cellStyle name="Millares 135 2 2 2" xfId="9591"/>
    <cellStyle name="Millares 135 2 2 2 2" xfId="20374"/>
    <cellStyle name="Millares 135 2 2 3" xfId="15242"/>
    <cellStyle name="Millares 135 2 2 4" xfId="43301"/>
    <cellStyle name="Millares 135 2 2 5" xfId="48144"/>
    <cellStyle name="Millares 135 2 3" xfId="7310"/>
    <cellStyle name="Millares 135 2 3 2" xfId="18093"/>
    <cellStyle name="Millares 135 2 4" xfId="12956"/>
    <cellStyle name="Millares 135 2 5" xfId="41025"/>
    <cellStyle name="Millares 135 2 6" xfId="45868"/>
    <cellStyle name="Millares 135 3" xfId="3389"/>
    <cellStyle name="Millares 135 3 2" xfId="8536"/>
    <cellStyle name="Millares 135 3 2 2" xfId="19319"/>
    <cellStyle name="Millares 135 3 3" xfId="14187"/>
    <cellStyle name="Millares 135 3 4" xfId="42246"/>
    <cellStyle name="Millares 135 3 5" xfId="47089"/>
    <cellStyle name="Millares 135 4" xfId="6253"/>
    <cellStyle name="Millares 135 4 2" xfId="17036"/>
    <cellStyle name="Millares 135 5" xfId="11880"/>
    <cellStyle name="Millares 135 6" xfId="39977"/>
    <cellStyle name="Millares 135 7" xfId="44823"/>
    <cellStyle name="Millares 136" xfId="1072"/>
    <cellStyle name="Millares 136 2" xfId="2156"/>
    <cellStyle name="Millares 136 2 2" xfId="4464"/>
    <cellStyle name="Millares 136 2 2 2" xfId="9611"/>
    <cellStyle name="Millares 136 2 2 2 2" xfId="20394"/>
    <cellStyle name="Millares 136 2 2 3" xfId="15262"/>
    <cellStyle name="Millares 136 2 2 4" xfId="43321"/>
    <cellStyle name="Millares 136 2 2 5" xfId="48164"/>
    <cellStyle name="Millares 136 2 3" xfId="7330"/>
    <cellStyle name="Millares 136 2 3 2" xfId="18113"/>
    <cellStyle name="Millares 136 2 4" xfId="12976"/>
    <cellStyle name="Millares 136 2 5" xfId="41045"/>
    <cellStyle name="Millares 136 2 6" xfId="45888"/>
    <cellStyle name="Millares 136 3" xfId="3409"/>
    <cellStyle name="Millares 136 3 2" xfId="8556"/>
    <cellStyle name="Millares 136 3 2 2" xfId="19339"/>
    <cellStyle name="Millares 136 3 3" xfId="14207"/>
    <cellStyle name="Millares 136 3 4" xfId="42266"/>
    <cellStyle name="Millares 136 3 5" xfId="47109"/>
    <cellStyle name="Millares 136 4" xfId="6273"/>
    <cellStyle name="Millares 136 4 2" xfId="17056"/>
    <cellStyle name="Millares 136 5" xfId="11900"/>
    <cellStyle name="Millares 136 6" xfId="39997"/>
    <cellStyle name="Millares 136 7" xfId="44843"/>
    <cellStyle name="Millares 137" xfId="1059"/>
    <cellStyle name="Millares 137 2" xfId="2143"/>
    <cellStyle name="Millares 137 2 2" xfId="4451"/>
    <cellStyle name="Millares 137 2 2 2" xfId="9598"/>
    <cellStyle name="Millares 137 2 2 2 2" xfId="20381"/>
    <cellStyle name="Millares 137 2 2 3" xfId="15249"/>
    <cellStyle name="Millares 137 2 2 4" xfId="43308"/>
    <cellStyle name="Millares 137 2 2 5" xfId="48151"/>
    <cellStyle name="Millares 137 2 3" xfId="7317"/>
    <cellStyle name="Millares 137 2 3 2" xfId="18100"/>
    <cellStyle name="Millares 137 2 4" xfId="12963"/>
    <cellStyle name="Millares 137 2 5" xfId="41032"/>
    <cellStyle name="Millares 137 2 6" xfId="45875"/>
    <cellStyle name="Millares 137 3" xfId="3396"/>
    <cellStyle name="Millares 137 3 2" xfId="8543"/>
    <cellStyle name="Millares 137 3 2 2" xfId="19326"/>
    <cellStyle name="Millares 137 3 3" xfId="14194"/>
    <cellStyle name="Millares 137 3 4" xfId="42253"/>
    <cellStyle name="Millares 137 3 5" xfId="47096"/>
    <cellStyle name="Millares 137 4" xfId="6260"/>
    <cellStyle name="Millares 137 4 2" xfId="17043"/>
    <cellStyle name="Millares 137 5" xfId="11887"/>
    <cellStyle name="Millares 137 6" xfId="39984"/>
    <cellStyle name="Millares 137 7" xfId="44830"/>
    <cellStyle name="Millares 138" xfId="1073"/>
    <cellStyle name="Millares 138 2" xfId="2157"/>
    <cellStyle name="Millares 138 2 2" xfId="4465"/>
    <cellStyle name="Millares 138 2 2 2" xfId="9612"/>
    <cellStyle name="Millares 138 2 2 2 2" xfId="20395"/>
    <cellStyle name="Millares 138 2 2 3" xfId="15263"/>
    <cellStyle name="Millares 138 2 2 4" xfId="43322"/>
    <cellStyle name="Millares 138 2 2 5" xfId="48165"/>
    <cellStyle name="Millares 138 2 3" xfId="7331"/>
    <cellStyle name="Millares 138 2 3 2" xfId="18114"/>
    <cellStyle name="Millares 138 2 4" xfId="12977"/>
    <cellStyle name="Millares 138 2 5" xfId="41046"/>
    <cellStyle name="Millares 138 2 6" xfId="45889"/>
    <cellStyle name="Millares 138 3" xfId="3410"/>
    <cellStyle name="Millares 138 3 2" xfId="8557"/>
    <cellStyle name="Millares 138 3 2 2" xfId="19340"/>
    <cellStyle name="Millares 138 3 3" xfId="14208"/>
    <cellStyle name="Millares 138 3 4" xfId="42267"/>
    <cellStyle name="Millares 138 3 5" xfId="47110"/>
    <cellStyle name="Millares 138 4" xfId="6274"/>
    <cellStyle name="Millares 138 4 2" xfId="17057"/>
    <cellStyle name="Millares 138 5" xfId="11901"/>
    <cellStyle name="Millares 138 6" xfId="38907"/>
    <cellStyle name="Millares 138 6 2" xfId="38959"/>
    <cellStyle name="Millares 138 6 2 2" xfId="65"/>
    <cellStyle name="Millares 138 7" xfId="39998"/>
    <cellStyle name="Millares 138 8" xfId="44844"/>
    <cellStyle name="Millares 139" xfId="1058"/>
    <cellStyle name="Millares 139 2" xfId="2142"/>
    <cellStyle name="Millares 139 2 2" xfId="4450"/>
    <cellStyle name="Millares 139 2 2 2" xfId="9597"/>
    <cellStyle name="Millares 139 2 2 2 2" xfId="20380"/>
    <cellStyle name="Millares 139 2 2 3" xfId="15248"/>
    <cellStyle name="Millares 139 2 2 4" xfId="43307"/>
    <cellStyle name="Millares 139 2 2 5" xfId="48150"/>
    <cellStyle name="Millares 139 2 3" xfId="7316"/>
    <cellStyle name="Millares 139 2 3 2" xfId="18099"/>
    <cellStyle name="Millares 139 2 4" xfId="12962"/>
    <cellStyle name="Millares 139 2 5" xfId="41031"/>
    <cellStyle name="Millares 139 2 6" xfId="45874"/>
    <cellStyle name="Millares 139 3" xfId="3395"/>
    <cellStyle name="Millares 139 3 2" xfId="8542"/>
    <cellStyle name="Millares 139 3 2 2" xfId="19325"/>
    <cellStyle name="Millares 139 3 3" xfId="14193"/>
    <cellStyle name="Millares 139 3 4" xfId="42252"/>
    <cellStyle name="Millares 139 3 5" xfId="47095"/>
    <cellStyle name="Millares 139 4" xfId="6259"/>
    <cellStyle name="Millares 139 4 2" xfId="17042"/>
    <cellStyle name="Millares 139 5" xfId="11886"/>
    <cellStyle name="Millares 139 6" xfId="39983"/>
    <cellStyle name="Millares 139 7" xfId="44829"/>
    <cellStyle name="Millares 14" xfId="245"/>
    <cellStyle name="Millares 14 2" xfId="1371"/>
    <cellStyle name="Millares 14 2 2" xfId="3686"/>
    <cellStyle name="Millares 14 2 2 2" xfId="8833"/>
    <cellStyle name="Millares 14 2 2 2 2" xfId="19616"/>
    <cellStyle name="Millares 14 2 2 3" xfId="14484"/>
    <cellStyle name="Millares 14 2 2 4" xfId="42543"/>
    <cellStyle name="Millares 14 2 2 5" xfId="47386"/>
    <cellStyle name="Millares 14 2 3" xfId="6553"/>
    <cellStyle name="Millares 14 2 3 2" xfId="17336"/>
    <cellStyle name="Millares 14 2 4" xfId="12193"/>
    <cellStyle name="Millares 14 2 5" xfId="40268"/>
    <cellStyle name="Millares 14 2 6" xfId="45111"/>
    <cellStyle name="Millares 14 3" xfId="2636"/>
    <cellStyle name="Millares 14 3 2" xfId="7794"/>
    <cellStyle name="Millares 14 3 2 2" xfId="18577"/>
    <cellStyle name="Millares 14 3 3" xfId="13444"/>
    <cellStyle name="Millares 14 3 4" xfId="41505"/>
    <cellStyle name="Millares 14 3 5" xfId="46348"/>
    <cellStyle name="Millares 14 4" xfId="5502"/>
    <cellStyle name="Millares 14 4 2" xfId="16292"/>
    <cellStyle name="Millares 14 5" xfId="11116"/>
    <cellStyle name="Millares 14 6" xfId="39224"/>
    <cellStyle name="Millares 14 7" xfId="44070"/>
    <cellStyle name="Millares 140" xfId="1074"/>
    <cellStyle name="Millares 140 2" xfId="2158"/>
    <cellStyle name="Millares 140 2 2" xfId="4466"/>
    <cellStyle name="Millares 140 2 2 2" xfId="9613"/>
    <cellStyle name="Millares 140 2 2 2 2" xfId="20396"/>
    <cellStyle name="Millares 140 2 2 3" xfId="15264"/>
    <cellStyle name="Millares 140 2 2 4" xfId="43323"/>
    <cellStyle name="Millares 140 2 2 5" xfId="48166"/>
    <cellStyle name="Millares 140 2 3" xfId="7332"/>
    <cellStyle name="Millares 140 2 3 2" xfId="18115"/>
    <cellStyle name="Millares 140 2 4" xfId="12978"/>
    <cellStyle name="Millares 140 2 5" xfId="41047"/>
    <cellStyle name="Millares 140 2 6" xfId="45890"/>
    <cellStyle name="Millares 140 3" xfId="3411"/>
    <cellStyle name="Millares 140 3 2" xfId="8558"/>
    <cellStyle name="Millares 140 3 2 2" xfId="19341"/>
    <cellStyle name="Millares 140 3 3" xfId="14209"/>
    <cellStyle name="Millares 140 3 4" xfId="42268"/>
    <cellStyle name="Millares 140 3 5" xfId="47111"/>
    <cellStyle name="Millares 140 4" xfId="6275"/>
    <cellStyle name="Millares 140 4 2" xfId="17058"/>
    <cellStyle name="Millares 140 5" xfId="11902"/>
    <cellStyle name="Millares 140 6" xfId="39999"/>
    <cellStyle name="Millares 140 7" xfId="44845"/>
    <cellStyle name="Millares 141" xfId="1084"/>
    <cellStyle name="Millares 141 2" xfId="2168"/>
    <cellStyle name="Millares 141 2 2" xfId="4476"/>
    <cellStyle name="Millares 141 2 2 2" xfId="9623"/>
    <cellStyle name="Millares 141 2 2 2 2" xfId="20406"/>
    <cellStyle name="Millares 141 2 2 3" xfId="15274"/>
    <cellStyle name="Millares 141 2 2 4" xfId="43333"/>
    <cellStyle name="Millares 141 2 2 5" xfId="48176"/>
    <cellStyle name="Millares 141 2 3" xfId="7342"/>
    <cellStyle name="Millares 141 2 3 2" xfId="18125"/>
    <cellStyle name="Millares 141 2 4" xfId="12988"/>
    <cellStyle name="Millares 141 2 5" xfId="41057"/>
    <cellStyle name="Millares 141 2 6" xfId="45900"/>
    <cellStyle name="Millares 141 3" xfId="3421"/>
    <cellStyle name="Millares 141 3 2" xfId="8568"/>
    <cellStyle name="Millares 141 3 2 2" xfId="19351"/>
    <cellStyle name="Millares 141 3 3" xfId="14219"/>
    <cellStyle name="Millares 141 3 4" xfId="42278"/>
    <cellStyle name="Millares 141 3 5" xfId="47121"/>
    <cellStyle name="Millares 141 4" xfId="6285"/>
    <cellStyle name="Millares 141 4 2" xfId="17068"/>
    <cellStyle name="Millares 141 5" xfId="11912"/>
    <cellStyle name="Millares 141 6" xfId="40009"/>
    <cellStyle name="Millares 141 7" xfId="44855"/>
    <cellStyle name="Millares 142" xfId="1083"/>
    <cellStyle name="Millares 142 2" xfId="2167"/>
    <cellStyle name="Millares 142 2 2" xfId="4475"/>
    <cellStyle name="Millares 142 2 2 2" xfId="9622"/>
    <cellStyle name="Millares 142 2 2 2 2" xfId="20405"/>
    <cellStyle name="Millares 142 2 2 3" xfId="15273"/>
    <cellStyle name="Millares 142 2 2 4" xfId="43332"/>
    <cellStyle name="Millares 142 2 2 5" xfId="48175"/>
    <cellStyle name="Millares 142 2 3" xfId="7341"/>
    <cellStyle name="Millares 142 2 3 2" xfId="18124"/>
    <cellStyle name="Millares 142 2 4" xfId="12987"/>
    <cellStyle name="Millares 142 2 5" xfId="41056"/>
    <cellStyle name="Millares 142 2 6" xfId="45899"/>
    <cellStyle name="Millares 142 3" xfId="3420"/>
    <cellStyle name="Millares 142 3 2" xfId="8567"/>
    <cellStyle name="Millares 142 3 2 2" xfId="19350"/>
    <cellStyle name="Millares 142 3 3" xfId="14218"/>
    <cellStyle name="Millares 142 3 4" xfId="42277"/>
    <cellStyle name="Millares 142 3 5" xfId="47120"/>
    <cellStyle name="Millares 142 4" xfId="6284"/>
    <cellStyle name="Millares 142 4 2" xfId="17067"/>
    <cellStyle name="Millares 142 5" xfId="11911"/>
    <cellStyle name="Millares 142 6" xfId="40008"/>
    <cellStyle name="Millares 142 7" xfId="44854"/>
    <cellStyle name="Millares 143" xfId="1085"/>
    <cellStyle name="Millares 143 2" xfId="2169"/>
    <cellStyle name="Millares 143 2 2" xfId="4477"/>
    <cellStyle name="Millares 143 2 2 2" xfId="9624"/>
    <cellStyle name="Millares 143 2 2 2 2" xfId="20407"/>
    <cellStyle name="Millares 143 2 2 3" xfId="15275"/>
    <cellStyle name="Millares 143 2 2 4" xfId="43334"/>
    <cellStyle name="Millares 143 2 2 5" xfId="48177"/>
    <cellStyle name="Millares 143 2 3" xfId="7343"/>
    <cellStyle name="Millares 143 2 3 2" xfId="18126"/>
    <cellStyle name="Millares 143 2 4" xfId="12989"/>
    <cellStyle name="Millares 143 2 5" xfId="41058"/>
    <cellStyle name="Millares 143 2 6" xfId="45901"/>
    <cellStyle name="Millares 143 3" xfId="3422"/>
    <cellStyle name="Millares 143 3 2" xfId="8569"/>
    <cellStyle name="Millares 143 3 2 2" xfId="19352"/>
    <cellStyle name="Millares 143 3 3" xfId="14220"/>
    <cellStyle name="Millares 143 3 4" xfId="42279"/>
    <cellStyle name="Millares 143 3 5" xfId="47122"/>
    <cellStyle name="Millares 143 4" xfId="6286"/>
    <cellStyle name="Millares 143 4 2" xfId="17069"/>
    <cellStyle name="Millares 143 5" xfId="11913"/>
    <cellStyle name="Millares 143 6" xfId="40010"/>
    <cellStyle name="Millares 143 7" xfId="44856"/>
    <cellStyle name="Millares 144" xfId="1127"/>
    <cellStyle name="Millares 144 2" xfId="2211"/>
    <cellStyle name="Millares 144 2 2" xfId="4519"/>
    <cellStyle name="Millares 144 2 2 2" xfId="9666"/>
    <cellStyle name="Millares 144 2 2 2 2" xfId="20449"/>
    <cellStyle name="Millares 144 2 2 3" xfId="15317"/>
    <cellStyle name="Millares 144 2 2 4" xfId="43376"/>
    <cellStyle name="Millares 144 2 2 5" xfId="48219"/>
    <cellStyle name="Millares 144 2 3" xfId="7385"/>
    <cellStyle name="Millares 144 2 3 2" xfId="18168"/>
    <cellStyle name="Millares 144 2 4" xfId="13031"/>
    <cellStyle name="Millares 144 2 5" xfId="41100"/>
    <cellStyle name="Millares 144 2 6" xfId="45943"/>
    <cellStyle name="Millares 144 3" xfId="3464"/>
    <cellStyle name="Millares 144 3 2" xfId="8611"/>
    <cellStyle name="Millares 144 3 2 2" xfId="19394"/>
    <cellStyle name="Millares 144 3 3" xfId="14262"/>
    <cellStyle name="Millares 144 3 4" xfId="42321"/>
    <cellStyle name="Millares 144 3 5" xfId="47164"/>
    <cellStyle name="Millares 144 4" xfId="6328"/>
    <cellStyle name="Millares 144 4 2" xfId="17111"/>
    <cellStyle name="Millares 144 5" xfId="11955"/>
    <cellStyle name="Millares 144 6" xfId="40052"/>
    <cellStyle name="Millares 144 7" xfId="44898"/>
    <cellStyle name="Millares 145" xfId="1132"/>
    <cellStyle name="Millares 145 2" xfId="2216"/>
    <cellStyle name="Millares 145 2 2" xfId="4524"/>
    <cellStyle name="Millares 145 2 2 2" xfId="9671"/>
    <cellStyle name="Millares 145 2 2 2 2" xfId="20454"/>
    <cellStyle name="Millares 145 2 2 3" xfId="15322"/>
    <cellStyle name="Millares 145 2 2 4" xfId="43381"/>
    <cellStyle name="Millares 145 2 2 5" xfId="48224"/>
    <cellStyle name="Millares 145 2 3" xfId="7390"/>
    <cellStyle name="Millares 145 2 3 2" xfId="18173"/>
    <cellStyle name="Millares 145 2 4" xfId="13036"/>
    <cellStyle name="Millares 145 2 5" xfId="41105"/>
    <cellStyle name="Millares 145 2 6" xfId="45948"/>
    <cellStyle name="Millares 145 3" xfId="3469"/>
    <cellStyle name="Millares 145 3 2" xfId="8616"/>
    <cellStyle name="Millares 145 3 2 2" xfId="19399"/>
    <cellStyle name="Millares 145 3 3" xfId="14267"/>
    <cellStyle name="Millares 145 3 4" xfId="42326"/>
    <cellStyle name="Millares 145 3 5" xfId="47169"/>
    <cellStyle name="Millares 145 4" xfId="6333"/>
    <cellStyle name="Millares 145 4 2" xfId="17116"/>
    <cellStyle name="Millares 145 5" xfId="11960"/>
    <cellStyle name="Millares 145 6" xfId="40057"/>
    <cellStyle name="Millares 145 7" xfId="44903"/>
    <cellStyle name="Millares 146" xfId="1126"/>
    <cellStyle name="Millares 146 2" xfId="2210"/>
    <cellStyle name="Millares 146 2 2" xfId="4518"/>
    <cellStyle name="Millares 146 2 2 2" xfId="9665"/>
    <cellStyle name="Millares 146 2 2 2 2" xfId="20448"/>
    <cellStyle name="Millares 146 2 2 3" xfId="15316"/>
    <cellStyle name="Millares 146 2 2 4" xfId="43375"/>
    <cellStyle name="Millares 146 2 2 5" xfId="48218"/>
    <cellStyle name="Millares 146 2 3" xfId="7384"/>
    <cellStyle name="Millares 146 2 3 2" xfId="18167"/>
    <cellStyle name="Millares 146 2 4" xfId="13030"/>
    <cellStyle name="Millares 146 2 5" xfId="41099"/>
    <cellStyle name="Millares 146 2 6" xfId="45942"/>
    <cellStyle name="Millares 146 3" xfId="3463"/>
    <cellStyle name="Millares 146 3 2" xfId="8610"/>
    <cellStyle name="Millares 146 3 2 2" xfId="19393"/>
    <cellStyle name="Millares 146 3 3" xfId="14261"/>
    <cellStyle name="Millares 146 3 4" xfId="42320"/>
    <cellStyle name="Millares 146 3 5" xfId="47163"/>
    <cellStyle name="Millares 146 4" xfId="6327"/>
    <cellStyle name="Millares 146 4 2" xfId="17110"/>
    <cellStyle name="Millares 146 5" xfId="11954"/>
    <cellStyle name="Millares 146 6" xfId="40051"/>
    <cellStyle name="Millares 146 7" xfId="44897"/>
    <cellStyle name="Millares 147" xfId="1131"/>
    <cellStyle name="Millares 147 2" xfId="2215"/>
    <cellStyle name="Millares 147 2 2" xfId="4523"/>
    <cellStyle name="Millares 147 2 2 2" xfId="9670"/>
    <cellStyle name="Millares 147 2 2 2 2" xfId="20453"/>
    <cellStyle name="Millares 147 2 2 3" xfId="15321"/>
    <cellStyle name="Millares 147 2 2 4" xfId="43380"/>
    <cellStyle name="Millares 147 2 2 5" xfId="48223"/>
    <cellStyle name="Millares 147 2 3" xfId="7389"/>
    <cellStyle name="Millares 147 2 3 2" xfId="18172"/>
    <cellStyle name="Millares 147 2 4" xfId="13035"/>
    <cellStyle name="Millares 147 2 5" xfId="41104"/>
    <cellStyle name="Millares 147 2 6" xfId="45947"/>
    <cellStyle name="Millares 147 3" xfId="3468"/>
    <cellStyle name="Millares 147 3 2" xfId="8615"/>
    <cellStyle name="Millares 147 3 2 2" xfId="19398"/>
    <cellStyle name="Millares 147 3 3" xfId="14266"/>
    <cellStyle name="Millares 147 3 4" xfId="42325"/>
    <cellStyle name="Millares 147 3 5" xfId="47168"/>
    <cellStyle name="Millares 147 4" xfId="6332"/>
    <cellStyle name="Millares 147 4 2" xfId="17115"/>
    <cellStyle name="Millares 147 5" xfId="11959"/>
    <cellStyle name="Millares 147 6" xfId="40056"/>
    <cellStyle name="Millares 147 7" xfId="44902"/>
    <cellStyle name="Millares 148" xfId="1125"/>
    <cellStyle name="Millares 148 2" xfId="2209"/>
    <cellStyle name="Millares 148 2 2" xfId="4517"/>
    <cellStyle name="Millares 148 2 2 2" xfId="9664"/>
    <cellStyle name="Millares 148 2 2 2 2" xfId="20447"/>
    <cellStyle name="Millares 148 2 2 3" xfId="15315"/>
    <cellStyle name="Millares 148 2 2 4" xfId="43374"/>
    <cellStyle name="Millares 148 2 2 5" xfId="48217"/>
    <cellStyle name="Millares 148 2 3" xfId="7383"/>
    <cellStyle name="Millares 148 2 3 2" xfId="18166"/>
    <cellStyle name="Millares 148 2 4" xfId="13029"/>
    <cellStyle name="Millares 148 2 5" xfId="41098"/>
    <cellStyle name="Millares 148 2 6" xfId="45941"/>
    <cellStyle name="Millares 148 3" xfId="3462"/>
    <cellStyle name="Millares 148 3 2" xfId="8609"/>
    <cellStyle name="Millares 148 3 2 2" xfId="19392"/>
    <cellStyle name="Millares 148 3 3" xfId="14260"/>
    <cellStyle name="Millares 148 3 4" xfId="42319"/>
    <cellStyle name="Millares 148 3 5" xfId="47162"/>
    <cellStyle name="Millares 148 4" xfId="6326"/>
    <cellStyle name="Millares 148 4 2" xfId="17109"/>
    <cellStyle name="Millares 148 5" xfId="11953"/>
    <cellStyle name="Millares 148 6" xfId="40050"/>
    <cellStyle name="Millares 148 7" xfId="44896"/>
    <cellStyle name="Millares 149" xfId="1133"/>
    <cellStyle name="Millares 149 2" xfId="2217"/>
    <cellStyle name="Millares 149 2 2" xfId="4525"/>
    <cellStyle name="Millares 149 2 2 2" xfId="9672"/>
    <cellStyle name="Millares 149 2 2 2 2" xfId="20455"/>
    <cellStyle name="Millares 149 2 2 3" xfId="15323"/>
    <cellStyle name="Millares 149 2 2 4" xfId="43382"/>
    <cellStyle name="Millares 149 2 2 5" xfId="48225"/>
    <cellStyle name="Millares 149 2 3" xfId="7391"/>
    <cellStyle name="Millares 149 2 3 2" xfId="18174"/>
    <cellStyle name="Millares 149 2 4" xfId="13037"/>
    <cellStyle name="Millares 149 2 5" xfId="41106"/>
    <cellStyle name="Millares 149 2 6" xfId="45949"/>
    <cellStyle name="Millares 149 3" xfId="3470"/>
    <cellStyle name="Millares 149 3 2" xfId="8617"/>
    <cellStyle name="Millares 149 3 2 2" xfId="19400"/>
    <cellStyle name="Millares 149 3 3" xfId="14268"/>
    <cellStyle name="Millares 149 3 4" xfId="42327"/>
    <cellStyle name="Millares 149 3 5" xfId="47170"/>
    <cellStyle name="Millares 149 4" xfId="6334"/>
    <cellStyle name="Millares 149 4 2" xfId="17117"/>
    <cellStyle name="Millares 149 5" xfId="11961"/>
    <cellStyle name="Millares 149 6" xfId="40058"/>
    <cellStyle name="Millares 149 7" xfId="44904"/>
    <cellStyle name="Millares 15" xfId="246"/>
    <cellStyle name="Millares 15 2" xfId="1372"/>
    <cellStyle name="Millares 15 2 2" xfId="3687"/>
    <cellStyle name="Millares 15 2 2 2" xfId="8834"/>
    <cellStyle name="Millares 15 2 2 2 2" xfId="19617"/>
    <cellStyle name="Millares 15 2 2 3" xfId="14485"/>
    <cellStyle name="Millares 15 2 2 4" xfId="42544"/>
    <cellStyle name="Millares 15 2 2 5" xfId="47387"/>
    <cellStyle name="Millares 15 2 3" xfId="6554"/>
    <cellStyle name="Millares 15 2 3 2" xfId="17337"/>
    <cellStyle name="Millares 15 2 4" xfId="12194"/>
    <cellStyle name="Millares 15 2 5" xfId="40269"/>
    <cellStyle name="Millares 15 2 6" xfId="45112"/>
    <cellStyle name="Millares 15 3" xfId="2637"/>
    <cellStyle name="Millares 15 3 2" xfId="7795"/>
    <cellStyle name="Millares 15 3 2 2" xfId="18578"/>
    <cellStyle name="Millares 15 3 3" xfId="13445"/>
    <cellStyle name="Millares 15 3 4" xfId="41506"/>
    <cellStyle name="Millares 15 3 5" xfId="46349"/>
    <cellStyle name="Millares 15 4" xfId="5503"/>
    <cellStyle name="Millares 15 4 2" xfId="16293"/>
    <cellStyle name="Millares 15 5" xfId="11117"/>
    <cellStyle name="Millares 15 6" xfId="39225"/>
    <cellStyle name="Millares 15 7" xfId="44071"/>
    <cellStyle name="Millares 150" xfId="1119"/>
    <cellStyle name="Millares 150 2" xfId="2203"/>
    <cellStyle name="Millares 150 2 2" xfId="4511"/>
    <cellStyle name="Millares 150 2 2 2" xfId="9658"/>
    <cellStyle name="Millares 150 2 2 2 2" xfId="20441"/>
    <cellStyle name="Millares 150 2 2 3" xfId="15309"/>
    <cellStyle name="Millares 150 2 2 4" xfId="43368"/>
    <cellStyle name="Millares 150 2 2 5" xfId="48211"/>
    <cellStyle name="Millares 150 2 3" xfId="7377"/>
    <cellStyle name="Millares 150 2 3 2" xfId="18160"/>
    <cellStyle name="Millares 150 2 4" xfId="13023"/>
    <cellStyle name="Millares 150 2 5" xfId="41092"/>
    <cellStyle name="Millares 150 2 6" xfId="45935"/>
    <cellStyle name="Millares 150 3" xfId="3456"/>
    <cellStyle name="Millares 150 3 2" xfId="8603"/>
    <cellStyle name="Millares 150 3 2 2" xfId="19386"/>
    <cellStyle name="Millares 150 3 3" xfId="14254"/>
    <cellStyle name="Millares 150 3 4" xfId="42313"/>
    <cellStyle name="Millares 150 3 5" xfId="47156"/>
    <cellStyle name="Millares 150 4" xfId="6320"/>
    <cellStyle name="Millares 150 4 2" xfId="17103"/>
    <cellStyle name="Millares 150 5" xfId="11947"/>
    <cellStyle name="Millares 150 6" xfId="40044"/>
    <cellStyle name="Millares 150 7" xfId="44890"/>
    <cellStyle name="Millares 151" xfId="1134"/>
    <cellStyle name="Millares 151 2" xfId="2218"/>
    <cellStyle name="Millares 151 2 2" xfId="4526"/>
    <cellStyle name="Millares 151 2 2 2" xfId="9673"/>
    <cellStyle name="Millares 151 2 2 2 2" xfId="20456"/>
    <cellStyle name="Millares 151 2 2 3" xfId="15324"/>
    <cellStyle name="Millares 151 2 2 4" xfId="43383"/>
    <cellStyle name="Millares 151 2 2 5" xfId="48226"/>
    <cellStyle name="Millares 151 2 3" xfId="7392"/>
    <cellStyle name="Millares 151 2 3 2" xfId="18175"/>
    <cellStyle name="Millares 151 2 4" xfId="13038"/>
    <cellStyle name="Millares 151 2 5" xfId="41107"/>
    <cellStyle name="Millares 151 2 6" xfId="45950"/>
    <cellStyle name="Millares 151 3" xfId="3471"/>
    <cellStyle name="Millares 151 3 2" xfId="8618"/>
    <cellStyle name="Millares 151 3 2 2" xfId="19401"/>
    <cellStyle name="Millares 151 3 3" xfId="14269"/>
    <cellStyle name="Millares 151 3 4" xfId="42328"/>
    <cellStyle name="Millares 151 3 5" xfId="47171"/>
    <cellStyle name="Millares 151 4" xfId="6335"/>
    <cellStyle name="Millares 151 4 2" xfId="17118"/>
    <cellStyle name="Millares 151 5" xfId="11962"/>
    <cellStyle name="Millares 151 6" xfId="40059"/>
    <cellStyle name="Millares 151 7" xfId="44905"/>
    <cellStyle name="Millares 152" xfId="1141"/>
    <cellStyle name="Millares 152 2" xfId="2225"/>
    <cellStyle name="Millares 152 2 2" xfId="4533"/>
    <cellStyle name="Millares 152 2 2 2" xfId="9680"/>
    <cellStyle name="Millares 152 2 2 2 2" xfId="20463"/>
    <cellStyle name="Millares 152 2 2 3" xfId="15331"/>
    <cellStyle name="Millares 152 2 2 4" xfId="43390"/>
    <cellStyle name="Millares 152 2 2 5" xfId="48233"/>
    <cellStyle name="Millares 152 2 3" xfId="7399"/>
    <cellStyle name="Millares 152 2 3 2" xfId="18182"/>
    <cellStyle name="Millares 152 2 4" xfId="13045"/>
    <cellStyle name="Millares 152 2 5" xfId="41114"/>
    <cellStyle name="Millares 152 2 6" xfId="45957"/>
    <cellStyle name="Millares 152 3" xfId="3478"/>
    <cellStyle name="Millares 152 3 2" xfId="8625"/>
    <cellStyle name="Millares 152 3 2 2" xfId="19408"/>
    <cellStyle name="Millares 152 3 3" xfId="14276"/>
    <cellStyle name="Millares 152 3 4" xfId="42335"/>
    <cellStyle name="Millares 152 3 5" xfId="47178"/>
    <cellStyle name="Millares 152 4" xfId="6342"/>
    <cellStyle name="Millares 152 4 2" xfId="17125"/>
    <cellStyle name="Millares 152 5" xfId="11969"/>
    <cellStyle name="Millares 152 6" xfId="40066"/>
    <cellStyle name="Millares 152 7" xfId="44912"/>
    <cellStyle name="Millares 153" xfId="1135"/>
    <cellStyle name="Millares 153 2" xfId="2219"/>
    <cellStyle name="Millares 153 2 2" xfId="4527"/>
    <cellStyle name="Millares 153 2 2 2" xfId="9674"/>
    <cellStyle name="Millares 153 2 2 2 2" xfId="20457"/>
    <cellStyle name="Millares 153 2 2 3" xfId="15325"/>
    <cellStyle name="Millares 153 2 2 4" xfId="43384"/>
    <cellStyle name="Millares 153 2 2 5" xfId="48227"/>
    <cellStyle name="Millares 153 2 3" xfId="7393"/>
    <cellStyle name="Millares 153 2 3 2" xfId="18176"/>
    <cellStyle name="Millares 153 2 4" xfId="13039"/>
    <cellStyle name="Millares 153 2 5" xfId="41108"/>
    <cellStyle name="Millares 153 2 6" xfId="45951"/>
    <cellStyle name="Millares 153 3" xfId="3472"/>
    <cellStyle name="Millares 153 3 2" xfId="8619"/>
    <cellStyle name="Millares 153 3 2 2" xfId="19402"/>
    <cellStyle name="Millares 153 3 3" xfId="14270"/>
    <cellStyle name="Millares 153 3 4" xfId="42329"/>
    <cellStyle name="Millares 153 3 5" xfId="47172"/>
    <cellStyle name="Millares 153 4" xfId="6336"/>
    <cellStyle name="Millares 153 4 2" xfId="17119"/>
    <cellStyle name="Millares 153 5" xfId="11963"/>
    <cellStyle name="Millares 153 6" xfId="40060"/>
    <cellStyle name="Millares 153 7" xfId="44906"/>
    <cellStyle name="Millares 154" xfId="1145"/>
    <cellStyle name="Millares 154 2" xfId="2229"/>
    <cellStyle name="Millares 154 2 2" xfId="4537"/>
    <cellStyle name="Millares 154 2 2 2" xfId="9684"/>
    <cellStyle name="Millares 154 2 2 2 2" xfId="20467"/>
    <cellStyle name="Millares 154 2 2 3" xfId="15335"/>
    <cellStyle name="Millares 154 2 2 4" xfId="43394"/>
    <cellStyle name="Millares 154 2 2 5" xfId="48237"/>
    <cellStyle name="Millares 154 2 3" xfId="7403"/>
    <cellStyle name="Millares 154 2 3 2" xfId="18186"/>
    <cellStyle name="Millares 154 2 4" xfId="13049"/>
    <cellStyle name="Millares 154 2 5" xfId="41118"/>
    <cellStyle name="Millares 154 2 6" xfId="45961"/>
    <cellStyle name="Millares 154 3" xfId="3482"/>
    <cellStyle name="Millares 154 3 2" xfId="8629"/>
    <cellStyle name="Millares 154 3 2 2" xfId="19412"/>
    <cellStyle name="Millares 154 3 3" xfId="14280"/>
    <cellStyle name="Millares 154 3 4" xfId="42339"/>
    <cellStyle name="Millares 154 3 5" xfId="47182"/>
    <cellStyle name="Millares 154 4" xfId="6346"/>
    <cellStyle name="Millares 154 4 2" xfId="17129"/>
    <cellStyle name="Millares 154 5" xfId="11973"/>
    <cellStyle name="Millares 154 6" xfId="40070"/>
    <cellStyle name="Millares 154 7" xfId="44916"/>
    <cellStyle name="Millares 155" xfId="1130"/>
    <cellStyle name="Millares 155 2" xfId="2214"/>
    <cellStyle name="Millares 155 2 2" xfId="4522"/>
    <cellStyle name="Millares 155 2 2 2" xfId="9669"/>
    <cellStyle name="Millares 155 2 2 2 2" xfId="20452"/>
    <cellStyle name="Millares 155 2 2 3" xfId="15320"/>
    <cellStyle name="Millares 155 2 2 4" xfId="43379"/>
    <cellStyle name="Millares 155 2 2 5" xfId="48222"/>
    <cellStyle name="Millares 155 2 3" xfId="7388"/>
    <cellStyle name="Millares 155 2 3 2" xfId="18171"/>
    <cellStyle name="Millares 155 2 4" xfId="13034"/>
    <cellStyle name="Millares 155 2 5" xfId="41103"/>
    <cellStyle name="Millares 155 2 6" xfId="45946"/>
    <cellStyle name="Millares 155 3" xfId="3467"/>
    <cellStyle name="Millares 155 3 2" xfId="8614"/>
    <cellStyle name="Millares 155 3 2 2" xfId="19397"/>
    <cellStyle name="Millares 155 3 3" xfId="14265"/>
    <cellStyle name="Millares 155 3 4" xfId="42324"/>
    <cellStyle name="Millares 155 3 5" xfId="47167"/>
    <cellStyle name="Millares 155 4" xfId="6331"/>
    <cellStyle name="Millares 155 4 2" xfId="17114"/>
    <cellStyle name="Millares 155 5" xfId="11958"/>
    <cellStyle name="Millares 155 6" xfId="40055"/>
    <cellStyle name="Millares 155 7" xfId="44901"/>
    <cellStyle name="Millares 156" xfId="1191"/>
    <cellStyle name="Millares 156 2" xfId="1200"/>
    <cellStyle name="Millares 156 2 2" xfId="2284"/>
    <cellStyle name="Millares 156 2 2 2" xfId="4592"/>
    <cellStyle name="Millares 156 2 2 2 2" xfId="9739"/>
    <cellStyle name="Millares 156 2 2 2 2 2" xfId="20522"/>
    <cellStyle name="Millares 156 2 2 2 3" xfId="15390"/>
    <cellStyle name="Millares 156 2 2 2 4" xfId="43449"/>
    <cellStyle name="Millares 156 2 2 2 5" xfId="48292"/>
    <cellStyle name="Millares 156 2 2 3" xfId="7458"/>
    <cellStyle name="Millares 156 2 2 3 2" xfId="18241"/>
    <cellStyle name="Millares 156 2 2 4" xfId="13104"/>
    <cellStyle name="Millares 156 2 2 5" xfId="41173"/>
    <cellStyle name="Millares 156 2 2 6" xfId="46016"/>
    <cellStyle name="Millares 156 2 3" xfId="3535"/>
    <cellStyle name="Millares 156 2 3 2" xfId="8682"/>
    <cellStyle name="Millares 156 2 3 2 2" xfId="19465"/>
    <cellStyle name="Millares 156 2 3 3" xfId="14333"/>
    <cellStyle name="Millares 156 2 3 4" xfId="42392"/>
    <cellStyle name="Millares 156 2 3 5" xfId="47235"/>
    <cellStyle name="Millares 156 2 4" xfId="5002"/>
    <cellStyle name="Millares 156 2 4 2" xfId="10150"/>
    <cellStyle name="Millares 156 2 4 2 2" xfId="20933"/>
    <cellStyle name="Millares 156 2 4 3" xfId="15800"/>
    <cellStyle name="Millares 156 2 4 4" xfId="43853"/>
    <cellStyle name="Millares 156 2 4 5" xfId="48696"/>
    <cellStyle name="Millares 156 2 5" xfId="6401"/>
    <cellStyle name="Millares 156 2 5 2" xfId="17184"/>
    <cellStyle name="Millares 156 2 6" xfId="12028"/>
    <cellStyle name="Millares 156 2 7" xfId="40120"/>
    <cellStyle name="Millares 156 2 8" xfId="44963"/>
    <cellStyle name="Millares 156 3" xfId="2275"/>
    <cellStyle name="Millares 156 3 2" xfId="4583"/>
    <cellStyle name="Millares 156 3 2 2" xfId="9730"/>
    <cellStyle name="Millares 156 3 2 2 2" xfId="20513"/>
    <cellStyle name="Millares 156 3 2 3" xfId="15381"/>
    <cellStyle name="Millares 156 3 2 4" xfId="43440"/>
    <cellStyle name="Millares 156 3 2 5" xfId="48283"/>
    <cellStyle name="Millares 156 3 3" xfId="7449"/>
    <cellStyle name="Millares 156 3 3 2" xfId="18232"/>
    <cellStyle name="Millares 156 3 4" xfId="13095"/>
    <cellStyle name="Millares 156 3 5" xfId="41164"/>
    <cellStyle name="Millares 156 3 6" xfId="46007"/>
    <cellStyle name="Millares 156 4" xfId="3526"/>
    <cellStyle name="Millares 156 4 2" xfId="8673"/>
    <cellStyle name="Millares 156 4 2 2" xfId="19456"/>
    <cellStyle name="Millares 156 4 3" xfId="14324"/>
    <cellStyle name="Millares 156 4 4" xfId="42383"/>
    <cellStyle name="Millares 156 4 5" xfId="47226"/>
    <cellStyle name="Millares 156 5" xfId="5000"/>
    <cellStyle name="Millares 156 5 2" xfId="10148"/>
    <cellStyle name="Millares 156 5 2 2" xfId="20931"/>
    <cellStyle name="Millares 156 5 3" xfId="15798"/>
    <cellStyle name="Millares 156 5 4" xfId="43851"/>
    <cellStyle name="Millares 156 5 5" xfId="48694"/>
    <cellStyle name="Millares 156 6" xfId="6392"/>
    <cellStyle name="Millares 156 6 2" xfId="17175"/>
    <cellStyle name="Millares 156 6 3" xfId="40111"/>
    <cellStyle name="Millares 156 6 4" xfId="44954"/>
    <cellStyle name="Millares 156 7" xfId="12019"/>
    <cellStyle name="Millares 156 8" xfId="39219"/>
    <cellStyle name="Millares 157" xfId="1190"/>
    <cellStyle name="Millares 157 2" xfId="2274"/>
    <cellStyle name="Millares 157 2 2" xfId="4582"/>
    <cellStyle name="Millares 157 2 2 2" xfId="9729"/>
    <cellStyle name="Millares 157 2 2 2 2" xfId="20512"/>
    <cellStyle name="Millares 157 2 2 3" xfId="15380"/>
    <cellStyle name="Millares 157 2 2 4" xfId="43439"/>
    <cellStyle name="Millares 157 2 2 5" xfId="48282"/>
    <cellStyle name="Millares 157 2 3" xfId="7448"/>
    <cellStyle name="Millares 157 2 3 2" xfId="18231"/>
    <cellStyle name="Millares 157 2 4" xfId="13094"/>
    <cellStyle name="Millares 157 2 5" xfId="41163"/>
    <cellStyle name="Millares 157 2 6" xfId="46006"/>
    <cellStyle name="Millares 157 3" xfId="3525"/>
    <cellStyle name="Millares 157 3 2" xfId="8672"/>
    <cellStyle name="Millares 157 3 2 2" xfId="19455"/>
    <cellStyle name="Millares 157 3 3" xfId="14323"/>
    <cellStyle name="Millares 157 3 4" xfId="42382"/>
    <cellStyle name="Millares 157 3 5" xfId="47225"/>
    <cellStyle name="Millares 157 4" xfId="4995"/>
    <cellStyle name="Millares 157 4 2" xfId="10143"/>
    <cellStyle name="Millares 157 4 2 2" xfId="20926"/>
    <cellStyle name="Millares 157 4 3" xfId="15793"/>
    <cellStyle name="Millares 157 4 4" xfId="43846"/>
    <cellStyle name="Millares 157 4 5" xfId="48689"/>
    <cellStyle name="Millares 157 5" xfId="6391"/>
    <cellStyle name="Millares 157 5 2" xfId="17174"/>
    <cellStyle name="Millares 157 6" xfId="12018"/>
    <cellStyle name="Millares 157 7" xfId="40110"/>
    <cellStyle name="Millares 157 8" xfId="44953"/>
    <cellStyle name="Millares 158" xfId="1192"/>
    <cellStyle name="Millares 158 2" xfId="2276"/>
    <cellStyle name="Millares 158 2 2" xfId="4584"/>
    <cellStyle name="Millares 158 2 2 2" xfId="9731"/>
    <cellStyle name="Millares 158 2 2 2 2" xfId="20514"/>
    <cellStyle name="Millares 158 2 2 3" xfId="15382"/>
    <cellStyle name="Millares 158 2 2 4" xfId="43441"/>
    <cellStyle name="Millares 158 2 2 5" xfId="48284"/>
    <cellStyle name="Millares 158 2 3" xfId="7450"/>
    <cellStyle name="Millares 158 2 3 2" xfId="18233"/>
    <cellStyle name="Millares 158 2 4" xfId="13096"/>
    <cellStyle name="Millares 158 2 5" xfId="41165"/>
    <cellStyle name="Millares 158 2 6" xfId="46008"/>
    <cellStyle name="Millares 158 3" xfId="3527"/>
    <cellStyle name="Millares 158 3 2" xfId="8674"/>
    <cellStyle name="Millares 158 3 2 2" xfId="19457"/>
    <cellStyle name="Millares 158 3 3" xfId="14325"/>
    <cellStyle name="Millares 158 3 4" xfId="42384"/>
    <cellStyle name="Millares 158 3 5" xfId="47227"/>
    <cellStyle name="Millares 158 4" xfId="6393"/>
    <cellStyle name="Millares 158 4 2" xfId="17176"/>
    <cellStyle name="Millares 158 5" xfId="12020"/>
    <cellStyle name="Millares 158 6" xfId="40112"/>
    <cellStyle name="Millares 158 7" xfId="44955"/>
    <cellStyle name="Millares 159" xfId="1189"/>
    <cellStyle name="Millares 159 2" xfId="2273"/>
    <cellStyle name="Millares 159 2 2" xfId="4581"/>
    <cellStyle name="Millares 159 2 2 2" xfId="9728"/>
    <cellStyle name="Millares 159 2 2 2 2" xfId="20511"/>
    <cellStyle name="Millares 159 2 2 3" xfId="15379"/>
    <cellStyle name="Millares 159 2 2 4" xfId="43438"/>
    <cellStyle name="Millares 159 2 2 5" xfId="48281"/>
    <cellStyle name="Millares 159 2 3" xfId="7447"/>
    <cellStyle name="Millares 159 2 3 2" xfId="18230"/>
    <cellStyle name="Millares 159 2 4" xfId="13093"/>
    <cellStyle name="Millares 159 2 5" xfId="41162"/>
    <cellStyle name="Millares 159 2 6" xfId="46005"/>
    <cellStyle name="Millares 159 3" xfId="3524"/>
    <cellStyle name="Millares 159 3 2" xfId="8671"/>
    <cellStyle name="Millares 159 3 2 2" xfId="19454"/>
    <cellStyle name="Millares 159 3 3" xfId="14322"/>
    <cellStyle name="Millares 159 3 4" xfId="42381"/>
    <cellStyle name="Millares 159 3 5" xfId="47224"/>
    <cellStyle name="Millares 159 4" xfId="6390"/>
    <cellStyle name="Millares 159 4 2" xfId="17173"/>
    <cellStyle name="Millares 159 5" xfId="12017"/>
    <cellStyle name="Millares 159 6" xfId="40109"/>
    <cellStyle name="Millares 159 7" xfId="44952"/>
    <cellStyle name="Millares 16" xfId="247"/>
    <cellStyle name="Millares 16 2" xfId="1373"/>
    <cellStyle name="Millares 16 2 2" xfId="3688"/>
    <cellStyle name="Millares 16 2 2 2" xfId="8835"/>
    <cellStyle name="Millares 16 2 2 2 2" xfId="19618"/>
    <cellStyle name="Millares 16 2 2 3" xfId="14486"/>
    <cellStyle name="Millares 16 2 2 4" xfId="42545"/>
    <cellStyle name="Millares 16 2 2 5" xfId="47388"/>
    <cellStyle name="Millares 16 2 3" xfId="6555"/>
    <cellStyle name="Millares 16 2 3 2" xfId="17338"/>
    <cellStyle name="Millares 16 2 4" xfId="12195"/>
    <cellStyle name="Millares 16 2 5" xfId="40270"/>
    <cellStyle name="Millares 16 2 6" xfId="45113"/>
    <cellStyle name="Millares 16 3" xfId="2638"/>
    <cellStyle name="Millares 16 3 2" xfId="7796"/>
    <cellStyle name="Millares 16 3 2 2" xfId="18579"/>
    <cellStyle name="Millares 16 3 3" xfId="13446"/>
    <cellStyle name="Millares 16 3 4" xfId="41507"/>
    <cellStyle name="Millares 16 3 5" xfId="46350"/>
    <cellStyle name="Millares 16 4" xfId="5504"/>
    <cellStyle name="Millares 16 4 2" xfId="16294"/>
    <cellStyle name="Millares 16 5" xfId="11118"/>
    <cellStyle name="Millares 16 6" xfId="39226"/>
    <cellStyle name="Millares 16 7" xfId="44072"/>
    <cellStyle name="Millares 160" xfId="1193"/>
    <cellStyle name="Millares 160 2" xfId="2277"/>
    <cellStyle name="Millares 160 2 2" xfId="4585"/>
    <cellStyle name="Millares 160 2 2 2" xfId="9732"/>
    <cellStyle name="Millares 160 2 2 2 2" xfId="20515"/>
    <cellStyle name="Millares 160 2 2 3" xfId="15383"/>
    <cellStyle name="Millares 160 2 2 4" xfId="43442"/>
    <cellStyle name="Millares 160 2 2 5" xfId="48285"/>
    <cellStyle name="Millares 160 2 3" xfId="7451"/>
    <cellStyle name="Millares 160 2 3 2" xfId="18234"/>
    <cellStyle name="Millares 160 2 4" xfId="13097"/>
    <cellStyle name="Millares 160 2 5" xfId="41166"/>
    <cellStyle name="Millares 160 2 6" xfId="46009"/>
    <cellStyle name="Millares 160 3" xfId="3528"/>
    <cellStyle name="Millares 160 3 2" xfId="8675"/>
    <cellStyle name="Millares 160 3 2 2" xfId="19458"/>
    <cellStyle name="Millares 160 3 3" xfId="14326"/>
    <cellStyle name="Millares 160 3 4" xfId="42385"/>
    <cellStyle name="Millares 160 3 5" xfId="47228"/>
    <cellStyle name="Millares 160 4" xfId="6394"/>
    <cellStyle name="Millares 160 4 2" xfId="17177"/>
    <cellStyle name="Millares 160 5" xfId="12021"/>
    <cellStyle name="Millares 160 6" xfId="40113"/>
    <cellStyle name="Millares 160 7" xfId="44956"/>
    <cellStyle name="Millares 161" xfId="1188"/>
    <cellStyle name="Millares 161 2" xfId="2272"/>
    <cellStyle name="Millares 161 2 2" xfId="4580"/>
    <cellStyle name="Millares 161 2 2 2" xfId="9727"/>
    <cellStyle name="Millares 161 2 2 2 2" xfId="20510"/>
    <cellStyle name="Millares 161 2 2 3" xfId="15378"/>
    <cellStyle name="Millares 161 2 2 4" xfId="43437"/>
    <cellStyle name="Millares 161 2 2 5" xfId="48280"/>
    <cellStyle name="Millares 161 2 3" xfId="7446"/>
    <cellStyle name="Millares 161 2 3 2" xfId="18229"/>
    <cellStyle name="Millares 161 2 4" xfId="13092"/>
    <cellStyle name="Millares 161 2 5" xfId="41161"/>
    <cellStyle name="Millares 161 2 6" xfId="46004"/>
    <cellStyle name="Millares 161 3" xfId="3523"/>
    <cellStyle name="Millares 161 3 2" xfId="8670"/>
    <cellStyle name="Millares 161 3 2 2" xfId="19453"/>
    <cellStyle name="Millares 161 3 3" xfId="14321"/>
    <cellStyle name="Millares 161 3 4" xfId="42380"/>
    <cellStyle name="Millares 161 3 5" xfId="47223"/>
    <cellStyle name="Millares 161 4" xfId="6389"/>
    <cellStyle name="Millares 161 4 2" xfId="17172"/>
    <cellStyle name="Millares 161 5" xfId="12016"/>
    <cellStyle name="Millares 161 6" xfId="40108"/>
    <cellStyle name="Millares 161 7" xfId="44951"/>
    <cellStyle name="Millares 162" xfId="1220"/>
    <cellStyle name="Millares 162 2" xfId="2304"/>
    <cellStyle name="Millares 162 2 2" xfId="4612"/>
    <cellStyle name="Millares 162 2 2 2" xfId="9759"/>
    <cellStyle name="Millares 162 2 2 2 2" xfId="20542"/>
    <cellStyle name="Millares 162 2 2 3" xfId="15410"/>
    <cellStyle name="Millares 162 2 2 4" xfId="43469"/>
    <cellStyle name="Millares 162 2 2 5" xfId="48312"/>
    <cellStyle name="Millares 162 2 3" xfId="7478"/>
    <cellStyle name="Millares 162 2 3 2" xfId="18261"/>
    <cellStyle name="Millares 162 2 4" xfId="13124"/>
    <cellStyle name="Millares 162 2 5" xfId="41193"/>
    <cellStyle name="Millares 162 2 6" xfId="46036"/>
    <cellStyle name="Millares 162 3" xfId="3555"/>
    <cellStyle name="Millares 162 3 2" xfId="8702"/>
    <cellStyle name="Millares 162 3 2 2" xfId="19485"/>
    <cellStyle name="Millares 162 3 3" xfId="14353"/>
    <cellStyle name="Millares 162 3 4" xfId="42412"/>
    <cellStyle name="Millares 162 3 5" xfId="47255"/>
    <cellStyle name="Millares 162 4" xfId="6421"/>
    <cellStyle name="Millares 162 4 2" xfId="17204"/>
    <cellStyle name="Millares 162 5" xfId="12048"/>
    <cellStyle name="Millares 162 6" xfId="40140"/>
    <cellStyle name="Millares 162 7" xfId="44983"/>
    <cellStyle name="Millares 163" xfId="1223"/>
    <cellStyle name="Millares 163 2" xfId="2307"/>
    <cellStyle name="Millares 163 2 2" xfId="4615"/>
    <cellStyle name="Millares 163 2 2 2" xfId="9762"/>
    <cellStyle name="Millares 163 2 2 2 2" xfId="20545"/>
    <cellStyle name="Millares 163 2 2 3" xfId="15413"/>
    <cellStyle name="Millares 163 2 2 4" xfId="43472"/>
    <cellStyle name="Millares 163 2 2 5" xfId="48315"/>
    <cellStyle name="Millares 163 2 3" xfId="7481"/>
    <cellStyle name="Millares 163 2 3 2" xfId="18264"/>
    <cellStyle name="Millares 163 2 4" xfId="13127"/>
    <cellStyle name="Millares 163 2 5" xfId="41196"/>
    <cellStyle name="Millares 163 2 6" xfId="46039"/>
    <cellStyle name="Millares 163 3" xfId="3558"/>
    <cellStyle name="Millares 163 3 2" xfId="8705"/>
    <cellStyle name="Millares 163 3 2 2" xfId="19488"/>
    <cellStyle name="Millares 163 3 3" xfId="14356"/>
    <cellStyle name="Millares 163 3 4" xfId="42415"/>
    <cellStyle name="Millares 163 3 5" xfId="47258"/>
    <cellStyle name="Millares 163 4" xfId="6424"/>
    <cellStyle name="Millares 163 4 2" xfId="17207"/>
    <cellStyle name="Millares 163 5" xfId="12051"/>
    <cellStyle name="Millares 163 6" xfId="40143"/>
    <cellStyle name="Millares 163 7" xfId="44986"/>
    <cellStyle name="Millares 164" xfId="1366"/>
    <cellStyle name="Millares 165" xfId="2365"/>
    <cellStyle name="Millares 166" xfId="2366"/>
    <cellStyle name="Millares 167" xfId="1300"/>
    <cellStyle name="Millares 167 2" xfId="3635"/>
    <cellStyle name="Millares 167 2 2" xfId="8782"/>
    <cellStyle name="Millares 167 2 2 2" xfId="19565"/>
    <cellStyle name="Millares 167 2 3" xfId="14433"/>
    <cellStyle name="Millares 167 2 4" xfId="42492"/>
    <cellStyle name="Millares 167 2 5" xfId="47335"/>
    <cellStyle name="Millares 167 3" xfId="6501"/>
    <cellStyle name="Millares 167 3 2" xfId="17284"/>
    <cellStyle name="Millares 167 4" xfId="12128"/>
    <cellStyle name="Millares 167 5" xfId="40218"/>
    <cellStyle name="Millares 167 6" xfId="45061"/>
    <cellStyle name="Millares 168" xfId="1823"/>
    <cellStyle name="Millares 168 2" xfId="4132"/>
    <cellStyle name="Millares 168 2 2" xfId="9279"/>
    <cellStyle name="Millares 168 2 2 2" xfId="20062"/>
    <cellStyle name="Millares 168 2 3" xfId="14930"/>
    <cellStyle name="Millares 168 2 4" xfId="42989"/>
    <cellStyle name="Millares 168 2 5" xfId="47832"/>
    <cellStyle name="Millares 168 3" xfId="6998"/>
    <cellStyle name="Millares 168 3 2" xfId="17781"/>
    <cellStyle name="Millares 168 4" xfId="12643"/>
    <cellStyle name="Millares 168 5" xfId="40713"/>
    <cellStyle name="Millares 168 6" xfId="45556"/>
    <cellStyle name="Millares 169" xfId="2374"/>
    <cellStyle name="Millares 169 2" xfId="4678"/>
    <cellStyle name="Millares 169 2 2" xfId="9825"/>
    <cellStyle name="Millares 169 2 2 2" xfId="20608"/>
    <cellStyle name="Millares 169 2 3" xfId="15476"/>
    <cellStyle name="Millares 169 2 4" xfId="43535"/>
    <cellStyle name="Millares 169 2 5" xfId="48378"/>
    <cellStyle name="Millares 169 3" xfId="7544"/>
    <cellStyle name="Millares 169 3 2" xfId="18327"/>
    <cellStyle name="Millares 169 4" xfId="13190"/>
    <cellStyle name="Millares 169 5" xfId="41259"/>
    <cellStyle name="Millares 169 6" xfId="46102"/>
    <cellStyle name="Millares 17" xfId="167"/>
    <cellStyle name="Millares 17 10" xfId="248"/>
    <cellStyle name="Millares 17 2" xfId="1374"/>
    <cellStyle name="Millares 17 2 2" xfId="3689"/>
    <cellStyle name="Millares 17 2 2 2" xfId="8836"/>
    <cellStyle name="Millares 17 2 2 2 2" xfId="19619"/>
    <cellStyle name="Millares 17 2 2 3" xfId="14487"/>
    <cellStyle name="Millares 17 2 2 4" xfId="42546"/>
    <cellStyle name="Millares 17 2 2 5" xfId="47389"/>
    <cellStyle name="Millares 17 2 3" xfId="6556"/>
    <cellStyle name="Millares 17 2 3 2" xfId="17339"/>
    <cellStyle name="Millares 17 2 4" xfId="12196"/>
    <cellStyle name="Millares 17 2 5" xfId="40271"/>
    <cellStyle name="Millares 17 2 6" xfId="45114"/>
    <cellStyle name="Millares 17 3" xfId="134"/>
    <cellStyle name="Millares 17 3 2" xfId="13342"/>
    <cellStyle name="Millares 17 4" xfId="2639"/>
    <cellStyle name="Millares 17 4 2" xfId="7797"/>
    <cellStyle name="Millares 17 4 2 2" xfId="18580"/>
    <cellStyle name="Millares 17 4 3" xfId="13447"/>
    <cellStyle name="Millares 17 4 4" xfId="41508"/>
    <cellStyle name="Millares 17 4 5" xfId="46351"/>
    <cellStyle name="Millares 17 5" xfId="5505"/>
    <cellStyle name="Millares 17 5 2" xfId="16295"/>
    <cellStyle name="Millares 17 6" xfId="10879"/>
    <cellStyle name="Millares 17 6 2" xfId="21662"/>
    <cellStyle name="Millares 17 7" xfId="11119"/>
    <cellStyle name="Millares 17 8" xfId="39227"/>
    <cellStyle name="Millares 17 9" xfId="44073"/>
    <cellStyle name="Millares 170" xfId="2371"/>
    <cellStyle name="Millares 170 2" xfId="4675"/>
    <cellStyle name="Millares 170 2 2" xfId="9822"/>
    <cellStyle name="Millares 170 2 2 2" xfId="20605"/>
    <cellStyle name="Millares 170 2 3" xfId="15473"/>
    <cellStyle name="Millares 170 2 4" xfId="43532"/>
    <cellStyle name="Millares 170 2 5" xfId="48375"/>
    <cellStyle name="Millares 170 3" xfId="7541"/>
    <cellStyle name="Millares 170 3 2" xfId="18324"/>
    <cellStyle name="Millares 170 4" xfId="13187"/>
    <cellStyle name="Millares 170 5" xfId="41256"/>
    <cellStyle name="Millares 170 6" xfId="46099"/>
    <cellStyle name="Millares 171" xfId="2388"/>
    <cellStyle name="Millares 171 2" xfId="4692"/>
    <cellStyle name="Millares 171 2 2" xfId="9839"/>
    <cellStyle name="Millares 171 2 2 2" xfId="20622"/>
    <cellStyle name="Millares 171 2 3" xfId="15490"/>
    <cellStyle name="Millares 171 2 4" xfId="43549"/>
    <cellStyle name="Millares 171 2 5" xfId="48392"/>
    <cellStyle name="Millares 171 3" xfId="7558"/>
    <cellStyle name="Millares 171 3 2" xfId="18341"/>
    <cellStyle name="Millares 171 4" xfId="13204"/>
    <cellStyle name="Millares 171 5" xfId="41273"/>
    <cellStyle name="Millares 171 6" xfId="46116"/>
    <cellStyle name="Millares 172" xfId="2382"/>
    <cellStyle name="Millares 172 2" xfId="4686"/>
    <cellStyle name="Millares 172 2 2" xfId="9833"/>
    <cellStyle name="Millares 172 2 2 2" xfId="20616"/>
    <cellStyle name="Millares 172 2 3" xfId="15484"/>
    <cellStyle name="Millares 172 2 4" xfId="43543"/>
    <cellStyle name="Millares 172 2 5" xfId="48386"/>
    <cellStyle name="Millares 172 3" xfId="7552"/>
    <cellStyle name="Millares 172 3 2" xfId="18335"/>
    <cellStyle name="Millares 172 4" xfId="13198"/>
    <cellStyle name="Millares 172 5" xfId="41267"/>
    <cellStyle name="Millares 172 6" xfId="46110"/>
    <cellStyle name="Millares 173" xfId="2378"/>
    <cellStyle name="Millares 173 2" xfId="4682"/>
    <cellStyle name="Millares 173 2 2" xfId="9829"/>
    <cellStyle name="Millares 173 2 2 2" xfId="20612"/>
    <cellStyle name="Millares 173 2 3" xfId="15480"/>
    <cellStyle name="Millares 173 2 4" xfId="43539"/>
    <cellStyle name="Millares 173 2 5" xfId="48382"/>
    <cellStyle name="Millares 173 3" xfId="7548"/>
    <cellStyle name="Millares 173 3 2" xfId="18331"/>
    <cellStyle name="Millares 173 4" xfId="13194"/>
    <cellStyle name="Millares 173 5" xfId="41263"/>
    <cellStyle name="Millares 173 6" xfId="46106"/>
    <cellStyle name="Millares 174" xfId="2370"/>
    <cellStyle name="Millares 174 2" xfId="4674"/>
    <cellStyle name="Millares 174 2 2" xfId="9821"/>
    <cellStyle name="Millares 174 2 2 2" xfId="20604"/>
    <cellStyle name="Millares 174 2 3" xfId="15472"/>
    <cellStyle name="Millares 174 2 4" xfId="43531"/>
    <cellStyle name="Millares 174 2 5" xfId="48374"/>
    <cellStyle name="Millares 174 3" xfId="7540"/>
    <cellStyle name="Millares 174 3 2" xfId="18323"/>
    <cellStyle name="Millares 174 4" xfId="13186"/>
    <cellStyle name="Millares 174 5" xfId="41255"/>
    <cellStyle name="Millares 174 6" xfId="46098"/>
    <cellStyle name="Millares 175" xfId="2390"/>
    <cellStyle name="Millares 175 2" xfId="4694"/>
    <cellStyle name="Millares 175 2 2" xfId="9841"/>
    <cellStyle name="Millares 175 2 2 2" xfId="20624"/>
    <cellStyle name="Millares 175 2 3" xfId="15492"/>
    <cellStyle name="Millares 175 2 4" xfId="43551"/>
    <cellStyle name="Millares 175 2 5" xfId="48394"/>
    <cellStyle name="Millares 175 3" xfId="7560"/>
    <cellStyle name="Millares 175 3 2" xfId="18343"/>
    <cellStyle name="Millares 175 4" xfId="13206"/>
    <cellStyle name="Millares 175 5" xfId="41275"/>
    <cellStyle name="Millares 175 6" xfId="46118"/>
    <cellStyle name="Millares 176" xfId="2391"/>
    <cellStyle name="Millares 176 2" xfId="4695"/>
    <cellStyle name="Millares 176 2 2" xfId="9842"/>
    <cellStyle name="Millares 176 2 2 2" xfId="20625"/>
    <cellStyle name="Millares 176 2 3" xfId="15493"/>
    <cellStyle name="Millares 176 2 4" xfId="43552"/>
    <cellStyle name="Millares 176 2 5" xfId="48395"/>
    <cellStyle name="Millares 176 3" xfId="7561"/>
    <cellStyle name="Millares 176 3 2" xfId="18344"/>
    <cellStyle name="Millares 176 4" xfId="13207"/>
    <cellStyle name="Millares 176 5" xfId="41276"/>
    <cellStyle name="Millares 176 6" xfId="46119"/>
    <cellStyle name="Millares 177" xfId="2393"/>
    <cellStyle name="Millares 178" xfId="2380"/>
    <cellStyle name="Millares 178 2" xfId="4684"/>
    <cellStyle name="Millares 178 2 2" xfId="9831"/>
    <cellStyle name="Millares 178 2 2 2" xfId="20614"/>
    <cellStyle name="Millares 178 2 3" xfId="15482"/>
    <cellStyle name="Millares 178 2 4" xfId="43541"/>
    <cellStyle name="Millares 178 2 5" xfId="48384"/>
    <cellStyle name="Millares 178 3" xfId="7550"/>
    <cellStyle name="Millares 178 3 2" xfId="18333"/>
    <cellStyle name="Millares 178 4" xfId="13196"/>
    <cellStyle name="Millares 178 5" xfId="41265"/>
    <cellStyle name="Millares 178 6" xfId="46108"/>
    <cellStyle name="Millares 179" xfId="2368"/>
    <cellStyle name="Millares 179 2" xfId="4672"/>
    <cellStyle name="Millares 179 2 2" xfId="9819"/>
    <cellStyle name="Millares 179 2 2 2" xfId="20602"/>
    <cellStyle name="Millares 179 2 3" xfId="15470"/>
    <cellStyle name="Millares 179 2 4" xfId="43529"/>
    <cellStyle name="Millares 179 2 5" xfId="48372"/>
    <cellStyle name="Millares 179 3" xfId="7538"/>
    <cellStyle name="Millares 179 3 2" xfId="18321"/>
    <cellStyle name="Millares 179 4" xfId="13184"/>
    <cellStyle name="Millares 179 5" xfId="41253"/>
    <cellStyle name="Millares 179 6" xfId="46096"/>
    <cellStyle name="Millares 18" xfId="249"/>
    <cellStyle name="Millares 18 2" xfId="1375"/>
    <cellStyle name="Millares 18 2 2" xfId="3690"/>
    <cellStyle name="Millares 18 2 2 2" xfId="8837"/>
    <cellStyle name="Millares 18 2 2 2 2" xfId="19620"/>
    <cellStyle name="Millares 18 2 2 3" xfId="14488"/>
    <cellStyle name="Millares 18 2 2 4" xfId="42547"/>
    <cellStyle name="Millares 18 2 2 5" xfId="47390"/>
    <cellStyle name="Millares 18 2 3" xfId="6557"/>
    <cellStyle name="Millares 18 2 3 2" xfId="17340"/>
    <cellStyle name="Millares 18 2 4" xfId="12197"/>
    <cellStyle name="Millares 18 2 5" xfId="40272"/>
    <cellStyle name="Millares 18 2 6" xfId="45115"/>
    <cellStyle name="Millares 18 3" xfId="2640"/>
    <cellStyle name="Millares 18 3 2" xfId="7798"/>
    <cellStyle name="Millares 18 3 2 2" xfId="18581"/>
    <cellStyle name="Millares 18 3 3" xfId="13448"/>
    <cellStyle name="Millares 18 3 4" xfId="41509"/>
    <cellStyle name="Millares 18 3 5" xfId="46352"/>
    <cellStyle name="Millares 18 4" xfId="5506"/>
    <cellStyle name="Millares 18 4 2" xfId="16296"/>
    <cellStyle name="Millares 18 5" xfId="11120"/>
    <cellStyle name="Millares 18 6" xfId="39228"/>
    <cellStyle name="Millares 18 7" xfId="44074"/>
    <cellStyle name="Millares 180" xfId="2381"/>
    <cellStyle name="Millares 180 2" xfId="4685"/>
    <cellStyle name="Millares 180 2 2" xfId="9832"/>
    <cellStyle name="Millares 180 2 2 2" xfId="20615"/>
    <cellStyle name="Millares 180 2 3" xfId="15483"/>
    <cellStyle name="Millares 180 2 4" xfId="43542"/>
    <cellStyle name="Millares 180 2 5" xfId="48385"/>
    <cellStyle name="Millares 180 3" xfId="7551"/>
    <cellStyle name="Millares 180 3 2" xfId="18334"/>
    <cellStyle name="Millares 180 4" xfId="13197"/>
    <cellStyle name="Millares 180 5" xfId="41266"/>
    <cellStyle name="Millares 180 6" xfId="46109"/>
    <cellStyle name="Millares 181" xfId="1363"/>
    <cellStyle name="Millares 181 2" xfId="3681"/>
    <cellStyle name="Millares 181 2 2" xfId="8828"/>
    <cellStyle name="Millares 181 2 2 2" xfId="19611"/>
    <cellStyle name="Millares 181 2 3" xfId="14479"/>
    <cellStyle name="Millares 181 2 4" xfId="42538"/>
    <cellStyle name="Millares 181 2 5" xfId="47381"/>
    <cellStyle name="Millares 181 3" xfId="6548"/>
    <cellStyle name="Millares 181 3 2" xfId="17331"/>
    <cellStyle name="Millares 181 4" xfId="12185"/>
    <cellStyle name="Millares 181 5" xfId="40264"/>
    <cellStyle name="Millares 181 6" xfId="45107"/>
    <cellStyle name="Millares 182" xfId="2377"/>
    <cellStyle name="Millares 182 2" xfId="4681"/>
    <cellStyle name="Millares 182 2 2" xfId="9828"/>
    <cellStyle name="Millares 182 2 2 2" xfId="20611"/>
    <cellStyle name="Millares 182 2 3" xfId="15479"/>
    <cellStyle name="Millares 182 2 4" xfId="43538"/>
    <cellStyle name="Millares 182 2 5" xfId="48381"/>
    <cellStyle name="Millares 182 3" xfId="7547"/>
    <cellStyle name="Millares 182 3 2" xfId="18330"/>
    <cellStyle name="Millares 182 4" xfId="13193"/>
    <cellStyle name="Millares 182 5" xfId="41262"/>
    <cellStyle name="Millares 182 6" xfId="46105"/>
    <cellStyle name="Millares 183" xfId="2463"/>
    <cellStyle name="Millares 183 2" xfId="4765"/>
    <cellStyle name="Millares 183 2 2" xfId="9912"/>
    <cellStyle name="Millares 183 2 2 2" xfId="20695"/>
    <cellStyle name="Millares 183 2 3" xfId="15563"/>
    <cellStyle name="Millares 183 2 4" xfId="43622"/>
    <cellStyle name="Millares 183 2 5" xfId="48465"/>
    <cellStyle name="Millares 183 3" xfId="4994"/>
    <cellStyle name="Millares 183 3 2" xfId="10142"/>
    <cellStyle name="Millares 183 3 2 2" xfId="20925"/>
    <cellStyle name="Millares 183 3 3" xfId="15792"/>
    <cellStyle name="Millares 183 3 4" xfId="43845"/>
    <cellStyle name="Millares 183 3 5" xfId="48688"/>
    <cellStyle name="Millares 183 4" xfId="7631"/>
    <cellStyle name="Millares 183 4 2" xfId="18414"/>
    <cellStyle name="Millares 183 5" xfId="13277"/>
    <cellStyle name="Millares 183 6" xfId="41346"/>
    <cellStyle name="Millares 183 7" xfId="46189"/>
    <cellStyle name="Millares 184" xfId="2474"/>
    <cellStyle name="Millares 184 2" xfId="4776"/>
    <cellStyle name="Millares 184 2 2" xfId="9923"/>
    <cellStyle name="Millares 184 2 2 2" xfId="20706"/>
    <cellStyle name="Millares 184 2 3" xfId="15574"/>
    <cellStyle name="Millares 184 2 4" xfId="43633"/>
    <cellStyle name="Millares 184 2 5" xfId="48476"/>
    <cellStyle name="Millares 184 3" xfId="7642"/>
    <cellStyle name="Millares 184 3 2" xfId="18425"/>
    <cellStyle name="Millares 184 4" xfId="13288"/>
    <cellStyle name="Millares 184 5" xfId="41357"/>
    <cellStyle name="Millares 184 6" xfId="46200"/>
    <cellStyle name="Millares 185" xfId="2495"/>
    <cellStyle name="Millares 185 2" xfId="4797"/>
    <cellStyle name="Millares 185 2 2" xfId="9944"/>
    <cellStyle name="Millares 185 2 2 2" xfId="20727"/>
    <cellStyle name="Millares 185 2 3" xfId="15595"/>
    <cellStyle name="Millares 185 2 4" xfId="43654"/>
    <cellStyle name="Millares 185 2 5" xfId="48497"/>
    <cellStyle name="Millares 185 3" xfId="7663"/>
    <cellStyle name="Millares 185 3 2" xfId="18446"/>
    <cellStyle name="Millares 185 4" xfId="13309"/>
    <cellStyle name="Millares 185 5" xfId="41378"/>
    <cellStyle name="Millares 185 6" xfId="46221"/>
    <cellStyle name="Millares 186" xfId="2510"/>
    <cellStyle name="Millares 186 2" xfId="4812"/>
    <cellStyle name="Millares 186 2 2" xfId="9959"/>
    <cellStyle name="Millares 186 2 2 2" xfId="20742"/>
    <cellStyle name="Millares 186 2 3" xfId="15610"/>
    <cellStyle name="Millares 186 2 4" xfId="43669"/>
    <cellStyle name="Millares 186 2 5" xfId="48512"/>
    <cellStyle name="Millares 186 3" xfId="7678"/>
    <cellStyle name="Millares 186 3 2" xfId="18461"/>
    <cellStyle name="Millares 186 4" xfId="13324"/>
    <cellStyle name="Millares 186 5" xfId="38898"/>
    <cellStyle name="Millares 186 5 2" xfId="38948"/>
    <cellStyle name="Millares 186 5 2 2" xfId="39112"/>
    <cellStyle name="Millares 186 5 2 2 2" xfId="57"/>
    <cellStyle name="Millares 186 6" xfId="41393"/>
    <cellStyle name="Millares 186 7" xfId="46236"/>
    <cellStyle name="Millares 187" xfId="2631"/>
    <cellStyle name="Millares 188" xfId="2568"/>
    <cellStyle name="Millares 188 2" xfId="7736"/>
    <cellStyle name="Millares 188 2 2" xfId="18519"/>
    <cellStyle name="Millares 188 3" xfId="13383"/>
    <cellStyle name="Millares 188 4" xfId="41448"/>
    <cellStyle name="Millares 188 5" xfId="46291"/>
    <cellStyle name="Millares 189" xfId="3077"/>
    <cellStyle name="Millares 189 2" xfId="8225"/>
    <cellStyle name="Millares 189 2 2" xfId="19008"/>
    <cellStyle name="Millares 189 3" xfId="13876"/>
    <cellStyle name="Millares 189 4" xfId="41935"/>
    <cellStyle name="Millares 189 5" xfId="46778"/>
    <cellStyle name="Millares 19" xfId="250"/>
    <cellStyle name="Millares 19 2" xfId="1376"/>
    <cellStyle name="Millares 19 2 2" xfId="3691"/>
    <cellStyle name="Millares 19 2 2 2" xfId="8838"/>
    <cellStyle name="Millares 19 2 2 2 2" xfId="19621"/>
    <cellStyle name="Millares 19 2 2 3" xfId="14489"/>
    <cellStyle name="Millares 19 2 2 4" xfId="42548"/>
    <cellStyle name="Millares 19 2 2 5" xfId="47391"/>
    <cellStyle name="Millares 19 2 3" xfId="6558"/>
    <cellStyle name="Millares 19 2 3 2" xfId="17341"/>
    <cellStyle name="Millares 19 2 4" xfId="12198"/>
    <cellStyle name="Millares 19 2 5" xfId="40273"/>
    <cellStyle name="Millares 19 2 6" xfId="45116"/>
    <cellStyle name="Millares 19 3" xfId="2641"/>
    <cellStyle name="Millares 19 3 2" xfId="7799"/>
    <cellStyle name="Millares 19 3 2 2" xfId="18582"/>
    <cellStyle name="Millares 19 3 3" xfId="13449"/>
    <cellStyle name="Millares 19 3 4" xfId="41510"/>
    <cellStyle name="Millares 19 3 5" xfId="46353"/>
    <cellStyle name="Millares 19 4" xfId="5507"/>
    <cellStyle name="Millares 19 4 2" xfId="16297"/>
    <cellStyle name="Millares 19 5" xfId="11121"/>
    <cellStyle name="Millares 19 6" xfId="39229"/>
    <cellStyle name="Millares 19 7" xfId="44075"/>
    <cellStyle name="Millares 190" xfId="4874"/>
    <cellStyle name="Millares 190 2" xfId="10021"/>
    <cellStyle name="Millares 190 2 2" xfId="20804"/>
    <cellStyle name="Millares 190 3" xfId="15671"/>
    <cellStyle name="Millares 190 4" xfId="43728"/>
    <cellStyle name="Millares 190 5" xfId="48571"/>
    <cellStyle name="Millares 191" xfId="4876"/>
    <cellStyle name="Millares 191 2" xfId="10023"/>
    <cellStyle name="Millares 191 2 2" xfId="20806"/>
    <cellStyle name="Millares 191 3" xfId="15673"/>
    <cellStyle name="Millares 191 4" xfId="43730"/>
    <cellStyle name="Millares 191 5" xfId="48573"/>
    <cellStyle name="Millares 192" xfId="4878"/>
    <cellStyle name="Millares 192 2" xfId="10025"/>
    <cellStyle name="Millares 192 2 2" xfId="20808"/>
    <cellStyle name="Millares 192 3" xfId="15675"/>
    <cellStyle name="Millares 192 4" xfId="43732"/>
    <cellStyle name="Millares 192 5" xfId="48575"/>
    <cellStyle name="Millares 193" xfId="4880"/>
    <cellStyle name="Millares 193 2" xfId="10027"/>
    <cellStyle name="Millares 193 2 2" xfId="20810"/>
    <cellStyle name="Millares 193 3" xfId="15677"/>
    <cellStyle name="Millares 193 4" xfId="43734"/>
    <cellStyle name="Millares 193 5" xfId="48577"/>
    <cellStyle name="Millares 194" xfId="4882"/>
    <cellStyle name="Millares 194 2" xfId="10029"/>
    <cellStyle name="Millares 194 2 2" xfId="20812"/>
    <cellStyle name="Millares 194 3" xfId="15679"/>
    <cellStyle name="Millares 194 4" xfId="43736"/>
    <cellStyle name="Millares 194 5" xfId="48579"/>
    <cellStyle name="Millares 195" xfId="4884"/>
    <cellStyle name="Millares 195 2" xfId="10031"/>
    <cellStyle name="Millares 195 2 2" xfId="20814"/>
    <cellStyle name="Millares 195 3" xfId="15681"/>
    <cellStyle name="Millares 195 4" xfId="43738"/>
    <cellStyle name="Millares 195 5" xfId="48581"/>
    <cellStyle name="Millares 196" xfId="4886"/>
    <cellStyle name="Millares 196 2" xfId="10033"/>
    <cellStyle name="Millares 196 2 2" xfId="20816"/>
    <cellStyle name="Millares 196 3" xfId="15683"/>
    <cellStyle name="Millares 196 4" xfId="43740"/>
    <cellStyle name="Millares 196 5" xfId="48583"/>
    <cellStyle name="Millares 197" xfId="4888"/>
    <cellStyle name="Millares 197 2" xfId="10035"/>
    <cellStyle name="Millares 197 2 2" xfId="20818"/>
    <cellStyle name="Millares 197 3" xfId="15685"/>
    <cellStyle name="Millares 197 4" xfId="43742"/>
    <cellStyle name="Millares 197 5" xfId="48585"/>
    <cellStyle name="Millares 198" xfId="4890"/>
    <cellStyle name="Millares 198 2" xfId="10037"/>
    <cellStyle name="Millares 198 2 2" xfId="20820"/>
    <cellStyle name="Millares 198 3" xfId="15687"/>
    <cellStyle name="Millares 198 4" xfId="43744"/>
    <cellStyle name="Millares 198 5" xfId="48587"/>
    <cellStyle name="Millares 199" xfId="4892"/>
    <cellStyle name="Millares 199 2" xfId="10039"/>
    <cellStyle name="Millares 199 2 2" xfId="20822"/>
    <cellStyle name="Millares 199 3" xfId="15689"/>
    <cellStyle name="Millares 199 4" xfId="43746"/>
    <cellStyle name="Millares 199 5" xfId="48589"/>
    <cellStyle name="Millares 2" xfId="177"/>
    <cellStyle name="Millares 2 10" xfId="251"/>
    <cellStyle name="Millares 2 12" xfId="51"/>
    <cellStyle name="Millares 2 13" xfId="252"/>
    <cellStyle name="Millares 2 2" xfId="253"/>
    <cellStyle name="Millares 2 2 2" xfId="2643"/>
    <cellStyle name="Millares 2 2 3" xfId="2598"/>
    <cellStyle name="Millares 2 2 3 2" xfId="13407"/>
    <cellStyle name="Millares 2 20" xfId="20"/>
    <cellStyle name="Millares 2 20 2" xfId="11483"/>
    <cellStyle name="Millares 2 3" xfId="254"/>
    <cellStyle name="Millares 2 3 2" xfId="11122"/>
    <cellStyle name="Millares 2 4" xfId="255"/>
    <cellStyle name="Millares 2 5" xfId="526"/>
    <cellStyle name="Millares 2 5 2" xfId="11354"/>
    <cellStyle name="Millares 2 6" xfId="2642"/>
    <cellStyle name="Millares 2 7" xfId="2597"/>
    <cellStyle name="Millares 2 7 2" xfId="13406"/>
    <cellStyle name="Millares 2 8" xfId="56"/>
    <cellStyle name="Millares 2 9" xfId="43988"/>
    <cellStyle name="Millares 20" xfId="473"/>
    <cellStyle name="Millares 20 2" xfId="1564"/>
    <cellStyle name="Millares 20 2 2" xfId="3873"/>
    <cellStyle name="Millares 20 2 2 2" xfId="9020"/>
    <cellStyle name="Millares 20 2 2 2 2" xfId="19803"/>
    <cellStyle name="Millares 20 2 2 3" xfId="14671"/>
    <cellStyle name="Millares 20 2 2 4" xfId="42730"/>
    <cellStyle name="Millares 20 2 2 5" xfId="47573"/>
    <cellStyle name="Millares 20 2 3" xfId="6739"/>
    <cellStyle name="Millares 20 2 3 2" xfId="17522"/>
    <cellStyle name="Millares 20 2 4" xfId="12384"/>
    <cellStyle name="Millares 20 2 5" xfId="40454"/>
    <cellStyle name="Millares 20 2 6" xfId="45297"/>
    <cellStyle name="Millares 20 3" xfId="2813"/>
    <cellStyle name="Millares 20 3 2" xfId="7967"/>
    <cellStyle name="Millares 20 3 2 2" xfId="18750"/>
    <cellStyle name="Millares 20 3 3" xfId="13618"/>
    <cellStyle name="Millares 20 3 4" xfId="41677"/>
    <cellStyle name="Millares 20 3 5" xfId="46520"/>
    <cellStyle name="Millares 20 4" xfId="5678"/>
    <cellStyle name="Millares 20 4 2" xfId="16467"/>
    <cellStyle name="Millares 20 5" xfId="11301"/>
    <cellStyle name="Millares 20 6" xfId="39409"/>
    <cellStyle name="Millares 20 7" xfId="44255"/>
    <cellStyle name="Millares 200" xfId="4894"/>
    <cellStyle name="Millares 200 2" xfId="10041"/>
    <cellStyle name="Millares 200 2 2" xfId="20824"/>
    <cellStyle name="Millares 200 3" xfId="15691"/>
    <cellStyle name="Millares 200 4" xfId="43748"/>
    <cellStyle name="Millares 200 5" xfId="48591"/>
    <cellStyle name="Millares 201" xfId="4896"/>
    <cellStyle name="Millares 201 2" xfId="10043"/>
    <cellStyle name="Millares 201 2 2" xfId="20826"/>
    <cellStyle name="Millares 201 3" xfId="15693"/>
    <cellStyle name="Millares 201 4" xfId="43750"/>
    <cellStyle name="Millares 201 5" xfId="48593"/>
    <cellStyle name="Millares 202" xfId="4898"/>
    <cellStyle name="Millares 202 2" xfId="5008"/>
    <cellStyle name="Millares 202 2 2" xfId="10156"/>
    <cellStyle name="Millares 202 2 2 2" xfId="20939"/>
    <cellStyle name="Millares 202 2 3" xfId="15806"/>
    <cellStyle name="Millares 202 2 4" xfId="43859"/>
    <cellStyle name="Millares 202 2 5" xfId="48702"/>
    <cellStyle name="Millares 202 3" xfId="10045"/>
    <cellStyle name="Millares 202 3 2" xfId="20828"/>
    <cellStyle name="Millares 202 4" xfId="15695"/>
    <cellStyle name="Millares 202 5" xfId="43752"/>
    <cellStyle name="Millares 202 6" xfId="48595"/>
    <cellStyle name="Millares 203" xfId="4900"/>
    <cellStyle name="Millares 203 2" xfId="5009"/>
    <cellStyle name="Millares 203 2 2" xfId="10157"/>
    <cellStyle name="Millares 203 2 2 2" xfId="20940"/>
    <cellStyle name="Millares 203 2 3" xfId="15807"/>
    <cellStyle name="Millares 203 2 4" xfId="43860"/>
    <cellStyle name="Millares 203 2 5" xfId="48703"/>
    <cellStyle name="Millares 203 3" xfId="10047"/>
    <cellStyle name="Millares 203 3 2" xfId="20830"/>
    <cellStyle name="Millares 203 4" xfId="15697"/>
    <cellStyle name="Millares 203 5" xfId="43754"/>
    <cellStyle name="Millares 203 6" xfId="48597"/>
    <cellStyle name="Millares 204" xfId="4902"/>
    <cellStyle name="Millares 204 2" xfId="10049"/>
    <cellStyle name="Millares 204 2 2" xfId="20832"/>
    <cellStyle name="Millares 204 3" xfId="15699"/>
    <cellStyle name="Millares 204 4" xfId="43756"/>
    <cellStyle name="Millares 204 5" xfId="48599"/>
    <cellStyle name="Millares 205" xfId="4904"/>
    <cellStyle name="Millares 205 2" xfId="10051"/>
    <cellStyle name="Millares 205 2 2" xfId="20834"/>
    <cellStyle name="Millares 205 3" xfId="15701"/>
    <cellStyle name="Millares 205 4" xfId="43758"/>
    <cellStyle name="Millares 205 5" xfId="48601"/>
    <cellStyle name="Millares 206" xfId="4919"/>
    <cellStyle name="Millares 206 2" xfId="10066"/>
    <cellStyle name="Millares 206 2 2" xfId="20849"/>
    <cellStyle name="Millares 206 3" xfId="15716"/>
    <cellStyle name="Millares 206 4" xfId="43773"/>
    <cellStyle name="Millares 206 5" xfId="48616"/>
    <cellStyle name="Millares 207" xfId="4923"/>
    <cellStyle name="Millares 207 2" xfId="10070"/>
    <cellStyle name="Millares 207 2 2" xfId="20853"/>
    <cellStyle name="Millares 207 3" xfId="15720"/>
    <cellStyle name="Millares 207 4" xfId="43777"/>
    <cellStyle name="Millares 207 5" xfId="48620"/>
    <cellStyle name="Millares 208" xfId="4918"/>
    <cellStyle name="Millares 208 2" xfId="10065"/>
    <cellStyle name="Millares 208 2 2" xfId="20848"/>
    <cellStyle name="Millares 208 3" xfId="15715"/>
    <cellStyle name="Millares 208 4" xfId="43772"/>
    <cellStyle name="Millares 208 5" xfId="48615"/>
    <cellStyle name="Millares 209" xfId="4924"/>
    <cellStyle name="Millares 209 2" xfId="10071"/>
    <cellStyle name="Millares 209 2 2" xfId="20854"/>
    <cellStyle name="Millares 209 3" xfId="15721"/>
    <cellStyle name="Millares 209 4" xfId="43778"/>
    <cellStyle name="Millares 209 5" xfId="48621"/>
    <cellStyle name="Millares 21" xfId="559"/>
    <cellStyle name="Millares 21 2" xfId="1650"/>
    <cellStyle name="Millares 21 2 2" xfId="3959"/>
    <cellStyle name="Millares 21 2 2 2" xfId="9106"/>
    <cellStyle name="Millares 21 2 2 2 2" xfId="19889"/>
    <cellStyle name="Millares 21 2 2 3" xfId="14757"/>
    <cellStyle name="Millares 21 2 2 4" xfId="42816"/>
    <cellStyle name="Millares 21 2 2 5" xfId="47659"/>
    <cellStyle name="Millares 21 2 3" xfId="6825"/>
    <cellStyle name="Millares 21 2 3 2" xfId="17608"/>
    <cellStyle name="Millares 21 2 4" xfId="12470"/>
    <cellStyle name="Millares 21 2 5" xfId="40540"/>
    <cellStyle name="Millares 21 2 6" xfId="45383"/>
    <cellStyle name="Millares 21 3" xfId="2898"/>
    <cellStyle name="Millares 21 3 2" xfId="8052"/>
    <cellStyle name="Millares 21 3 2 2" xfId="18835"/>
    <cellStyle name="Millares 21 3 3" xfId="13703"/>
    <cellStyle name="Millares 21 3 4" xfId="41762"/>
    <cellStyle name="Millares 21 3 5" xfId="46605"/>
    <cellStyle name="Millares 21 4" xfId="5763"/>
    <cellStyle name="Millares 21 4 2" xfId="16552"/>
    <cellStyle name="Millares 21 5" xfId="11387"/>
    <cellStyle name="Millares 21 6" xfId="39495"/>
    <cellStyle name="Millares 21 7" xfId="44341"/>
    <cellStyle name="Millares 210" xfId="4920"/>
    <cellStyle name="Millares 210 2" xfId="10067"/>
    <cellStyle name="Millares 210 2 2" xfId="20850"/>
    <cellStyle name="Millares 210 3" xfId="15717"/>
    <cellStyle name="Millares 210 4" xfId="43774"/>
    <cellStyle name="Millares 210 5" xfId="48617"/>
    <cellStyle name="Millares 211" xfId="4925"/>
    <cellStyle name="Millares 211 2" xfId="10072"/>
    <cellStyle name="Millares 211 2 2" xfId="20855"/>
    <cellStyle name="Millares 211 3" xfId="15722"/>
    <cellStyle name="Millares 211 4" xfId="43779"/>
    <cellStyle name="Millares 211 5" xfId="48622"/>
    <cellStyle name="Millares 212" xfId="4956"/>
    <cellStyle name="Millares 212 2" xfId="4996"/>
    <cellStyle name="Millares 212 2 2" xfId="10144"/>
    <cellStyle name="Millares 212 2 2 2" xfId="20927"/>
    <cellStyle name="Millares 212 2 3" xfId="15794"/>
    <cellStyle name="Millares 212 2 4" xfId="43847"/>
    <cellStyle name="Millares 212 2 5" xfId="48690"/>
    <cellStyle name="Millares 212 3" xfId="10104"/>
    <cellStyle name="Millares 212 3 2" xfId="20887"/>
    <cellStyle name="Millares 212 4" xfId="15754"/>
    <cellStyle name="Millares 212 5" xfId="38942"/>
    <cellStyle name="Millares 212 5 2" xfId="39125"/>
    <cellStyle name="Millares 212 5 2 2" xfId="43912"/>
    <cellStyle name="Millares 212 5 2 3" xfId="43963"/>
    <cellStyle name="Millares 212 6" xfId="43810"/>
    <cellStyle name="Millares 212 7" xfId="48653"/>
    <cellStyle name="Millares 213" xfId="4958"/>
    <cellStyle name="Millares 213 2" xfId="10106"/>
    <cellStyle name="Millares 213 2 2" xfId="20889"/>
    <cellStyle name="Millares 213 3" xfId="15756"/>
    <cellStyle name="Millares 213 4" xfId="43812"/>
    <cellStyle name="Millares 213 5" xfId="48655"/>
    <cellStyle name="Millares 214" xfId="4960"/>
    <cellStyle name="Millares 214 2" xfId="10108"/>
    <cellStyle name="Millares 214 2 2" xfId="20891"/>
    <cellStyle name="Millares 214 3" xfId="15758"/>
    <cellStyle name="Millares 214 4" xfId="43814"/>
    <cellStyle name="Millares 214 5" xfId="48657"/>
    <cellStyle name="Millares 215" xfId="4962"/>
    <cellStyle name="Millares 215 2" xfId="10110"/>
    <cellStyle name="Millares 215 2 2" xfId="20893"/>
    <cellStyle name="Millares 215 3" xfId="15760"/>
    <cellStyle name="Millares 215 4" xfId="43816"/>
    <cellStyle name="Millares 215 5" xfId="48659"/>
    <cellStyle name="Millares 216" xfId="4964"/>
    <cellStyle name="Millares 216 2" xfId="10112"/>
    <cellStyle name="Millares 216 2 2" xfId="20895"/>
    <cellStyle name="Millares 216 3" xfId="15762"/>
    <cellStyle name="Millares 216 4" xfId="43818"/>
    <cellStyle name="Millares 216 5" xfId="48661"/>
    <cellStyle name="Millares 217" xfId="4981"/>
    <cellStyle name="Millares 217 2" xfId="10129"/>
    <cellStyle name="Millares 217 2 2" xfId="20912"/>
    <cellStyle name="Millares 217 3" xfId="15779"/>
    <cellStyle name="Millares 217 4" xfId="43835"/>
    <cellStyle name="Millares 217 5" xfId="48678"/>
    <cellStyle name="Millares 218" xfId="4984"/>
    <cellStyle name="Millares 218 2" xfId="10132"/>
    <cellStyle name="Millares 218 2 2" xfId="20915"/>
    <cellStyle name="Millares 218 3" xfId="15782"/>
    <cellStyle name="Millares 218 4" xfId="43838"/>
    <cellStyle name="Millares 218 5" xfId="48681"/>
    <cellStyle name="Millares 219" xfId="4985"/>
    <cellStyle name="Millares 219 2" xfId="10133"/>
    <cellStyle name="Millares 219 2 2" xfId="20916"/>
    <cellStyle name="Millares 219 3" xfId="15783"/>
    <cellStyle name="Millares 219 4" xfId="43839"/>
    <cellStyle name="Millares 219 5" xfId="48682"/>
    <cellStyle name="Millares 22" xfId="593"/>
    <cellStyle name="Millares 22 2" xfId="1684"/>
    <cellStyle name="Millares 22 2 2" xfId="3993"/>
    <cellStyle name="Millares 22 2 2 2" xfId="9140"/>
    <cellStyle name="Millares 22 2 2 2 2" xfId="19923"/>
    <cellStyle name="Millares 22 2 2 3" xfId="14791"/>
    <cellStyle name="Millares 22 2 2 4" xfId="42850"/>
    <cellStyle name="Millares 22 2 2 5" xfId="47693"/>
    <cellStyle name="Millares 22 2 3" xfId="6859"/>
    <cellStyle name="Millares 22 2 3 2" xfId="17642"/>
    <cellStyle name="Millares 22 2 4" xfId="12504"/>
    <cellStyle name="Millares 22 2 5" xfId="40574"/>
    <cellStyle name="Millares 22 2 6" xfId="45417"/>
    <cellStyle name="Millares 22 3" xfId="2932"/>
    <cellStyle name="Millares 22 3 2" xfId="8086"/>
    <cellStyle name="Millares 22 3 2 2" xfId="18869"/>
    <cellStyle name="Millares 22 3 3" xfId="13737"/>
    <cellStyle name="Millares 22 3 4" xfId="41796"/>
    <cellStyle name="Millares 22 3 5" xfId="46639"/>
    <cellStyle name="Millares 22 4" xfId="5797"/>
    <cellStyle name="Millares 22 4 2" xfId="16586"/>
    <cellStyle name="Millares 22 5" xfId="11421"/>
    <cellStyle name="Millares 22 6" xfId="39527"/>
    <cellStyle name="Millares 22 7" xfId="44373"/>
    <cellStyle name="Millares 220" xfId="4989"/>
    <cellStyle name="Millares 220 2" xfId="10137"/>
    <cellStyle name="Millares 220 2 2" xfId="20920"/>
    <cellStyle name="Millares 220 3" xfId="15787"/>
    <cellStyle name="Millares 220 4" xfId="43840"/>
    <cellStyle name="Millares 220 5" xfId="48683"/>
    <cellStyle name="Millares 221" xfId="5026"/>
    <cellStyle name="Millares 221 2" xfId="10174"/>
    <cellStyle name="Millares 221 2 2" xfId="20957"/>
    <cellStyle name="Millares 221 3" xfId="15823"/>
    <cellStyle name="Millares 221 4" xfId="40105"/>
    <cellStyle name="Millares 222" xfId="5039"/>
    <cellStyle name="Millares 222 2" xfId="10187"/>
    <cellStyle name="Millares 222 2 2" xfId="20970"/>
    <cellStyle name="Millares 222 3" xfId="15836"/>
    <cellStyle name="Millares 222 4" xfId="43875"/>
    <cellStyle name="Millares 222 5" xfId="123"/>
    <cellStyle name="Millares 223" xfId="5074"/>
    <cellStyle name="Millares 223 2" xfId="10222"/>
    <cellStyle name="Millares 223 2 2" xfId="21005"/>
    <cellStyle name="Millares 223 3" xfId="15871"/>
    <cellStyle name="Millares 223 4" xfId="39140"/>
    <cellStyle name="Millares 223 5" xfId="129"/>
    <cellStyle name="Millares 224" xfId="5089"/>
    <cellStyle name="Millares 224 2" xfId="10233"/>
    <cellStyle name="Millares 224 2 2" xfId="21016"/>
    <cellStyle name="Millares 224 3" xfId="15884"/>
    <cellStyle name="Millares 224 4" xfId="39141"/>
    <cellStyle name="Millares 224 5" xfId="127"/>
    <cellStyle name="Millares 225" xfId="5070"/>
    <cellStyle name="Millares 225 2" xfId="10218"/>
    <cellStyle name="Millares 225 2 2" xfId="21001"/>
    <cellStyle name="Millares 225 3" xfId="15867"/>
    <cellStyle name="Millares 225 4" xfId="43886"/>
    <cellStyle name="Millares 225 4 2" xfId="47"/>
    <cellStyle name="Millares 226" xfId="5101"/>
    <cellStyle name="Millares 226 2" xfId="10245"/>
    <cellStyle name="Millares 226 2 2" xfId="21028"/>
    <cellStyle name="Millares 226 3" xfId="15896"/>
    <cellStyle name="Millares 226 4" xfId="43885"/>
    <cellStyle name="Millares 227" xfId="5066"/>
    <cellStyle name="Millares 227 2" xfId="10214"/>
    <cellStyle name="Millares 227 2 2" xfId="20997"/>
    <cellStyle name="Millares 227 3" xfId="15863"/>
    <cellStyle name="Millares 227 4" xfId="43888"/>
    <cellStyle name="Millares 228" xfId="5113"/>
    <cellStyle name="Millares 228 2" xfId="10257"/>
    <cellStyle name="Millares 228 2 2" xfId="21040"/>
    <cellStyle name="Millares 228 3" xfId="15908"/>
    <cellStyle name="Millares 229" xfId="5062"/>
    <cellStyle name="Millares 229 2" xfId="10210"/>
    <cellStyle name="Millares 229 2 2" xfId="20993"/>
    <cellStyle name="Millares 229 3" xfId="15859"/>
    <cellStyle name="Millares 23" xfId="599"/>
    <cellStyle name="Millares 23 2" xfId="1690"/>
    <cellStyle name="Millares 23 2 2" xfId="3999"/>
    <cellStyle name="Millares 23 2 2 2" xfId="9146"/>
    <cellStyle name="Millares 23 2 2 2 2" xfId="19929"/>
    <cellStyle name="Millares 23 2 2 3" xfId="14797"/>
    <cellStyle name="Millares 23 2 2 4" xfId="42856"/>
    <cellStyle name="Millares 23 2 2 5" xfId="47699"/>
    <cellStyle name="Millares 23 2 3" xfId="6865"/>
    <cellStyle name="Millares 23 2 3 2" xfId="17648"/>
    <cellStyle name="Millares 23 2 4" xfId="12510"/>
    <cellStyle name="Millares 23 2 5" xfId="40580"/>
    <cellStyle name="Millares 23 2 6" xfId="45423"/>
    <cellStyle name="Millares 23 3" xfId="2938"/>
    <cellStyle name="Millares 23 3 2" xfId="8092"/>
    <cellStyle name="Millares 23 3 2 2" xfId="18875"/>
    <cellStyle name="Millares 23 3 3" xfId="13743"/>
    <cellStyle name="Millares 23 3 4" xfId="41802"/>
    <cellStyle name="Millares 23 3 5" xfId="46645"/>
    <cellStyle name="Millares 23 4" xfId="5803"/>
    <cellStyle name="Millares 23 4 2" xfId="16592"/>
    <cellStyle name="Millares 23 5" xfId="11427"/>
    <cellStyle name="Millares 23 6" xfId="39533"/>
    <cellStyle name="Millares 23 7" xfId="44379"/>
    <cellStyle name="Millares 230" xfId="5125"/>
    <cellStyle name="Millares 230 2" xfId="10269"/>
    <cellStyle name="Millares 230 2 2" xfId="21052"/>
    <cellStyle name="Millares 230 3" xfId="15920"/>
    <cellStyle name="Millares 231" xfId="5059"/>
    <cellStyle name="Millares 231 2" xfId="10207"/>
    <cellStyle name="Millares 231 2 2" xfId="20990"/>
    <cellStyle name="Millares 231 3" xfId="15856"/>
    <cellStyle name="Millares 232" xfId="5136"/>
    <cellStyle name="Millares 232 2" xfId="10280"/>
    <cellStyle name="Millares 232 2 2" xfId="21063"/>
    <cellStyle name="Millares 232 3" xfId="15931"/>
    <cellStyle name="Millares 233" xfId="5057"/>
    <cellStyle name="Millares 233 2" xfId="10205"/>
    <cellStyle name="Millares 233 2 2" xfId="20988"/>
    <cellStyle name="Millares 233 3" xfId="15854"/>
    <cellStyle name="Millares 234" xfId="5154"/>
    <cellStyle name="Millares 234 2" xfId="10292"/>
    <cellStyle name="Millares 234 2 2" xfId="21075"/>
    <cellStyle name="Millares 234 3" xfId="15947"/>
    <cellStyle name="Millares 235" xfId="5112"/>
    <cellStyle name="Millares 235 2" xfId="10256"/>
    <cellStyle name="Millares 235 2 2" xfId="21039"/>
    <cellStyle name="Millares 235 3" xfId="15907"/>
    <cellStyle name="Millares 236" xfId="5168"/>
    <cellStyle name="Millares 236 2" xfId="10306"/>
    <cellStyle name="Millares 236 2 2" xfId="21089"/>
    <cellStyle name="Millares 236 3" xfId="15961"/>
    <cellStyle name="Millares 237" xfId="5155"/>
    <cellStyle name="Millares 237 2" xfId="10293"/>
    <cellStyle name="Millares 237 2 2" xfId="21076"/>
    <cellStyle name="Millares 237 3" xfId="15948"/>
    <cellStyle name="Millares 238" xfId="5178"/>
    <cellStyle name="Millares 238 2" xfId="10316"/>
    <cellStyle name="Millares 238 2 2" xfId="21099"/>
    <cellStyle name="Millares 238 3" xfId="15971"/>
    <cellStyle name="Millares 239" xfId="5171"/>
    <cellStyle name="Millares 239 2" xfId="10309"/>
    <cellStyle name="Millares 239 2 2" xfId="21092"/>
    <cellStyle name="Millares 239 3" xfId="15964"/>
    <cellStyle name="Millares 24" xfId="625"/>
    <cellStyle name="Millares 24 2" xfId="1716"/>
    <cellStyle name="Millares 24 2 2" xfId="4025"/>
    <cellStyle name="Millares 24 2 2 2" xfId="9172"/>
    <cellStyle name="Millares 24 2 2 2 2" xfId="19955"/>
    <cellStyle name="Millares 24 2 2 3" xfId="14823"/>
    <cellStyle name="Millares 24 2 2 4" xfId="42882"/>
    <cellStyle name="Millares 24 2 2 5" xfId="47725"/>
    <cellStyle name="Millares 24 2 3" xfId="6891"/>
    <cellStyle name="Millares 24 2 3 2" xfId="17674"/>
    <cellStyle name="Millares 24 2 4" xfId="12536"/>
    <cellStyle name="Millares 24 2 5" xfId="40606"/>
    <cellStyle name="Millares 24 2 6" xfId="45449"/>
    <cellStyle name="Millares 24 3" xfId="2964"/>
    <cellStyle name="Millares 24 3 2" xfId="8118"/>
    <cellStyle name="Millares 24 3 2 2" xfId="18901"/>
    <cellStyle name="Millares 24 3 3" xfId="13769"/>
    <cellStyle name="Millares 24 3 4" xfId="41828"/>
    <cellStyle name="Millares 24 3 5" xfId="46671"/>
    <cellStyle name="Millares 24 4" xfId="5829"/>
    <cellStyle name="Millares 24 4 2" xfId="16618"/>
    <cellStyle name="Millares 24 5" xfId="11453"/>
    <cellStyle name="Millares 24 6" xfId="39559"/>
    <cellStyle name="Millares 24 7" xfId="44405"/>
    <cellStyle name="Millares 240" xfId="5190"/>
    <cellStyle name="Millares 240 2" xfId="10328"/>
    <cellStyle name="Millares 240 2 2" xfId="21111"/>
    <cellStyle name="Millares 240 3" xfId="15983"/>
    <cellStyle name="Millares 241" xfId="5345"/>
    <cellStyle name="Millares 241 2" xfId="10481"/>
    <cellStyle name="Millares 241 2 2" xfId="21264"/>
    <cellStyle name="Millares 241 3" xfId="16137"/>
    <cellStyle name="Millares 242" xfId="5395"/>
    <cellStyle name="Millares 242 2" xfId="10531"/>
    <cellStyle name="Millares 242 2 2" xfId="21314"/>
    <cellStyle name="Millares 242 3" xfId="16187"/>
    <cellStyle name="Millares 243" xfId="5497"/>
    <cellStyle name="Millares 244" xfId="10945"/>
    <cellStyle name="Millares 244 2" xfId="21728"/>
    <cellStyle name="Millares 244 3" xfId="67"/>
    <cellStyle name="Millares 245" xfId="10963"/>
    <cellStyle name="Millares 245 2" xfId="21746"/>
    <cellStyle name="Millares 246" xfId="11106"/>
    <cellStyle name="Millares 247" xfId="24505"/>
    <cellStyle name="Millares 248" xfId="22519"/>
    <cellStyle name="Millares 249" xfId="38839"/>
    <cellStyle name="Millares 249 2" xfId="38944"/>
    <cellStyle name="Millares 25" xfId="614"/>
    <cellStyle name="Millares 25 2" xfId="1705"/>
    <cellStyle name="Millares 25 2 2" xfId="4014"/>
    <cellStyle name="Millares 25 2 2 2" xfId="9161"/>
    <cellStyle name="Millares 25 2 2 2 2" xfId="19944"/>
    <cellStyle name="Millares 25 2 2 3" xfId="14812"/>
    <cellStyle name="Millares 25 2 2 4" xfId="42871"/>
    <cellStyle name="Millares 25 2 2 5" xfId="47714"/>
    <cellStyle name="Millares 25 2 3" xfId="6880"/>
    <cellStyle name="Millares 25 2 3 2" xfId="17663"/>
    <cellStyle name="Millares 25 2 4" xfId="12525"/>
    <cellStyle name="Millares 25 2 5" xfId="40595"/>
    <cellStyle name="Millares 25 2 6" xfId="45438"/>
    <cellStyle name="Millares 25 3" xfId="2953"/>
    <cellStyle name="Millares 25 3 2" xfId="8107"/>
    <cellStyle name="Millares 25 3 2 2" xfId="18890"/>
    <cellStyle name="Millares 25 3 3" xfId="13758"/>
    <cellStyle name="Millares 25 3 4" xfId="41817"/>
    <cellStyle name="Millares 25 3 5" xfId="46660"/>
    <cellStyle name="Millares 25 4" xfId="5818"/>
    <cellStyle name="Millares 25 4 2" xfId="16607"/>
    <cellStyle name="Millares 25 5" xfId="11442"/>
    <cellStyle name="Millares 25 6" xfId="39548"/>
    <cellStyle name="Millares 25 7" xfId="44394"/>
    <cellStyle name="Millares 250" xfId="38957"/>
    <cellStyle name="Millares 250 2" xfId="39116"/>
    <cellStyle name="Millares 250 2 2" xfId="62"/>
    <cellStyle name="Millares 251" xfId="39055"/>
    <cellStyle name="Millares 251 2" xfId="43917"/>
    <cellStyle name="Millares 251 2 2" xfId="43964"/>
    <cellStyle name="Millares 252" xfId="39094"/>
    <cellStyle name="Millares 253" xfId="39131"/>
    <cellStyle name="Millares 254" xfId="39133"/>
    <cellStyle name="Millares 255" xfId="39138"/>
    <cellStyle name="Millares 256" xfId="43919"/>
    <cellStyle name="Millares 256 2" xfId="98"/>
    <cellStyle name="Millares 257" xfId="43959"/>
    <cellStyle name="Millares 258" xfId="100"/>
    <cellStyle name="Millares 259" xfId="43986"/>
    <cellStyle name="Millares 26" xfId="626"/>
    <cellStyle name="Millares 26 2" xfId="1717"/>
    <cellStyle name="Millares 26 2 2" xfId="4026"/>
    <cellStyle name="Millares 26 2 2 2" xfId="9173"/>
    <cellStyle name="Millares 26 2 2 2 2" xfId="19956"/>
    <cellStyle name="Millares 26 2 2 3" xfId="14824"/>
    <cellStyle name="Millares 26 2 2 4" xfId="42883"/>
    <cellStyle name="Millares 26 2 2 5" xfId="47726"/>
    <cellStyle name="Millares 26 2 3" xfId="6892"/>
    <cellStyle name="Millares 26 2 3 2" xfId="17675"/>
    <cellStyle name="Millares 26 2 4" xfId="12537"/>
    <cellStyle name="Millares 26 2 5" xfId="40607"/>
    <cellStyle name="Millares 26 2 6" xfId="45450"/>
    <cellStyle name="Millares 26 3" xfId="2965"/>
    <cellStyle name="Millares 26 3 2" xfId="8119"/>
    <cellStyle name="Millares 26 3 2 2" xfId="18902"/>
    <cellStyle name="Millares 26 3 3" xfId="13770"/>
    <cellStyle name="Millares 26 3 4" xfId="41829"/>
    <cellStyle name="Millares 26 3 5" xfId="46672"/>
    <cellStyle name="Millares 26 4" xfId="5830"/>
    <cellStyle name="Millares 26 4 2" xfId="16619"/>
    <cellStyle name="Millares 26 5" xfId="11454"/>
    <cellStyle name="Millares 26 6" xfId="39560"/>
    <cellStyle name="Millares 26 7" xfId="44406"/>
    <cellStyle name="Millares 260" xfId="50"/>
    <cellStyle name="Millares 261" xfId="238"/>
    <cellStyle name="Millares 261 2" xfId="48733"/>
    <cellStyle name="Millares 262" xfId="48731"/>
    <cellStyle name="Millares 263" xfId="48732"/>
    <cellStyle name="Millares 264" xfId="90"/>
    <cellStyle name="Millares 27" xfId="629"/>
    <cellStyle name="Millares 27 2" xfId="1720"/>
    <cellStyle name="Millares 27 2 2" xfId="4029"/>
    <cellStyle name="Millares 27 2 2 2" xfId="9176"/>
    <cellStyle name="Millares 27 2 2 2 2" xfId="19959"/>
    <cellStyle name="Millares 27 2 2 3" xfId="14827"/>
    <cellStyle name="Millares 27 2 2 4" xfId="42886"/>
    <cellStyle name="Millares 27 2 2 5" xfId="47729"/>
    <cellStyle name="Millares 27 2 3" xfId="6895"/>
    <cellStyle name="Millares 27 2 3 2" xfId="17678"/>
    <cellStyle name="Millares 27 2 4" xfId="12540"/>
    <cellStyle name="Millares 27 2 5" xfId="40610"/>
    <cellStyle name="Millares 27 2 6" xfId="45453"/>
    <cellStyle name="Millares 27 3" xfId="2968"/>
    <cellStyle name="Millares 27 3 2" xfId="8122"/>
    <cellStyle name="Millares 27 3 2 2" xfId="18905"/>
    <cellStyle name="Millares 27 3 3" xfId="13773"/>
    <cellStyle name="Millares 27 3 4" xfId="41832"/>
    <cellStyle name="Millares 27 3 5" xfId="46675"/>
    <cellStyle name="Millares 27 4" xfId="5833"/>
    <cellStyle name="Millares 27 4 2" xfId="16622"/>
    <cellStyle name="Millares 27 5" xfId="11457"/>
    <cellStyle name="Millares 27 6" xfId="39563"/>
    <cellStyle name="Millares 27 7" xfId="44409"/>
    <cellStyle name="Millares 28" xfId="620"/>
    <cellStyle name="Millares 28 2" xfId="1711"/>
    <cellStyle name="Millares 28 2 2" xfId="4020"/>
    <cellStyle name="Millares 28 2 2 2" xfId="9167"/>
    <cellStyle name="Millares 28 2 2 2 2" xfId="19950"/>
    <cellStyle name="Millares 28 2 2 3" xfId="14818"/>
    <cellStyle name="Millares 28 2 2 4" xfId="42877"/>
    <cellStyle name="Millares 28 2 2 5" xfId="47720"/>
    <cellStyle name="Millares 28 2 3" xfId="6886"/>
    <cellStyle name="Millares 28 2 3 2" xfId="17669"/>
    <cellStyle name="Millares 28 2 4" xfId="12531"/>
    <cellStyle name="Millares 28 2 5" xfId="40601"/>
    <cellStyle name="Millares 28 2 6" xfId="45444"/>
    <cellStyle name="Millares 28 3" xfId="2959"/>
    <cellStyle name="Millares 28 3 2" xfId="8113"/>
    <cellStyle name="Millares 28 3 2 2" xfId="18896"/>
    <cellStyle name="Millares 28 3 3" xfId="13764"/>
    <cellStyle name="Millares 28 3 4" xfId="41823"/>
    <cellStyle name="Millares 28 3 5" xfId="46666"/>
    <cellStyle name="Millares 28 4" xfId="5824"/>
    <cellStyle name="Millares 28 4 2" xfId="16613"/>
    <cellStyle name="Millares 28 5" xfId="11448"/>
    <cellStyle name="Millares 28 6" xfId="39554"/>
    <cellStyle name="Millares 28 7" xfId="44400"/>
    <cellStyle name="Millares 29" xfId="630"/>
    <cellStyle name="Millares 29 2" xfId="1721"/>
    <cellStyle name="Millares 29 2 2" xfId="4030"/>
    <cellStyle name="Millares 29 2 2 2" xfId="9177"/>
    <cellStyle name="Millares 29 2 2 2 2" xfId="19960"/>
    <cellStyle name="Millares 29 2 2 3" xfId="14828"/>
    <cellStyle name="Millares 29 2 2 4" xfId="42887"/>
    <cellStyle name="Millares 29 2 2 5" xfId="47730"/>
    <cellStyle name="Millares 29 2 3" xfId="6896"/>
    <cellStyle name="Millares 29 2 3 2" xfId="17679"/>
    <cellStyle name="Millares 29 2 4" xfId="12541"/>
    <cellStyle name="Millares 29 2 5" xfId="40611"/>
    <cellStyle name="Millares 29 2 6" xfId="45454"/>
    <cellStyle name="Millares 29 3" xfId="2969"/>
    <cellStyle name="Millares 29 3 2" xfId="8123"/>
    <cellStyle name="Millares 29 3 2 2" xfId="18906"/>
    <cellStyle name="Millares 29 3 3" xfId="13774"/>
    <cellStyle name="Millares 29 3 4" xfId="41833"/>
    <cellStyle name="Millares 29 3 5" xfId="46676"/>
    <cellStyle name="Millares 29 4" xfId="5834"/>
    <cellStyle name="Millares 29 4 2" xfId="16623"/>
    <cellStyle name="Millares 29 5" xfId="11458"/>
    <cellStyle name="Millares 29 6" xfId="39564"/>
    <cellStyle name="Millares 29 7" xfId="44410"/>
    <cellStyle name="Millares 3" xfId="181"/>
    <cellStyle name="Millares 3 2" xfId="256"/>
    <cellStyle name="Millares 30" xfId="609"/>
    <cellStyle name="Millares 30 2" xfId="1700"/>
    <cellStyle name="Millares 30 2 2" xfId="4009"/>
    <cellStyle name="Millares 30 2 2 2" xfId="9156"/>
    <cellStyle name="Millares 30 2 2 2 2" xfId="19939"/>
    <cellStyle name="Millares 30 2 2 3" xfId="14807"/>
    <cellStyle name="Millares 30 2 2 4" xfId="42866"/>
    <cellStyle name="Millares 30 2 2 5" xfId="47709"/>
    <cellStyle name="Millares 30 2 3" xfId="6875"/>
    <cellStyle name="Millares 30 2 3 2" xfId="17658"/>
    <cellStyle name="Millares 30 2 4" xfId="12520"/>
    <cellStyle name="Millares 30 2 5" xfId="40590"/>
    <cellStyle name="Millares 30 2 6" xfId="45433"/>
    <cellStyle name="Millares 30 3" xfId="2948"/>
    <cellStyle name="Millares 30 3 2" xfId="8102"/>
    <cellStyle name="Millares 30 3 2 2" xfId="18885"/>
    <cellStyle name="Millares 30 3 3" xfId="13753"/>
    <cellStyle name="Millares 30 3 4" xfId="41812"/>
    <cellStyle name="Millares 30 3 5" xfId="46655"/>
    <cellStyle name="Millares 30 4" xfId="5813"/>
    <cellStyle name="Millares 30 4 2" xfId="16602"/>
    <cellStyle name="Millares 30 5" xfId="11437"/>
    <cellStyle name="Millares 30 6" xfId="39543"/>
    <cellStyle name="Millares 30 7" xfId="44389"/>
    <cellStyle name="Millares 31" xfId="631"/>
    <cellStyle name="Millares 31 2" xfId="1722"/>
    <cellStyle name="Millares 31 2 2" xfId="4031"/>
    <cellStyle name="Millares 31 2 2 2" xfId="9178"/>
    <cellStyle name="Millares 31 2 2 2 2" xfId="19961"/>
    <cellStyle name="Millares 31 2 2 3" xfId="14829"/>
    <cellStyle name="Millares 31 2 2 4" xfId="42888"/>
    <cellStyle name="Millares 31 2 2 5" xfId="47731"/>
    <cellStyle name="Millares 31 2 3" xfId="6897"/>
    <cellStyle name="Millares 31 2 3 2" xfId="17680"/>
    <cellStyle name="Millares 31 2 4" xfId="12542"/>
    <cellStyle name="Millares 31 2 5" xfId="40612"/>
    <cellStyle name="Millares 31 2 6" xfId="45455"/>
    <cellStyle name="Millares 31 3" xfId="2970"/>
    <cellStyle name="Millares 31 3 2" xfId="8124"/>
    <cellStyle name="Millares 31 3 2 2" xfId="18907"/>
    <cellStyle name="Millares 31 3 3" xfId="13775"/>
    <cellStyle name="Millares 31 3 4" xfId="41834"/>
    <cellStyle name="Millares 31 3 5" xfId="46677"/>
    <cellStyle name="Millares 31 4" xfId="5835"/>
    <cellStyle name="Millares 31 4 2" xfId="16624"/>
    <cellStyle name="Millares 31 5" xfId="11459"/>
    <cellStyle name="Millares 31 6" xfId="39565"/>
    <cellStyle name="Millares 31 7" xfId="44411"/>
    <cellStyle name="Millares 32" xfId="608"/>
    <cellStyle name="Millares 32 2" xfId="1699"/>
    <cellStyle name="Millares 32 2 2" xfId="4008"/>
    <cellStyle name="Millares 32 2 2 2" xfId="9155"/>
    <cellStyle name="Millares 32 2 2 2 2" xfId="19938"/>
    <cellStyle name="Millares 32 2 2 3" xfId="14806"/>
    <cellStyle name="Millares 32 2 2 4" xfId="42865"/>
    <cellStyle name="Millares 32 2 2 5" xfId="47708"/>
    <cellStyle name="Millares 32 2 3" xfId="6874"/>
    <cellStyle name="Millares 32 2 3 2" xfId="17657"/>
    <cellStyle name="Millares 32 2 4" xfId="12519"/>
    <cellStyle name="Millares 32 2 5" xfId="40589"/>
    <cellStyle name="Millares 32 2 6" xfId="45432"/>
    <cellStyle name="Millares 32 3" xfId="2947"/>
    <cellStyle name="Millares 32 3 2" xfId="8101"/>
    <cellStyle name="Millares 32 3 2 2" xfId="18884"/>
    <cellStyle name="Millares 32 3 3" xfId="13752"/>
    <cellStyle name="Millares 32 3 4" xfId="41811"/>
    <cellStyle name="Millares 32 3 5" xfId="46654"/>
    <cellStyle name="Millares 32 4" xfId="5812"/>
    <cellStyle name="Millares 32 4 2" xfId="16601"/>
    <cellStyle name="Millares 32 5" xfId="11436"/>
    <cellStyle name="Millares 32 6" xfId="39542"/>
    <cellStyle name="Millares 32 7" xfId="44388"/>
    <cellStyle name="Millares 33" xfId="633"/>
    <cellStyle name="Millares 33 2" xfId="1724"/>
    <cellStyle name="Millares 33 2 2" xfId="4033"/>
    <cellStyle name="Millares 33 2 2 2" xfId="9180"/>
    <cellStyle name="Millares 33 2 2 2 2" xfId="19963"/>
    <cellStyle name="Millares 33 2 2 3" xfId="14831"/>
    <cellStyle name="Millares 33 2 2 4" xfId="42890"/>
    <cellStyle name="Millares 33 2 2 5" xfId="47733"/>
    <cellStyle name="Millares 33 2 3" xfId="6899"/>
    <cellStyle name="Millares 33 2 3 2" xfId="17682"/>
    <cellStyle name="Millares 33 2 4" xfId="12544"/>
    <cellStyle name="Millares 33 2 5" xfId="40614"/>
    <cellStyle name="Millares 33 2 6" xfId="45457"/>
    <cellStyle name="Millares 33 3" xfId="2972"/>
    <cellStyle name="Millares 33 3 2" xfId="8126"/>
    <cellStyle name="Millares 33 3 2 2" xfId="18909"/>
    <cellStyle name="Millares 33 3 3" xfId="13777"/>
    <cellStyle name="Millares 33 3 4" xfId="41836"/>
    <cellStyle name="Millares 33 3 5" xfId="46679"/>
    <cellStyle name="Millares 33 4" xfId="5837"/>
    <cellStyle name="Millares 33 4 2" xfId="16626"/>
    <cellStyle name="Millares 33 5" xfId="11461"/>
    <cellStyle name="Millares 33 6" xfId="39567"/>
    <cellStyle name="Millares 33 7" xfId="44413"/>
    <cellStyle name="Millares 34" xfId="613"/>
    <cellStyle name="Millares 34 2" xfId="1704"/>
    <cellStyle name="Millares 34 2 2" xfId="4013"/>
    <cellStyle name="Millares 34 2 2 2" xfId="9160"/>
    <cellStyle name="Millares 34 2 2 2 2" xfId="19943"/>
    <cellStyle name="Millares 34 2 2 3" xfId="14811"/>
    <cellStyle name="Millares 34 2 2 4" xfId="42870"/>
    <cellStyle name="Millares 34 2 2 5" xfId="47713"/>
    <cellStyle name="Millares 34 2 3" xfId="6879"/>
    <cellStyle name="Millares 34 2 3 2" xfId="17662"/>
    <cellStyle name="Millares 34 2 4" xfId="12524"/>
    <cellStyle name="Millares 34 2 5" xfId="40594"/>
    <cellStyle name="Millares 34 2 6" xfId="45437"/>
    <cellStyle name="Millares 34 3" xfId="2952"/>
    <cellStyle name="Millares 34 3 2" xfId="8106"/>
    <cellStyle name="Millares 34 3 2 2" xfId="18889"/>
    <cellStyle name="Millares 34 3 3" xfId="13757"/>
    <cellStyle name="Millares 34 3 4" xfId="41816"/>
    <cellStyle name="Millares 34 3 5" xfId="46659"/>
    <cellStyle name="Millares 34 4" xfId="5817"/>
    <cellStyle name="Millares 34 4 2" xfId="16606"/>
    <cellStyle name="Millares 34 5" xfId="11441"/>
    <cellStyle name="Millares 34 6" xfId="39547"/>
    <cellStyle name="Millares 34 7" xfId="44393"/>
    <cellStyle name="Millares 35" xfId="634"/>
    <cellStyle name="Millares 35 2" xfId="1725"/>
    <cellStyle name="Millares 35 2 2" xfId="4034"/>
    <cellStyle name="Millares 35 2 2 2" xfId="9181"/>
    <cellStyle name="Millares 35 2 2 2 2" xfId="19964"/>
    <cellStyle name="Millares 35 2 2 3" xfId="14832"/>
    <cellStyle name="Millares 35 2 2 4" xfId="42891"/>
    <cellStyle name="Millares 35 2 2 5" xfId="47734"/>
    <cellStyle name="Millares 35 2 3" xfId="6900"/>
    <cellStyle name="Millares 35 2 3 2" xfId="17683"/>
    <cellStyle name="Millares 35 2 4" xfId="12545"/>
    <cellStyle name="Millares 35 2 5" xfId="40615"/>
    <cellStyle name="Millares 35 2 6" xfId="45458"/>
    <cellStyle name="Millares 35 3" xfId="2973"/>
    <cellStyle name="Millares 35 3 2" xfId="8127"/>
    <cellStyle name="Millares 35 3 2 2" xfId="18910"/>
    <cellStyle name="Millares 35 3 3" xfId="13778"/>
    <cellStyle name="Millares 35 3 4" xfId="41837"/>
    <cellStyle name="Millares 35 3 5" xfId="46680"/>
    <cellStyle name="Millares 35 4" xfId="5838"/>
    <cellStyle name="Millares 35 4 2" xfId="16627"/>
    <cellStyle name="Millares 35 5" xfId="11462"/>
    <cellStyle name="Millares 35 6" xfId="39568"/>
    <cellStyle name="Millares 35 7" xfId="44414"/>
    <cellStyle name="Millares 36" xfId="612"/>
    <cellStyle name="Millares 36 2" xfId="1703"/>
    <cellStyle name="Millares 36 2 2" xfId="4012"/>
    <cellStyle name="Millares 36 2 2 2" xfId="9159"/>
    <cellStyle name="Millares 36 2 2 2 2" xfId="19942"/>
    <cellStyle name="Millares 36 2 2 3" xfId="14810"/>
    <cellStyle name="Millares 36 2 2 4" xfId="42869"/>
    <cellStyle name="Millares 36 2 2 5" xfId="47712"/>
    <cellStyle name="Millares 36 2 3" xfId="6878"/>
    <cellStyle name="Millares 36 2 3 2" xfId="17661"/>
    <cellStyle name="Millares 36 2 4" xfId="12523"/>
    <cellStyle name="Millares 36 2 5" xfId="40593"/>
    <cellStyle name="Millares 36 2 6" xfId="45436"/>
    <cellStyle name="Millares 36 3" xfId="2951"/>
    <cellStyle name="Millares 36 3 2" xfId="8105"/>
    <cellStyle name="Millares 36 3 2 2" xfId="18888"/>
    <cellStyle name="Millares 36 3 3" xfId="13756"/>
    <cellStyle name="Millares 36 3 4" xfId="41815"/>
    <cellStyle name="Millares 36 3 5" xfId="46658"/>
    <cellStyle name="Millares 36 4" xfId="5816"/>
    <cellStyle name="Millares 36 4 2" xfId="16605"/>
    <cellStyle name="Millares 36 5" xfId="11440"/>
    <cellStyle name="Millares 36 6" xfId="39546"/>
    <cellStyle name="Millares 36 7" xfId="44392"/>
    <cellStyle name="Millares 37" xfId="635"/>
    <cellStyle name="Millares 37 2" xfId="1726"/>
    <cellStyle name="Millares 37 2 2" xfId="4035"/>
    <cellStyle name="Millares 37 2 2 2" xfId="9182"/>
    <cellStyle name="Millares 37 2 2 2 2" xfId="19965"/>
    <cellStyle name="Millares 37 2 2 3" xfId="14833"/>
    <cellStyle name="Millares 37 2 2 4" xfId="42892"/>
    <cellStyle name="Millares 37 2 2 5" xfId="47735"/>
    <cellStyle name="Millares 37 2 3" xfId="6901"/>
    <cellStyle name="Millares 37 2 3 2" xfId="17684"/>
    <cellStyle name="Millares 37 2 4" xfId="12546"/>
    <cellStyle name="Millares 37 2 5" xfId="40616"/>
    <cellStyle name="Millares 37 2 6" xfId="45459"/>
    <cellStyle name="Millares 37 3" xfId="2974"/>
    <cellStyle name="Millares 37 3 2" xfId="8128"/>
    <cellStyle name="Millares 37 3 2 2" xfId="18911"/>
    <cellStyle name="Millares 37 3 3" xfId="13779"/>
    <cellStyle name="Millares 37 3 4" xfId="41838"/>
    <cellStyle name="Millares 37 3 5" xfId="46681"/>
    <cellStyle name="Millares 37 4" xfId="5839"/>
    <cellStyle name="Millares 37 4 2" xfId="16628"/>
    <cellStyle name="Millares 37 5" xfId="11463"/>
    <cellStyle name="Millares 37 6" xfId="39569"/>
    <cellStyle name="Millares 37 7" xfId="44415"/>
    <cellStyle name="Millares 38" xfId="611"/>
    <cellStyle name="Millares 38 2" xfId="1702"/>
    <cellStyle name="Millares 38 2 2" xfId="4011"/>
    <cellStyle name="Millares 38 2 2 2" xfId="9158"/>
    <cellStyle name="Millares 38 2 2 2 2" xfId="19941"/>
    <cellStyle name="Millares 38 2 2 3" xfId="14809"/>
    <cellStyle name="Millares 38 2 2 4" xfId="42868"/>
    <cellStyle name="Millares 38 2 2 5" xfId="47711"/>
    <cellStyle name="Millares 38 2 3" xfId="6877"/>
    <cellStyle name="Millares 38 2 3 2" xfId="17660"/>
    <cellStyle name="Millares 38 2 4" xfId="12522"/>
    <cellStyle name="Millares 38 2 5" xfId="40592"/>
    <cellStyle name="Millares 38 2 6" xfId="45435"/>
    <cellStyle name="Millares 38 3" xfId="2950"/>
    <cellStyle name="Millares 38 3 2" xfId="8104"/>
    <cellStyle name="Millares 38 3 2 2" xfId="18887"/>
    <cellStyle name="Millares 38 3 3" xfId="13755"/>
    <cellStyle name="Millares 38 3 4" xfId="41814"/>
    <cellStyle name="Millares 38 3 5" xfId="46657"/>
    <cellStyle name="Millares 38 4" xfId="5815"/>
    <cellStyle name="Millares 38 4 2" xfId="16604"/>
    <cellStyle name="Millares 38 5" xfId="11439"/>
    <cellStyle name="Millares 38 6" xfId="39545"/>
    <cellStyle name="Millares 38 7" xfId="44391"/>
    <cellStyle name="Millares 39" xfId="636"/>
    <cellStyle name="Millares 39 2" xfId="1727"/>
    <cellStyle name="Millares 39 2 2" xfId="4036"/>
    <cellStyle name="Millares 39 2 2 2" xfId="9183"/>
    <cellStyle name="Millares 39 2 2 2 2" xfId="19966"/>
    <cellStyle name="Millares 39 2 2 3" xfId="14834"/>
    <cellStyle name="Millares 39 2 2 4" xfId="42893"/>
    <cellStyle name="Millares 39 2 2 5" xfId="47736"/>
    <cellStyle name="Millares 39 2 3" xfId="6902"/>
    <cellStyle name="Millares 39 2 3 2" xfId="17685"/>
    <cellStyle name="Millares 39 2 4" xfId="12547"/>
    <cellStyle name="Millares 39 2 5" xfId="40617"/>
    <cellStyle name="Millares 39 2 6" xfId="45460"/>
    <cellStyle name="Millares 39 3" xfId="2975"/>
    <cellStyle name="Millares 39 3 2" xfId="8129"/>
    <cellStyle name="Millares 39 3 2 2" xfId="18912"/>
    <cellStyle name="Millares 39 3 3" xfId="13780"/>
    <cellStyle name="Millares 39 3 4" xfId="41839"/>
    <cellStyle name="Millares 39 3 5" xfId="46682"/>
    <cellStyle name="Millares 39 4" xfId="5840"/>
    <cellStyle name="Millares 39 4 2" xfId="16629"/>
    <cellStyle name="Millares 39 5" xfId="11464"/>
    <cellStyle name="Millares 39 6" xfId="39570"/>
    <cellStyle name="Millares 39 7" xfId="44416"/>
    <cellStyle name="Millares 4" xfId="257"/>
    <cellStyle name="Millares 40" xfId="610"/>
    <cellStyle name="Millares 40 2" xfId="1701"/>
    <cellStyle name="Millares 40 2 2" xfId="4010"/>
    <cellStyle name="Millares 40 2 2 2" xfId="9157"/>
    <cellStyle name="Millares 40 2 2 2 2" xfId="19940"/>
    <cellStyle name="Millares 40 2 2 3" xfId="14808"/>
    <cellStyle name="Millares 40 2 2 4" xfId="42867"/>
    <cellStyle name="Millares 40 2 2 5" xfId="47710"/>
    <cellStyle name="Millares 40 2 3" xfId="6876"/>
    <cellStyle name="Millares 40 2 3 2" xfId="17659"/>
    <cellStyle name="Millares 40 2 4" xfId="12521"/>
    <cellStyle name="Millares 40 2 5" xfId="40591"/>
    <cellStyle name="Millares 40 2 6" xfId="45434"/>
    <cellStyle name="Millares 40 3" xfId="2949"/>
    <cellStyle name="Millares 40 3 2" xfId="8103"/>
    <cellStyle name="Millares 40 3 2 2" xfId="18886"/>
    <cellStyle name="Millares 40 3 3" xfId="13754"/>
    <cellStyle name="Millares 40 3 4" xfId="41813"/>
    <cellStyle name="Millares 40 3 5" xfId="46656"/>
    <cellStyle name="Millares 40 4" xfId="5814"/>
    <cellStyle name="Millares 40 4 2" xfId="16603"/>
    <cellStyle name="Millares 40 5" xfId="11438"/>
    <cellStyle name="Millares 40 6" xfId="39544"/>
    <cellStyle name="Millares 40 7" xfId="44390"/>
    <cellStyle name="Millares 41" xfId="637"/>
    <cellStyle name="Millares 41 2" xfId="1728"/>
    <cellStyle name="Millares 41 2 2" xfId="4037"/>
    <cellStyle name="Millares 41 2 2 2" xfId="9184"/>
    <cellStyle name="Millares 41 2 2 2 2" xfId="19967"/>
    <cellStyle name="Millares 41 2 2 3" xfId="14835"/>
    <cellStyle name="Millares 41 2 2 4" xfId="42894"/>
    <cellStyle name="Millares 41 2 2 5" xfId="47737"/>
    <cellStyle name="Millares 41 2 3" xfId="6903"/>
    <cellStyle name="Millares 41 2 3 2" xfId="17686"/>
    <cellStyle name="Millares 41 2 4" xfId="12548"/>
    <cellStyle name="Millares 41 2 5" xfId="40618"/>
    <cellStyle name="Millares 41 2 6" xfId="45461"/>
    <cellStyle name="Millares 41 3" xfId="2976"/>
    <cellStyle name="Millares 41 3 2" xfId="8130"/>
    <cellStyle name="Millares 41 3 2 2" xfId="18913"/>
    <cellStyle name="Millares 41 3 3" xfId="13781"/>
    <cellStyle name="Millares 41 3 4" xfId="41840"/>
    <cellStyle name="Millares 41 3 5" xfId="46683"/>
    <cellStyle name="Millares 41 4" xfId="5841"/>
    <cellStyle name="Millares 41 4 2" xfId="16630"/>
    <cellStyle name="Millares 41 5" xfId="11465"/>
    <cellStyle name="Millares 41 6" xfId="39571"/>
    <cellStyle name="Millares 41 7" xfId="44417"/>
    <cellStyle name="Millares 42" xfId="607"/>
    <cellStyle name="Millares 42 2" xfId="1698"/>
    <cellStyle name="Millares 42 2 2" xfId="4007"/>
    <cellStyle name="Millares 42 2 2 2" xfId="9154"/>
    <cellStyle name="Millares 42 2 2 2 2" xfId="19937"/>
    <cellStyle name="Millares 42 2 2 3" xfId="14805"/>
    <cellStyle name="Millares 42 2 2 4" xfId="42864"/>
    <cellStyle name="Millares 42 2 2 5" xfId="47707"/>
    <cellStyle name="Millares 42 2 3" xfId="6873"/>
    <cellStyle name="Millares 42 2 3 2" xfId="17656"/>
    <cellStyle name="Millares 42 2 4" xfId="12518"/>
    <cellStyle name="Millares 42 2 5" xfId="40588"/>
    <cellStyle name="Millares 42 2 6" xfId="45431"/>
    <cellStyle name="Millares 42 3" xfId="2946"/>
    <cellStyle name="Millares 42 3 2" xfId="8100"/>
    <cellStyle name="Millares 42 3 2 2" xfId="18883"/>
    <cellStyle name="Millares 42 3 3" xfId="13751"/>
    <cellStyle name="Millares 42 3 4" xfId="41810"/>
    <cellStyle name="Millares 42 3 5" xfId="46653"/>
    <cellStyle name="Millares 42 4" xfId="5811"/>
    <cellStyle name="Millares 42 4 2" xfId="16600"/>
    <cellStyle name="Millares 42 5" xfId="11435"/>
    <cellStyle name="Millares 42 6" xfId="39541"/>
    <cellStyle name="Millares 42 7" xfId="44387"/>
    <cellStyle name="Millares 43" xfId="680"/>
    <cellStyle name="Millares 43 10" xfId="44460"/>
    <cellStyle name="Millares 43 2" xfId="1771"/>
    <cellStyle name="Millares 43 2 2" xfId="4080"/>
    <cellStyle name="Millares 43 2 2 2" xfId="9227"/>
    <cellStyle name="Millares 43 2 2 2 2" xfId="20010"/>
    <cellStyle name="Millares 43 2 2 3" xfId="14878"/>
    <cellStyle name="Millares 43 2 2 4" xfId="42937"/>
    <cellStyle name="Millares 43 2 2 5" xfId="47780"/>
    <cellStyle name="Millares 43 2 3" xfId="6946"/>
    <cellStyle name="Millares 43 2 3 2" xfId="17729"/>
    <cellStyle name="Millares 43 2 4" xfId="12591"/>
    <cellStyle name="Millares 43 2 5" xfId="40661"/>
    <cellStyle name="Millares 43 2 6" xfId="45504"/>
    <cellStyle name="Millares 43 3" xfId="3019"/>
    <cellStyle name="Millares 43 3 2" xfId="8173"/>
    <cellStyle name="Millares 43 3 2 2" xfId="18956"/>
    <cellStyle name="Millares 43 3 3" xfId="13824"/>
    <cellStyle name="Millares 43 3 4" xfId="41883"/>
    <cellStyle name="Millares 43 3 5" xfId="46726"/>
    <cellStyle name="Millares 43 4" xfId="4998"/>
    <cellStyle name="Millares 43 4 2" xfId="10146"/>
    <cellStyle name="Millares 43 4 2 2" xfId="20929"/>
    <cellStyle name="Millares 43 4 3" xfId="15796"/>
    <cellStyle name="Millares 43 4 4" xfId="43849"/>
    <cellStyle name="Millares 43 4 5" xfId="48692"/>
    <cellStyle name="Millares 43 5" xfId="5005"/>
    <cellStyle name="Millares 43 5 2" xfId="10153"/>
    <cellStyle name="Millares 43 5 2 2" xfId="20936"/>
    <cellStyle name="Millares 43 5 3" xfId="15803"/>
    <cellStyle name="Millares 43 5 4" xfId="38891"/>
    <cellStyle name="Millares 43 5 5" xfId="39016"/>
    <cellStyle name="Millares 43 5 6" xfId="43856"/>
    <cellStyle name="Millares 43 5 7" xfId="48699"/>
    <cellStyle name="Millares 43 5 7 2" xfId="48739"/>
    <cellStyle name="Millares 43 6" xfId="5007"/>
    <cellStyle name="Millares 43 6 2" xfId="10155"/>
    <cellStyle name="Millares 43 6 2 2" xfId="20938"/>
    <cellStyle name="Millares 43 6 3" xfId="15805"/>
    <cellStyle name="Millares 43 6 4" xfId="43858"/>
    <cellStyle name="Millares 43 6 5" xfId="48701"/>
    <cellStyle name="Millares 43 7" xfId="5884"/>
    <cellStyle name="Millares 43 7 2" xfId="16673"/>
    <cellStyle name="Millares 43 8" xfId="11509"/>
    <cellStyle name="Millares 43 9" xfId="39614"/>
    <cellStyle name="Millares 44" xfId="702"/>
    <cellStyle name="Millares 44 2" xfId="1786"/>
    <cellStyle name="Millares 44 2 2" xfId="4095"/>
    <cellStyle name="Millares 44 2 2 2" xfId="9242"/>
    <cellStyle name="Millares 44 2 2 2 2" xfId="20025"/>
    <cellStyle name="Millares 44 2 2 3" xfId="14893"/>
    <cellStyle name="Millares 44 2 2 4" xfId="42952"/>
    <cellStyle name="Millares 44 2 2 5" xfId="47795"/>
    <cellStyle name="Millares 44 2 3" xfId="6961"/>
    <cellStyle name="Millares 44 2 3 2" xfId="17744"/>
    <cellStyle name="Millares 44 2 4" xfId="12606"/>
    <cellStyle name="Millares 44 2 5" xfId="40676"/>
    <cellStyle name="Millares 44 2 6" xfId="45519"/>
    <cellStyle name="Millares 44 3" xfId="3040"/>
    <cellStyle name="Millares 44 3 2" xfId="8188"/>
    <cellStyle name="Millares 44 3 2 2" xfId="18971"/>
    <cellStyle name="Millares 44 3 3" xfId="13839"/>
    <cellStyle name="Millares 44 3 4" xfId="41898"/>
    <cellStyle name="Millares 44 3 5" xfId="46741"/>
    <cellStyle name="Millares 44 4" xfId="5905"/>
    <cellStyle name="Millares 44 4 2" xfId="16689"/>
    <cellStyle name="Millares 44 5" xfId="11531"/>
    <cellStyle name="Millares 44 6" xfId="39629"/>
    <cellStyle name="Millares 44 7" xfId="44475"/>
    <cellStyle name="Millares 45" xfId="679"/>
    <cellStyle name="Millares 45 2" xfId="1770"/>
    <cellStyle name="Millares 45 2 2" xfId="4079"/>
    <cellStyle name="Millares 45 2 2 2" xfId="9226"/>
    <cellStyle name="Millares 45 2 2 2 2" xfId="20009"/>
    <cellStyle name="Millares 45 2 2 3" xfId="14877"/>
    <cellStyle name="Millares 45 2 2 4" xfId="42936"/>
    <cellStyle name="Millares 45 2 2 5" xfId="47779"/>
    <cellStyle name="Millares 45 2 3" xfId="6945"/>
    <cellStyle name="Millares 45 2 3 2" xfId="17728"/>
    <cellStyle name="Millares 45 2 4" xfId="12590"/>
    <cellStyle name="Millares 45 2 5" xfId="40660"/>
    <cellStyle name="Millares 45 2 6" xfId="45503"/>
    <cellStyle name="Millares 45 3" xfId="3018"/>
    <cellStyle name="Millares 45 3 2" xfId="8172"/>
    <cellStyle name="Millares 45 3 2 2" xfId="18955"/>
    <cellStyle name="Millares 45 3 3" xfId="13823"/>
    <cellStyle name="Millares 45 3 4" xfId="41882"/>
    <cellStyle name="Millares 45 3 5" xfId="46725"/>
    <cellStyle name="Millares 45 4" xfId="5883"/>
    <cellStyle name="Millares 45 4 2" xfId="16672"/>
    <cellStyle name="Millares 45 5" xfId="11508"/>
    <cellStyle name="Millares 45 6" xfId="39613"/>
    <cellStyle name="Millares 45 7" xfId="44459"/>
    <cellStyle name="Millares 46" xfId="703"/>
    <cellStyle name="Millares 46 2" xfId="1787"/>
    <cellStyle name="Millares 46 2 2" xfId="4096"/>
    <cellStyle name="Millares 46 2 2 2" xfId="9243"/>
    <cellStyle name="Millares 46 2 2 2 2" xfId="20026"/>
    <cellStyle name="Millares 46 2 2 3" xfId="14894"/>
    <cellStyle name="Millares 46 2 2 4" xfId="42953"/>
    <cellStyle name="Millares 46 2 2 5" xfId="47796"/>
    <cellStyle name="Millares 46 2 3" xfId="6962"/>
    <cellStyle name="Millares 46 2 3 2" xfId="17745"/>
    <cellStyle name="Millares 46 2 4" xfId="12607"/>
    <cellStyle name="Millares 46 2 5" xfId="40677"/>
    <cellStyle name="Millares 46 2 6" xfId="45520"/>
    <cellStyle name="Millares 46 3" xfId="3041"/>
    <cellStyle name="Millares 46 3 2" xfId="8189"/>
    <cellStyle name="Millares 46 3 2 2" xfId="18972"/>
    <cellStyle name="Millares 46 3 3" xfId="13840"/>
    <cellStyle name="Millares 46 3 4" xfId="41899"/>
    <cellStyle name="Millares 46 3 5" xfId="46742"/>
    <cellStyle name="Millares 46 4" xfId="5906"/>
    <cellStyle name="Millares 46 4 2" xfId="16690"/>
    <cellStyle name="Millares 46 5" xfId="11532"/>
    <cellStyle name="Millares 46 6" xfId="39630"/>
    <cellStyle name="Millares 46 7" xfId="44476"/>
    <cellStyle name="Millares 47" xfId="678"/>
    <cellStyle name="Millares 47 2" xfId="1769"/>
    <cellStyle name="Millares 47 2 2" xfId="4078"/>
    <cellStyle name="Millares 47 2 2 2" xfId="9225"/>
    <cellStyle name="Millares 47 2 2 2 2" xfId="20008"/>
    <cellStyle name="Millares 47 2 2 3" xfId="14876"/>
    <cellStyle name="Millares 47 2 2 4" xfId="42935"/>
    <cellStyle name="Millares 47 2 2 5" xfId="47778"/>
    <cellStyle name="Millares 47 2 3" xfId="6944"/>
    <cellStyle name="Millares 47 2 3 2" xfId="17727"/>
    <cellStyle name="Millares 47 2 4" xfId="12589"/>
    <cellStyle name="Millares 47 2 5" xfId="40659"/>
    <cellStyle name="Millares 47 2 6" xfId="45502"/>
    <cellStyle name="Millares 47 3" xfId="3017"/>
    <cellStyle name="Millares 47 3 2" xfId="8171"/>
    <cellStyle name="Millares 47 3 2 2" xfId="18954"/>
    <cellStyle name="Millares 47 3 3" xfId="13822"/>
    <cellStyle name="Millares 47 3 4" xfId="41881"/>
    <cellStyle name="Millares 47 3 5" xfId="46724"/>
    <cellStyle name="Millares 47 4" xfId="5882"/>
    <cellStyle name="Millares 47 4 2" xfId="16671"/>
    <cellStyle name="Millares 47 5" xfId="11507"/>
    <cellStyle name="Millares 47 6" xfId="39612"/>
    <cellStyle name="Millares 47 7" xfId="44458"/>
    <cellStyle name="Millares 48" xfId="704"/>
    <cellStyle name="Millares 48 2" xfId="1788"/>
    <cellStyle name="Millares 48 2 2" xfId="4097"/>
    <cellStyle name="Millares 48 2 2 2" xfId="9244"/>
    <cellStyle name="Millares 48 2 2 2 2" xfId="20027"/>
    <cellStyle name="Millares 48 2 2 3" xfId="14895"/>
    <cellStyle name="Millares 48 2 2 4" xfId="42954"/>
    <cellStyle name="Millares 48 2 2 5" xfId="47797"/>
    <cellStyle name="Millares 48 2 3" xfId="6963"/>
    <cellStyle name="Millares 48 2 3 2" xfId="17746"/>
    <cellStyle name="Millares 48 2 4" xfId="12608"/>
    <cellStyle name="Millares 48 2 5" xfId="40678"/>
    <cellStyle name="Millares 48 2 6" xfId="45521"/>
    <cellStyle name="Millares 48 3" xfId="3042"/>
    <cellStyle name="Millares 48 3 2" xfId="8190"/>
    <cellStyle name="Millares 48 3 2 2" xfId="18973"/>
    <cellStyle name="Millares 48 3 3" xfId="13841"/>
    <cellStyle name="Millares 48 3 4" xfId="41900"/>
    <cellStyle name="Millares 48 3 5" xfId="46743"/>
    <cellStyle name="Millares 48 4" xfId="5907"/>
    <cellStyle name="Millares 48 4 2" xfId="16691"/>
    <cellStyle name="Millares 48 5" xfId="11533"/>
    <cellStyle name="Millares 48 6" xfId="39631"/>
    <cellStyle name="Millares 48 7" xfId="44477"/>
    <cellStyle name="Millares 49" xfId="677"/>
    <cellStyle name="Millares 49 2" xfId="1768"/>
    <cellStyle name="Millares 49 2 2" xfId="4077"/>
    <cellStyle name="Millares 49 2 2 2" xfId="9224"/>
    <cellStyle name="Millares 49 2 2 2 2" xfId="20007"/>
    <cellStyle name="Millares 49 2 2 3" xfId="14875"/>
    <cellStyle name="Millares 49 2 2 4" xfId="42934"/>
    <cellStyle name="Millares 49 2 2 5" xfId="47777"/>
    <cellStyle name="Millares 49 2 3" xfId="6943"/>
    <cellStyle name="Millares 49 2 3 2" xfId="17726"/>
    <cellStyle name="Millares 49 2 4" xfId="12588"/>
    <cellStyle name="Millares 49 2 5" xfId="40658"/>
    <cellStyle name="Millares 49 2 6" xfId="45501"/>
    <cellStyle name="Millares 49 3" xfId="3016"/>
    <cellStyle name="Millares 49 3 2" xfId="8170"/>
    <cellStyle name="Millares 49 3 2 2" xfId="18953"/>
    <cellStyle name="Millares 49 3 3" xfId="13821"/>
    <cellStyle name="Millares 49 3 4" xfId="41880"/>
    <cellStyle name="Millares 49 3 5" xfId="46723"/>
    <cellStyle name="Millares 49 4" xfId="5881"/>
    <cellStyle name="Millares 49 4 2" xfId="16670"/>
    <cellStyle name="Millares 49 5" xfId="11506"/>
    <cellStyle name="Millares 49 6" xfId="39611"/>
    <cellStyle name="Millares 49 7" xfId="44457"/>
    <cellStyle name="Millares 5" xfId="258"/>
    <cellStyle name="Millares 50" xfId="705"/>
    <cellStyle name="Millares 50 2" xfId="1789"/>
    <cellStyle name="Millares 50 2 2" xfId="4098"/>
    <cellStyle name="Millares 50 2 2 2" xfId="9245"/>
    <cellStyle name="Millares 50 2 2 2 2" xfId="20028"/>
    <cellStyle name="Millares 50 2 2 3" xfId="14896"/>
    <cellStyle name="Millares 50 2 2 4" xfId="42955"/>
    <cellStyle name="Millares 50 2 2 5" xfId="47798"/>
    <cellStyle name="Millares 50 2 3" xfId="6964"/>
    <cellStyle name="Millares 50 2 3 2" xfId="17747"/>
    <cellStyle name="Millares 50 2 4" xfId="12609"/>
    <cellStyle name="Millares 50 2 5" xfId="40679"/>
    <cellStyle name="Millares 50 2 6" xfId="45522"/>
    <cellStyle name="Millares 50 3" xfId="3043"/>
    <cellStyle name="Millares 50 3 2" xfId="8191"/>
    <cellStyle name="Millares 50 3 2 2" xfId="18974"/>
    <cellStyle name="Millares 50 3 3" xfId="13842"/>
    <cellStyle name="Millares 50 3 4" xfId="41901"/>
    <cellStyle name="Millares 50 3 5" xfId="46744"/>
    <cellStyle name="Millares 50 4" xfId="5908"/>
    <cellStyle name="Millares 50 4 2" xfId="16692"/>
    <cellStyle name="Millares 50 5" xfId="11534"/>
    <cellStyle name="Millares 50 6" xfId="39632"/>
    <cellStyle name="Millares 50 7" xfId="44478"/>
    <cellStyle name="Millares 51" xfId="676"/>
    <cellStyle name="Millares 51 2" xfId="1767"/>
    <cellStyle name="Millares 51 2 2" xfId="4076"/>
    <cellStyle name="Millares 51 2 2 2" xfId="9223"/>
    <cellStyle name="Millares 51 2 2 2 2" xfId="20006"/>
    <cellStyle name="Millares 51 2 2 3" xfId="14874"/>
    <cellStyle name="Millares 51 2 2 4" xfId="42933"/>
    <cellStyle name="Millares 51 2 2 5" xfId="47776"/>
    <cellStyle name="Millares 51 2 3" xfId="6942"/>
    <cellStyle name="Millares 51 2 3 2" xfId="17725"/>
    <cellStyle name="Millares 51 2 4" xfId="12587"/>
    <cellStyle name="Millares 51 2 5" xfId="40657"/>
    <cellStyle name="Millares 51 2 6" xfId="45500"/>
    <cellStyle name="Millares 51 3" xfId="3015"/>
    <cellStyle name="Millares 51 3 2" xfId="8169"/>
    <cellStyle name="Millares 51 3 2 2" xfId="18952"/>
    <cellStyle name="Millares 51 3 3" xfId="13820"/>
    <cellStyle name="Millares 51 3 4" xfId="41879"/>
    <cellStyle name="Millares 51 3 5" xfId="46722"/>
    <cellStyle name="Millares 51 4" xfId="5880"/>
    <cellStyle name="Millares 51 4 2" xfId="16669"/>
    <cellStyle name="Millares 51 5" xfId="11505"/>
    <cellStyle name="Millares 51 6" xfId="39610"/>
    <cellStyle name="Millares 51 7" xfId="44456"/>
    <cellStyle name="Millares 52" xfId="706"/>
    <cellStyle name="Millares 52 2" xfId="1790"/>
    <cellStyle name="Millares 52 2 2" xfId="4099"/>
    <cellStyle name="Millares 52 2 2 2" xfId="9246"/>
    <cellStyle name="Millares 52 2 2 2 2" xfId="20029"/>
    <cellStyle name="Millares 52 2 2 3" xfId="14897"/>
    <cellStyle name="Millares 52 2 2 4" xfId="42956"/>
    <cellStyle name="Millares 52 2 2 5" xfId="47799"/>
    <cellStyle name="Millares 52 2 3" xfId="6965"/>
    <cellStyle name="Millares 52 2 3 2" xfId="17748"/>
    <cellStyle name="Millares 52 2 4" xfId="12610"/>
    <cellStyle name="Millares 52 2 5" xfId="40680"/>
    <cellStyle name="Millares 52 2 6" xfId="45523"/>
    <cellStyle name="Millares 52 3" xfId="3044"/>
    <cellStyle name="Millares 52 3 2" xfId="8192"/>
    <cellStyle name="Millares 52 3 2 2" xfId="18975"/>
    <cellStyle name="Millares 52 3 3" xfId="13843"/>
    <cellStyle name="Millares 52 3 4" xfId="41902"/>
    <cellStyle name="Millares 52 3 5" xfId="46745"/>
    <cellStyle name="Millares 52 4" xfId="5909"/>
    <cellStyle name="Millares 52 4 2" xfId="16693"/>
    <cellStyle name="Millares 52 5" xfId="11535"/>
    <cellStyle name="Millares 52 6" xfId="39633"/>
    <cellStyle name="Millares 52 7" xfId="44479"/>
    <cellStyle name="Millares 53" xfId="675"/>
    <cellStyle name="Millares 53 2" xfId="1766"/>
    <cellStyle name="Millares 53 2 2" xfId="4075"/>
    <cellStyle name="Millares 53 2 2 2" xfId="9222"/>
    <cellStyle name="Millares 53 2 2 2 2" xfId="20005"/>
    <cellStyle name="Millares 53 2 2 3" xfId="14873"/>
    <cellStyle name="Millares 53 2 2 4" xfId="42932"/>
    <cellStyle name="Millares 53 2 2 5" xfId="47775"/>
    <cellStyle name="Millares 53 2 3" xfId="6941"/>
    <cellStyle name="Millares 53 2 3 2" xfId="17724"/>
    <cellStyle name="Millares 53 2 4" xfId="12586"/>
    <cellStyle name="Millares 53 2 5" xfId="40656"/>
    <cellStyle name="Millares 53 2 6" xfId="45499"/>
    <cellStyle name="Millares 53 3" xfId="3014"/>
    <cellStyle name="Millares 53 3 2" xfId="8168"/>
    <cellStyle name="Millares 53 3 2 2" xfId="18951"/>
    <cellStyle name="Millares 53 3 3" xfId="13819"/>
    <cellStyle name="Millares 53 3 4" xfId="41878"/>
    <cellStyle name="Millares 53 3 5" xfId="46721"/>
    <cellStyle name="Millares 53 4" xfId="5879"/>
    <cellStyle name="Millares 53 4 2" xfId="16668"/>
    <cellStyle name="Millares 53 5" xfId="11504"/>
    <cellStyle name="Millares 53 6" xfId="39609"/>
    <cellStyle name="Millares 53 7" xfId="44455"/>
    <cellStyle name="Millares 54" xfId="707"/>
    <cellStyle name="Millares 54 2" xfId="1791"/>
    <cellStyle name="Millares 54 2 2" xfId="4100"/>
    <cellStyle name="Millares 54 2 2 2" xfId="9247"/>
    <cellStyle name="Millares 54 2 2 2 2" xfId="20030"/>
    <cellStyle name="Millares 54 2 2 3" xfId="14898"/>
    <cellStyle name="Millares 54 2 2 4" xfId="42957"/>
    <cellStyle name="Millares 54 2 2 5" xfId="47800"/>
    <cellStyle name="Millares 54 2 3" xfId="6966"/>
    <cellStyle name="Millares 54 2 3 2" xfId="17749"/>
    <cellStyle name="Millares 54 2 4" xfId="12611"/>
    <cellStyle name="Millares 54 2 5" xfId="40681"/>
    <cellStyle name="Millares 54 2 6" xfId="45524"/>
    <cellStyle name="Millares 54 3" xfId="3045"/>
    <cellStyle name="Millares 54 3 2" xfId="8193"/>
    <cellStyle name="Millares 54 3 2 2" xfId="18976"/>
    <cellStyle name="Millares 54 3 3" xfId="13844"/>
    <cellStyle name="Millares 54 3 4" xfId="41903"/>
    <cellStyle name="Millares 54 3 5" xfId="46746"/>
    <cellStyle name="Millares 54 4" xfId="5910"/>
    <cellStyle name="Millares 54 4 2" xfId="16694"/>
    <cellStyle name="Millares 54 5" xfId="11536"/>
    <cellStyle name="Millares 54 6" xfId="39634"/>
    <cellStyle name="Millares 54 7" xfId="44480"/>
    <cellStyle name="Millares 55" xfId="674"/>
    <cellStyle name="Millares 55 2" xfId="1765"/>
    <cellStyle name="Millares 55 2 2" xfId="4074"/>
    <cellStyle name="Millares 55 2 2 2" xfId="9221"/>
    <cellStyle name="Millares 55 2 2 2 2" xfId="20004"/>
    <cellStyle name="Millares 55 2 2 3" xfId="14872"/>
    <cellStyle name="Millares 55 2 2 4" xfId="42931"/>
    <cellStyle name="Millares 55 2 2 5" xfId="47774"/>
    <cellStyle name="Millares 55 2 3" xfId="6940"/>
    <cellStyle name="Millares 55 2 3 2" xfId="17723"/>
    <cellStyle name="Millares 55 2 4" xfId="12585"/>
    <cellStyle name="Millares 55 2 5" xfId="40655"/>
    <cellStyle name="Millares 55 2 6" xfId="45498"/>
    <cellStyle name="Millares 55 3" xfId="3013"/>
    <cellStyle name="Millares 55 3 2" xfId="8167"/>
    <cellStyle name="Millares 55 3 2 2" xfId="18950"/>
    <cellStyle name="Millares 55 3 3" xfId="13818"/>
    <cellStyle name="Millares 55 3 4" xfId="41877"/>
    <cellStyle name="Millares 55 3 5" xfId="46720"/>
    <cellStyle name="Millares 55 4" xfId="5878"/>
    <cellStyle name="Millares 55 4 2" xfId="16667"/>
    <cellStyle name="Millares 55 5" xfId="11503"/>
    <cellStyle name="Millares 55 6" xfId="39608"/>
    <cellStyle name="Millares 55 7" xfId="44454"/>
    <cellStyle name="Millares 56" xfId="708"/>
    <cellStyle name="Millares 56 2" xfId="1792"/>
    <cellStyle name="Millares 56 2 2" xfId="4101"/>
    <cellStyle name="Millares 56 2 2 2" xfId="9248"/>
    <cellStyle name="Millares 56 2 2 2 2" xfId="20031"/>
    <cellStyle name="Millares 56 2 2 3" xfId="14899"/>
    <cellStyle name="Millares 56 2 2 4" xfId="42958"/>
    <cellStyle name="Millares 56 2 2 5" xfId="47801"/>
    <cellStyle name="Millares 56 2 3" xfId="6967"/>
    <cellStyle name="Millares 56 2 3 2" xfId="17750"/>
    <cellStyle name="Millares 56 2 4" xfId="12612"/>
    <cellStyle name="Millares 56 2 5" xfId="40682"/>
    <cellStyle name="Millares 56 2 6" xfId="45525"/>
    <cellStyle name="Millares 56 3" xfId="3046"/>
    <cellStyle name="Millares 56 3 2" xfId="8194"/>
    <cellStyle name="Millares 56 3 2 2" xfId="18977"/>
    <cellStyle name="Millares 56 3 3" xfId="13845"/>
    <cellStyle name="Millares 56 3 4" xfId="41904"/>
    <cellStyle name="Millares 56 3 5" xfId="46747"/>
    <cellStyle name="Millares 56 4" xfId="5911"/>
    <cellStyle name="Millares 56 4 2" xfId="16695"/>
    <cellStyle name="Millares 56 5" xfId="11537"/>
    <cellStyle name="Millares 56 6" xfId="39635"/>
    <cellStyle name="Millares 56 7" xfId="44481"/>
    <cellStyle name="Millares 57" xfId="673"/>
    <cellStyle name="Millares 57 2" xfId="1764"/>
    <cellStyle name="Millares 57 2 2" xfId="4073"/>
    <cellStyle name="Millares 57 2 2 2" xfId="9220"/>
    <cellStyle name="Millares 57 2 2 2 2" xfId="20003"/>
    <cellStyle name="Millares 57 2 2 3" xfId="14871"/>
    <cellStyle name="Millares 57 2 2 4" xfId="42930"/>
    <cellStyle name="Millares 57 2 2 5" xfId="47773"/>
    <cellStyle name="Millares 57 2 3" xfId="6939"/>
    <cellStyle name="Millares 57 2 3 2" xfId="17722"/>
    <cellStyle name="Millares 57 2 4" xfId="12584"/>
    <cellStyle name="Millares 57 2 5" xfId="40654"/>
    <cellStyle name="Millares 57 2 6" xfId="45497"/>
    <cellStyle name="Millares 57 3" xfId="3012"/>
    <cellStyle name="Millares 57 3 2" xfId="8166"/>
    <cellStyle name="Millares 57 3 2 2" xfId="18949"/>
    <cellStyle name="Millares 57 3 3" xfId="13817"/>
    <cellStyle name="Millares 57 3 4" xfId="41876"/>
    <cellStyle name="Millares 57 3 5" xfId="46719"/>
    <cellStyle name="Millares 57 4" xfId="5877"/>
    <cellStyle name="Millares 57 4 2" xfId="16666"/>
    <cellStyle name="Millares 57 5" xfId="11502"/>
    <cellStyle name="Millares 57 6" xfId="39607"/>
    <cellStyle name="Millares 57 7" xfId="44453"/>
    <cellStyle name="Millares 58" xfId="745"/>
    <cellStyle name="Millares 58 2" xfId="1828"/>
    <cellStyle name="Millares 58 2 2" xfId="4137"/>
    <cellStyle name="Millares 58 2 2 2" xfId="9284"/>
    <cellStyle name="Millares 58 2 2 2 2" xfId="20067"/>
    <cellStyle name="Millares 58 2 2 3" xfId="14935"/>
    <cellStyle name="Millares 58 2 2 4" xfId="42994"/>
    <cellStyle name="Millares 58 2 2 5" xfId="47837"/>
    <cellStyle name="Millares 58 2 3" xfId="7003"/>
    <cellStyle name="Millares 58 2 3 2" xfId="17786"/>
    <cellStyle name="Millares 58 2 4" xfId="12648"/>
    <cellStyle name="Millares 58 2 5" xfId="40718"/>
    <cellStyle name="Millares 58 2 6" xfId="45561"/>
    <cellStyle name="Millares 58 3" xfId="3082"/>
    <cellStyle name="Millares 58 3 2" xfId="8229"/>
    <cellStyle name="Millares 58 3 2 2" xfId="19012"/>
    <cellStyle name="Millares 58 3 3" xfId="13880"/>
    <cellStyle name="Millares 58 3 4" xfId="41939"/>
    <cellStyle name="Millares 58 3 5" xfId="46782"/>
    <cellStyle name="Millares 58 4" xfId="5946"/>
    <cellStyle name="Millares 58 4 2" xfId="16729"/>
    <cellStyle name="Millares 58 5" xfId="11573"/>
    <cellStyle name="Millares 58 6" xfId="39669"/>
    <cellStyle name="Millares 58 7" xfId="44516"/>
    <cellStyle name="Millares 59" xfId="746"/>
    <cellStyle name="Millares 59 2" xfId="1829"/>
    <cellStyle name="Millares 59 2 2" xfId="4138"/>
    <cellStyle name="Millares 59 2 2 2" xfId="9285"/>
    <cellStyle name="Millares 59 2 2 2 2" xfId="20068"/>
    <cellStyle name="Millares 59 2 2 3" xfId="14936"/>
    <cellStyle name="Millares 59 2 2 4" xfId="42995"/>
    <cellStyle name="Millares 59 2 2 5" xfId="47838"/>
    <cellStyle name="Millares 59 2 3" xfId="7004"/>
    <cellStyle name="Millares 59 2 3 2" xfId="17787"/>
    <cellStyle name="Millares 59 2 4" xfId="12649"/>
    <cellStyle name="Millares 59 2 5" xfId="40719"/>
    <cellStyle name="Millares 59 2 6" xfId="45562"/>
    <cellStyle name="Millares 59 3" xfId="3083"/>
    <cellStyle name="Millares 59 3 2" xfId="8230"/>
    <cellStyle name="Millares 59 3 2 2" xfId="19013"/>
    <cellStyle name="Millares 59 3 3" xfId="13881"/>
    <cellStyle name="Millares 59 3 4" xfId="41940"/>
    <cellStyle name="Millares 59 3 5" xfId="46783"/>
    <cellStyle name="Millares 59 4" xfId="5947"/>
    <cellStyle name="Millares 59 4 2" xfId="16730"/>
    <cellStyle name="Millares 59 5" xfId="11574"/>
    <cellStyle name="Millares 59 6" xfId="39670"/>
    <cellStyle name="Millares 59 7" xfId="44517"/>
    <cellStyle name="Millares 6" xfId="12"/>
    <cellStyle name="Millares 6 2" xfId="5256"/>
    <cellStyle name="Millares 6 2 2" xfId="16049"/>
    <cellStyle name="Millares 60" xfId="744"/>
    <cellStyle name="Millares 60 2" xfId="1827"/>
    <cellStyle name="Millares 60 2 2" xfId="4136"/>
    <cellStyle name="Millares 60 2 2 2" xfId="9283"/>
    <cellStyle name="Millares 60 2 2 2 2" xfId="20066"/>
    <cellStyle name="Millares 60 2 2 3" xfId="14934"/>
    <cellStyle name="Millares 60 2 2 4" xfId="42993"/>
    <cellStyle name="Millares 60 2 2 5" xfId="47836"/>
    <cellStyle name="Millares 60 2 3" xfId="7002"/>
    <cellStyle name="Millares 60 2 3 2" xfId="17785"/>
    <cellStyle name="Millares 60 2 4" xfId="12647"/>
    <cellStyle name="Millares 60 2 5" xfId="40717"/>
    <cellStyle name="Millares 60 2 6" xfId="45560"/>
    <cellStyle name="Millares 60 3" xfId="3081"/>
    <cellStyle name="Millares 60 3 2" xfId="8228"/>
    <cellStyle name="Millares 60 3 2 2" xfId="19011"/>
    <cellStyle name="Millares 60 3 3" xfId="13879"/>
    <cellStyle name="Millares 60 3 4" xfId="41938"/>
    <cellStyle name="Millares 60 3 5" xfId="46781"/>
    <cellStyle name="Millares 60 4" xfId="5945"/>
    <cellStyle name="Millares 60 4 2" xfId="16728"/>
    <cellStyle name="Millares 60 5" xfId="11572"/>
    <cellStyle name="Millares 60 6" xfId="39668"/>
    <cellStyle name="Millares 60 7" xfId="44515"/>
    <cellStyle name="Millares 61" xfId="735"/>
    <cellStyle name="Millares 61 2" xfId="1819"/>
    <cellStyle name="Millares 61 2 2" xfId="4128"/>
    <cellStyle name="Millares 61 2 2 2" xfId="9275"/>
    <cellStyle name="Millares 61 2 2 2 2" xfId="20058"/>
    <cellStyle name="Millares 61 2 2 3" xfId="14926"/>
    <cellStyle name="Millares 61 2 2 4" xfId="42985"/>
    <cellStyle name="Millares 61 2 2 5" xfId="47828"/>
    <cellStyle name="Millares 61 2 3" xfId="6994"/>
    <cellStyle name="Millares 61 2 3 2" xfId="17777"/>
    <cellStyle name="Millares 61 2 4" xfId="12639"/>
    <cellStyle name="Millares 61 2 5" xfId="40709"/>
    <cellStyle name="Millares 61 2 6" xfId="45552"/>
    <cellStyle name="Millares 61 3" xfId="3073"/>
    <cellStyle name="Millares 61 3 2" xfId="8221"/>
    <cellStyle name="Millares 61 3 2 2" xfId="19004"/>
    <cellStyle name="Millares 61 3 3" xfId="13872"/>
    <cellStyle name="Millares 61 3 4" xfId="41931"/>
    <cellStyle name="Millares 61 3 5" xfId="46774"/>
    <cellStyle name="Millares 61 4" xfId="5938"/>
    <cellStyle name="Millares 61 4 2" xfId="16722"/>
    <cellStyle name="Millares 61 5" xfId="11564"/>
    <cellStyle name="Millares 61 6" xfId="39662"/>
    <cellStyle name="Millares 61 7" xfId="44508"/>
    <cellStyle name="Millares 62" xfId="743"/>
    <cellStyle name="Millares 62 2" xfId="1826"/>
    <cellStyle name="Millares 62 2 2" xfId="4135"/>
    <cellStyle name="Millares 62 2 2 2" xfId="9282"/>
    <cellStyle name="Millares 62 2 2 2 2" xfId="20065"/>
    <cellStyle name="Millares 62 2 2 3" xfId="14933"/>
    <cellStyle name="Millares 62 2 2 4" xfId="42992"/>
    <cellStyle name="Millares 62 2 2 5" xfId="47835"/>
    <cellStyle name="Millares 62 2 3" xfId="7001"/>
    <cellStyle name="Millares 62 2 3 2" xfId="17784"/>
    <cellStyle name="Millares 62 2 4" xfId="12646"/>
    <cellStyle name="Millares 62 2 5" xfId="40716"/>
    <cellStyle name="Millares 62 2 6" xfId="45559"/>
    <cellStyle name="Millares 62 3" xfId="3080"/>
    <cellStyle name="Millares 62 3 2" xfId="8227"/>
    <cellStyle name="Millares 62 3 2 2" xfId="19010"/>
    <cellStyle name="Millares 62 3 3" xfId="13878"/>
    <cellStyle name="Millares 62 3 4" xfId="41937"/>
    <cellStyle name="Millares 62 3 5" xfId="46780"/>
    <cellStyle name="Millares 62 4" xfId="5944"/>
    <cellStyle name="Millares 62 4 2" xfId="16727"/>
    <cellStyle name="Millares 62 5" xfId="11571"/>
    <cellStyle name="Millares 62 6" xfId="39667"/>
    <cellStyle name="Millares 62 7" xfId="44514"/>
    <cellStyle name="Millares 63" xfId="747"/>
    <cellStyle name="Millares 63 2" xfId="1830"/>
    <cellStyle name="Millares 63 2 2" xfId="4139"/>
    <cellStyle name="Millares 63 2 2 2" xfId="9286"/>
    <cellStyle name="Millares 63 2 2 2 2" xfId="20069"/>
    <cellStyle name="Millares 63 2 2 3" xfId="14937"/>
    <cellStyle name="Millares 63 2 2 4" xfId="42996"/>
    <cellStyle name="Millares 63 2 2 5" xfId="47839"/>
    <cellStyle name="Millares 63 2 3" xfId="7005"/>
    <cellStyle name="Millares 63 2 3 2" xfId="17788"/>
    <cellStyle name="Millares 63 2 4" xfId="12650"/>
    <cellStyle name="Millares 63 2 5" xfId="40720"/>
    <cellStyle name="Millares 63 2 6" xfId="45563"/>
    <cellStyle name="Millares 63 3" xfId="3084"/>
    <cellStyle name="Millares 63 3 2" xfId="8231"/>
    <cellStyle name="Millares 63 3 2 2" xfId="19014"/>
    <cellStyle name="Millares 63 3 3" xfId="13882"/>
    <cellStyle name="Millares 63 3 4" xfId="41941"/>
    <cellStyle name="Millares 63 3 5" xfId="46784"/>
    <cellStyle name="Millares 63 4" xfId="5948"/>
    <cellStyle name="Millares 63 4 2" xfId="16731"/>
    <cellStyle name="Millares 63 5" xfId="11575"/>
    <cellStyle name="Millares 63 6" xfId="39671"/>
    <cellStyle name="Millares 63 7" xfId="44518"/>
    <cellStyle name="Millares 64" xfId="742"/>
    <cellStyle name="Millares 64 2" xfId="1825"/>
    <cellStyle name="Millares 64 2 2" xfId="4134"/>
    <cellStyle name="Millares 64 2 2 2" xfId="9281"/>
    <cellStyle name="Millares 64 2 2 2 2" xfId="20064"/>
    <cellStyle name="Millares 64 2 2 3" xfId="14932"/>
    <cellStyle name="Millares 64 2 2 4" xfId="42991"/>
    <cellStyle name="Millares 64 2 2 5" xfId="47834"/>
    <cellStyle name="Millares 64 2 3" xfId="7000"/>
    <cellStyle name="Millares 64 2 3 2" xfId="17783"/>
    <cellStyle name="Millares 64 2 4" xfId="12645"/>
    <cellStyle name="Millares 64 2 5" xfId="40715"/>
    <cellStyle name="Millares 64 2 6" xfId="45558"/>
    <cellStyle name="Millares 64 3" xfId="3079"/>
    <cellStyle name="Millares 64 3 2" xfId="8226"/>
    <cellStyle name="Millares 64 3 2 2" xfId="19009"/>
    <cellStyle name="Millares 64 3 3" xfId="13877"/>
    <cellStyle name="Millares 64 3 4" xfId="41936"/>
    <cellStyle name="Millares 64 3 5" xfId="46779"/>
    <cellStyle name="Millares 64 4" xfId="5943"/>
    <cellStyle name="Millares 64 4 2" xfId="16726"/>
    <cellStyle name="Millares 64 5" xfId="11570"/>
    <cellStyle name="Millares 64 6" xfId="39666"/>
    <cellStyle name="Millares 64 7" xfId="44513"/>
    <cellStyle name="Millares 65" xfId="736"/>
    <cellStyle name="Millares 65 2" xfId="1820"/>
    <cellStyle name="Millares 65 2 2" xfId="4129"/>
    <cellStyle name="Millares 65 2 2 2" xfId="9276"/>
    <cellStyle name="Millares 65 2 2 2 2" xfId="20059"/>
    <cellStyle name="Millares 65 2 2 3" xfId="14927"/>
    <cellStyle name="Millares 65 2 2 4" xfId="42986"/>
    <cellStyle name="Millares 65 2 2 5" xfId="47829"/>
    <cellStyle name="Millares 65 2 3" xfId="6995"/>
    <cellStyle name="Millares 65 2 3 2" xfId="17778"/>
    <cellStyle name="Millares 65 2 4" xfId="12640"/>
    <cellStyle name="Millares 65 2 5" xfId="40710"/>
    <cellStyle name="Millares 65 2 6" xfId="45553"/>
    <cellStyle name="Millares 65 3" xfId="3074"/>
    <cellStyle name="Millares 65 3 2" xfId="8222"/>
    <cellStyle name="Millares 65 3 2 2" xfId="19005"/>
    <cellStyle name="Millares 65 3 3" xfId="13873"/>
    <cellStyle name="Millares 65 3 4" xfId="41932"/>
    <cellStyle name="Millares 65 3 5" xfId="46775"/>
    <cellStyle name="Millares 65 4" xfId="5939"/>
    <cellStyle name="Millares 65 4 2" xfId="16723"/>
    <cellStyle name="Millares 65 5" xfId="11565"/>
    <cellStyle name="Millares 65 6" xfId="39663"/>
    <cellStyle name="Millares 65 7" xfId="44509"/>
    <cellStyle name="Millares 66" xfId="776"/>
    <cellStyle name="Millares 66 2" xfId="1859"/>
    <cellStyle name="Millares 66 2 2" xfId="4168"/>
    <cellStyle name="Millares 66 2 2 2" xfId="9315"/>
    <cellStyle name="Millares 66 2 2 2 2" xfId="20098"/>
    <cellStyle name="Millares 66 2 2 3" xfId="14966"/>
    <cellStyle name="Millares 66 2 2 4" xfId="43025"/>
    <cellStyle name="Millares 66 2 2 5" xfId="47868"/>
    <cellStyle name="Millares 66 2 3" xfId="7034"/>
    <cellStyle name="Millares 66 2 3 2" xfId="17817"/>
    <cellStyle name="Millares 66 2 4" xfId="12679"/>
    <cellStyle name="Millares 66 2 5" xfId="40749"/>
    <cellStyle name="Millares 66 2 6" xfId="45592"/>
    <cellStyle name="Millares 66 3" xfId="3113"/>
    <cellStyle name="Millares 66 3 2" xfId="8260"/>
    <cellStyle name="Millares 66 3 2 2" xfId="19043"/>
    <cellStyle name="Millares 66 3 3" xfId="13911"/>
    <cellStyle name="Millares 66 3 4" xfId="41970"/>
    <cellStyle name="Millares 66 3 5" xfId="46813"/>
    <cellStyle name="Millares 66 4" xfId="5977"/>
    <cellStyle name="Millares 66 4 2" xfId="16760"/>
    <cellStyle name="Millares 66 5" xfId="11604"/>
    <cellStyle name="Millares 66 6" xfId="39700"/>
    <cellStyle name="Millares 66 7" xfId="44547"/>
    <cellStyle name="Millares 67" xfId="777"/>
    <cellStyle name="Millares 67 2" xfId="1860"/>
    <cellStyle name="Millares 67 2 2" xfId="4169"/>
    <cellStyle name="Millares 67 2 2 2" xfId="9316"/>
    <cellStyle name="Millares 67 2 2 2 2" xfId="20099"/>
    <cellStyle name="Millares 67 2 2 3" xfId="14967"/>
    <cellStyle name="Millares 67 2 2 4" xfId="43026"/>
    <cellStyle name="Millares 67 2 2 5" xfId="47869"/>
    <cellStyle name="Millares 67 2 3" xfId="7035"/>
    <cellStyle name="Millares 67 2 3 2" xfId="17818"/>
    <cellStyle name="Millares 67 2 4" xfId="12680"/>
    <cellStyle name="Millares 67 2 5" xfId="40750"/>
    <cellStyle name="Millares 67 2 6" xfId="45593"/>
    <cellStyle name="Millares 67 3" xfId="3114"/>
    <cellStyle name="Millares 67 3 2" xfId="8261"/>
    <cellStyle name="Millares 67 3 2 2" xfId="19044"/>
    <cellStyle name="Millares 67 3 3" xfId="13912"/>
    <cellStyle name="Millares 67 3 4" xfId="41971"/>
    <cellStyle name="Millares 67 3 5" xfId="46814"/>
    <cellStyle name="Millares 67 4" xfId="5978"/>
    <cellStyle name="Millares 67 4 2" xfId="16761"/>
    <cellStyle name="Millares 67 5" xfId="11605"/>
    <cellStyle name="Millares 67 6" xfId="39701"/>
    <cellStyle name="Millares 67 7" xfId="44548"/>
    <cellStyle name="Millares 68" xfId="782"/>
    <cellStyle name="Millares 68 2" xfId="1865"/>
    <cellStyle name="Millares 68 2 2" xfId="4174"/>
    <cellStyle name="Millares 68 2 2 2" xfId="9321"/>
    <cellStyle name="Millares 68 2 2 2 2" xfId="20104"/>
    <cellStyle name="Millares 68 2 2 3" xfId="14972"/>
    <cellStyle name="Millares 68 2 2 4" xfId="43031"/>
    <cellStyle name="Millares 68 2 2 5" xfId="47874"/>
    <cellStyle name="Millares 68 2 3" xfId="7040"/>
    <cellStyle name="Millares 68 2 3 2" xfId="17823"/>
    <cellStyle name="Millares 68 2 4" xfId="12685"/>
    <cellStyle name="Millares 68 2 5" xfId="40755"/>
    <cellStyle name="Millares 68 2 6" xfId="45598"/>
    <cellStyle name="Millares 68 3" xfId="3119"/>
    <cellStyle name="Millares 68 3 2" xfId="8266"/>
    <cellStyle name="Millares 68 3 2 2" xfId="19049"/>
    <cellStyle name="Millares 68 3 3" xfId="13917"/>
    <cellStyle name="Millares 68 3 4" xfId="41976"/>
    <cellStyle name="Millares 68 3 5" xfId="46819"/>
    <cellStyle name="Millares 68 4" xfId="5983"/>
    <cellStyle name="Millares 68 4 2" xfId="16766"/>
    <cellStyle name="Millares 68 5" xfId="11610"/>
    <cellStyle name="Millares 68 6" xfId="38904"/>
    <cellStyle name="Millares 68 6 2" xfId="38954"/>
    <cellStyle name="Millares 68 7" xfId="39706"/>
    <cellStyle name="Millares 68 8" xfId="44553"/>
    <cellStyle name="Millares 69" xfId="770"/>
    <cellStyle name="Millares 69 2" xfId="1853"/>
    <cellStyle name="Millares 69 2 2" xfId="4162"/>
    <cellStyle name="Millares 69 2 2 2" xfId="9309"/>
    <cellStyle name="Millares 69 2 2 2 2" xfId="20092"/>
    <cellStyle name="Millares 69 2 2 3" xfId="14960"/>
    <cellStyle name="Millares 69 2 2 4" xfId="43019"/>
    <cellStyle name="Millares 69 2 2 5" xfId="47862"/>
    <cellStyle name="Millares 69 2 3" xfId="7028"/>
    <cellStyle name="Millares 69 2 3 2" xfId="17811"/>
    <cellStyle name="Millares 69 2 4" xfId="12673"/>
    <cellStyle name="Millares 69 2 5" xfId="40743"/>
    <cellStyle name="Millares 69 2 6" xfId="45586"/>
    <cellStyle name="Millares 69 3" xfId="3107"/>
    <cellStyle name="Millares 69 3 2" xfId="8254"/>
    <cellStyle name="Millares 69 3 2 2" xfId="19037"/>
    <cellStyle name="Millares 69 3 3" xfId="13905"/>
    <cellStyle name="Millares 69 3 4" xfId="41964"/>
    <cellStyle name="Millares 69 3 5" xfId="46807"/>
    <cellStyle name="Millares 69 4" xfId="5971"/>
    <cellStyle name="Millares 69 4 2" xfId="16754"/>
    <cellStyle name="Millares 69 5" xfId="11598"/>
    <cellStyle name="Millares 69 6" xfId="39694"/>
    <cellStyle name="Millares 69 7" xfId="44541"/>
    <cellStyle name="Millares 7" xfId="259"/>
    <cellStyle name="Millares 7 2" xfId="260"/>
    <cellStyle name="Millares 7 2 2" xfId="11124"/>
    <cellStyle name="Millares 7 2 3" xfId="121"/>
    <cellStyle name="Millares 7 3" xfId="115"/>
    <cellStyle name="Millares 7 3 2" xfId="114"/>
    <cellStyle name="Millares 7 4" xfId="261"/>
    <cellStyle name="Millares 7 4 2" xfId="11125"/>
    <cellStyle name="Millares 7 5" xfId="2644"/>
    <cellStyle name="Millares 7 5 2" xfId="13450"/>
    <cellStyle name="Millares 7 6" xfId="11123"/>
    <cellStyle name="Millares 70" xfId="781"/>
    <cellStyle name="Millares 70 2" xfId="1864"/>
    <cellStyle name="Millares 70 2 2" xfId="4173"/>
    <cellStyle name="Millares 70 2 2 2" xfId="9320"/>
    <cellStyle name="Millares 70 2 2 2 2" xfId="20103"/>
    <cellStyle name="Millares 70 2 2 3" xfId="14971"/>
    <cellStyle name="Millares 70 2 2 4" xfId="43030"/>
    <cellStyle name="Millares 70 2 2 5" xfId="47873"/>
    <cellStyle name="Millares 70 2 3" xfId="7039"/>
    <cellStyle name="Millares 70 2 3 2" xfId="17822"/>
    <cellStyle name="Millares 70 2 4" xfId="12684"/>
    <cellStyle name="Millares 70 2 5" xfId="40754"/>
    <cellStyle name="Millares 70 2 6" xfId="45597"/>
    <cellStyle name="Millares 70 3" xfId="3118"/>
    <cellStyle name="Millares 70 3 2" xfId="8265"/>
    <cellStyle name="Millares 70 3 2 2" xfId="19048"/>
    <cellStyle name="Millares 70 3 3" xfId="13916"/>
    <cellStyle name="Millares 70 3 4" xfId="41975"/>
    <cellStyle name="Millares 70 3 5" xfId="46818"/>
    <cellStyle name="Millares 70 4" xfId="5982"/>
    <cellStyle name="Millares 70 4 2" xfId="16765"/>
    <cellStyle name="Millares 70 5" xfId="11609"/>
    <cellStyle name="Millares 70 6" xfId="39705"/>
    <cellStyle name="Millares 70 7" xfId="44552"/>
    <cellStyle name="Millares 71" xfId="771"/>
    <cellStyle name="Millares 71 2" xfId="1854"/>
    <cellStyle name="Millares 71 2 2" xfId="4163"/>
    <cellStyle name="Millares 71 2 2 2" xfId="9310"/>
    <cellStyle name="Millares 71 2 2 2 2" xfId="20093"/>
    <cellStyle name="Millares 71 2 2 3" xfId="14961"/>
    <cellStyle name="Millares 71 2 2 4" xfId="43020"/>
    <cellStyle name="Millares 71 2 2 5" xfId="47863"/>
    <cellStyle name="Millares 71 2 3" xfId="7029"/>
    <cellStyle name="Millares 71 2 3 2" xfId="17812"/>
    <cellStyle name="Millares 71 2 4" xfId="12674"/>
    <cellStyle name="Millares 71 2 5" xfId="40744"/>
    <cellStyle name="Millares 71 2 6" xfId="45587"/>
    <cellStyle name="Millares 71 3" xfId="3108"/>
    <cellStyle name="Millares 71 3 2" xfId="8255"/>
    <cellStyle name="Millares 71 3 2 2" xfId="19038"/>
    <cellStyle name="Millares 71 3 3" xfId="13906"/>
    <cellStyle name="Millares 71 3 4" xfId="41965"/>
    <cellStyle name="Millares 71 3 5" xfId="46808"/>
    <cellStyle name="Millares 71 4" xfId="5972"/>
    <cellStyle name="Millares 71 4 2" xfId="16755"/>
    <cellStyle name="Millares 71 5" xfId="11599"/>
    <cellStyle name="Millares 71 6" xfId="39695"/>
    <cellStyle name="Millares 71 7" xfId="44542"/>
    <cellStyle name="Millares 72" xfId="783"/>
    <cellStyle name="Millares 72 2" xfId="1866"/>
    <cellStyle name="Millares 72 2 2" xfId="4175"/>
    <cellStyle name="Millares 72 2 2 2" xfId="9322"/>
    <cellStyle name="Millares 72 2 2 2 2" xfId="20105"/>
    <cellStyle name="Millares 72 2 2 3" xfId="14973"/>
    <cellStyle name="Millares 72 2 2 4" xfId="43032"/>
    <cellStyle name="Millares 72 2 2 5" xfId="47875"/>
    <cellStyle name="Millares 72 2 3" xfId="7041"/>
    <cellStyle name="Millares 72 2 3 2" xfId="17824"/>
    <cellStyle name="Millares 72 2 4" xfId="12686"/>
    <cellStyle name="Millares 72 2 5" xfId="40756"/>
    <cellStyle name="Millares 72 2 6" xfId="45599"/>
    <cellStyle name="Millares 72 3" xfId="3120"/>
    <cellStyle name="Millares 72 3 2" xfId="8267"/>
    <cellStyle name="Millares 72 3 2 2" xfId="19050"/>
    <cellStyle name="Millares 72 3 3" xfId="13918"/>
    <cellStyle name="Millares 72 3 4" xfId="41977"/>
    <cellStyle name="Millares 72 3 5" xfId="46820"/>
    <cellStyle name="Millares 72 4" xfId="5984"/>
    <cellStyle name="Millares 72 4 2" xfId="16767"/>
    <cellStyle name="Millares 72 5" xfId="11611"/>
    <cellStyle name="Millares 72 6" xfId="39707"/>
    <cellStyle name="Millares 72 7" xfId="44554"/>
    <cellStyle name="Millares 73" xfId="772"/>
    <cellStyle name="Millares 73 2" xfId="1855"/>
    <cellStyle name="Millares 73 2 2" xfId="4164"/>
    <cellStyle name="Millares 73 2 2 2" xfId="9311"/>
    <cellStyle name="Millares 73 2 2 2 2" xfId="20094"/>
    <cellStyle name="Millares 73 2 2 3" xfId="14962"/>
    <cellStyle name="Millares 73 2 2 4" xfId="43021"/>
    <cellStyle name="Millares 73 2 2 5" xfId="47864"/>
    <cellStyle name="Millares 73 2 3" xfId="7030"/>
    <cellStyle name="Millares 73 2 3 2" xfId="17813"/>
    <cellStyle name="Millares 73 2 4" xfId="12675"/>
    <cellStyle name="Millares 73 2 5" xfId="40745"/>
    <cellStyle name="Millares 73 2 6" xfId="45588"/>
    <cellStyle name="Millares 73 3" xfId="3109"/>
    <cellStyle name="Millares 73 3 2" xfId="8256"/>
    <cellStyle name="Millares 73 3 2 2" xfId="19039"/>
    <cellStyle name="Millares 73 3 3" xfId="13907"/>
    <cellStyle name="Millares 73 3 4" xfId="41966"/>
    <cellStyle name="Millares 73 3 5" xfId="46809"/>
    <cellStyle name="Millares 73 4" xfId="5973"/>
    <cellStyle name="Millares 73 4 2" xfId="16756"/>
    <cellStyle name="Millares 73 5" xfId="11600"/>
    <cellStyle name="Millares 73 6" xfId="39696"/>
    <cellStyle name="Millares 73 7" xfId="44543"/>
    <cellStyle name="Millares 74" xfId="769"/>
    <cellStyle name="Millares 74 2" xfId="1852"/>
    <cellStyle name="Millares 74 2 2" xfId="4161"/>
    <cellStyle name="Millares 74 2 2 2" xfId="9308"/>
    <cellStyle name="Millares 74 2 2 2 2" xfId="20091"/>
    <cellStyle name="Millares 74 2 2 3" xfId="14959"/>
    <cellStyle name="Millares 74 2 2 4" xfId="43018"/>
    <cellStyle name="Millares 74 2 2 5" xfId="47861"/>
    <cellStyle name="Millares 74 2 3" xfId="7027"/>
    <cellStyle name="Millares 74 2 3 2" xfId="17810"/>
    <cellStyle name="Millares 74 2 4" xfId="12672"/>
    <cellStyle name="Millares 74 2 5" xfId="40742"/>
    <cellStyle name="Millares 74 2 6" xfId="45585"/>
    <cellStyle name="Millares 74 3" xfId="3106"/>
    <cellStyle name="Millares 74 3 2" xfId="8253"/>
    <cellStyle name="Millares 74 3 2 2" xfId="19036"/>
    <cellStyle name="Millares 74 3 3" xfId="13904"/>
    <cellStyle name="Millares 74 3 4" xfId="41963"/>
    <cellStyle name="Millares 74 3 5" xfId="46806"/>
    <cellStyle name="Millares 74 4" xfId="5970"/>
    <cellStyle name="Millares 74 4 2" xfId="16753"/>
    <cellStyle name="Millares 74 5" xfId="11597"/>
    <cellStyle name="Millares 74 6" xfId="39693"/>
    <cellStyle name="Millares 74 7" xfId="44540"/>
    <cellStyle name="Millares 75" xfId="780"/>
    <cellStyle name="Millares 75 2" xfId="1863"/>
    <cellStyle name="Millares 75 2 2" xfId="4172"/>
    <cellStyle name="Millares 75 2 2 2" xfId="9319"/>
    <cellStyle name="Millares 75 2 2 2 2" xfId="20102"/>
    <cellStyle name="Millares 75 2 2 3" xfId="14970"/>
    <cellStyle name="Millares 75 2 2 4" xfId="43029"/>
    <cellStyle name="Millares 75 2 2 5" xfId="47872"/>
    <cellStyle name="Millares 75 2 3" xfId="7038"/>
    <cellStyle name="Millares 75 2 3 2" xfId="17821"/>
    <cellStyle name="Millares 75 2 4" xfId="12683"/>
    <cellStyle name="Millares 75 2 5" xfId="40753"/>
    <cellStyle name="Millares 75 2 6" xfId="45596"/>
    <cellStyle name="Millares 75 3" xfId="3117"/>
    <cellStyle name="Millares 75 3 2" xfId="8264"/>
    <cellStyle name="Millares 75 3 2 2" xfId="19047"/>
    <cellStyle name="Millares 75 3 3" xfId="13915"/>
    <cellStyle name="Millares 75 3 4" xfId="41974"/>
    <cellStyle name="Millares 75 3 5" xfId="46817"/>
    <cellStyle name="Millares 75 4" xfId="5981"/>
    <cellStyle name="Millares 75 4 2" xfId="16764"/>
    <cellStyle name="Millares 75 5" xfId="11608"/>
    <cellStyle name="Millares 75 6" xfId="39704"/>
    <cellStyle name="Millares 75 7" xfId="44551"/>
    <cellStyle name="Millares 76" xfId="793"/>
    <cellStyle name="Millares 76 2" xfId="1876"/>
    <cellStyle name="Millares 76 2 2" xfId="4185"/>
    <cellStyle name="Millares 76 2 2 2" xfId="9332"/>
    <cellStyle name="Millares 76 2 2 2 2" xfId="20115"/>
    <cellStyle name="Millares 76 2 2 3" xfId="14983"/>
    <cellStyle name="Millares 76 2 2 4" xfId="43042"/>
    <cellStyle name="Millares 76 2 2 5" xfId="47885"/>
    <cellStyle name="Millares 76 2 3" xfId="7051"/>
    <cellStyle name="Millares 76 2 3 2" xfId="17834"/>
    <cellStyle name="Millares 76 2 4" xfId="12696"/>
    <cellStyle name="Millares 76 2 5" xfId="40766"/>
    <cellStyle name="Millares 76 2 6" xfId="45609"/>
    <cellStyle name="Millares 76 3" xfId="3130"/>
    <cellStyle name="Millares 76 3 2" xfId="8277"/>
    <cellStyle name="Millares 76 3 2 2" xfId="19060"/>
    <cellStyle name="Millares 76 3 3" xfId="13928"/>
    <cellStyle name="Millares 76 3 4" xfId="41987"/>
    <cellStyle name="Millares 76 3 5" xfId="46830"/>
    <cellStyle name="Millares 76 4" xfId="5994"/>
    <cellStyle name="Millares 76 4 2" xfId="16777"/>
    <cellStyle name="Millares 76 5" xfId="11621"/>
    <cellStyle name="Millares 76 6" xfId="39717"/>
    <cellStyle name="Millares 76 7" xfId="44564"/>
    <cellStyle name="Millares 77" xfId="795"/>
    <cellStyle name="Millares 77 2" xfId="1878"/>
    <cellStyle name="Millares 77 2 2" xfId="4187"/>
    <cellStyle name="Millares 77 2 2 2" xfId="9334"/>
    <cellStyle name="Millares 77 2 2 2 2" xfId="20117"/>
    <cellStyle name="Millares 77 2 2 3" xfId="14985"/>
    <cellStyle name="Millares 77 2 2 4" xfId="43044"/>
    <cellStyle name="Millares 77 2 2 5" xfId="47887"/>
    <cellStyle name="Millares 77 2 3" xfId="7053"/>
    <cellStyle name="Millares 77 2 3 2" xfId="17836"/>
    <cellStyle name="Millares 77 2 4" xfId="12698"/>
    <cellStyle name="Millares 77 2 5" xfId="40768"/>
    <cellStyle name="Millares 77 2 6" xfId="45611"/>
    <cellStyle name="Millares 77 3" xfId="3132"/>
    <cellStyle name="Millares 77 3 2" xfId="8279"/>
    <cellStyle name="Millares 77 3 2 2" xfId="19062"/>
    <cellStyle name="Millares 77 3 3" xfId="13930"/>
    <cellStyle name="Millares 77 3 4" xfId="41989"/>
    <cellStyle name="Millares 77 3 5" xfId="46832"/>
    <cellStyle name="Millares 77 4" xfId="5996"/>
    <cellStyle name="Millares 77 4 2" xfId="16779"/>
    <cellStyle name="Millares 77 5" xfId="11623"/>
    <cellStyle name="Millares 77 6" xfId="39719"/>
    <cellStyle name="Millares 77 7" xfId="44566"/>
    <cellStyle name="Millares 78" xfId="797"/>
    <cellStyle name="Millares 78 2" xfId="1880"/>
    <cellStyle name="Millares 78 2 2" xfId="4189"/>
    <cellStyle name="Millares 78 2 2 2" xfId="9336"/>
    <cellStyle name="Millares 78 2 2 2 2" xfId="20119"/>
    <cellStyle name="Millares 78 2 2 3" xfId="14987"/>
    <cellStyle name="Millares 78 2 2 4" xfId="43046"/>
    <cellStyle name="Millares 78 2 2 5" xfId="47889"/>
    <cellStyle name="Millares 78 2 3" xfId="7055"/>
    <cellStyle name="Millares 78 2 3 2" xfId="17838"/>
    <cellStyle name="Millares 78 2 4" xfId="12700"/>
    <cellStyle name="Millares 78 2 5" xfId="40770"/>
    <cellStyle name="Millares 78 2 6" xfId="45613"/>
    <cellStyle name="Millares 78 3" xfId="3134"/>
    <cellStyle name="Millares 78 3 2" xfId="8281"/>
    <cellStyle name="Millares 78 3 2 2" xfId="19064"/>
    <cellStyle name="Millares 78 3 3" xfId="13932"/>
    <cellStyle name="Millares 78 3 4" xfId="41991"/>
    <cellStyle name="Millares 78 3 5" xfId="46834"/>
    <cellStyle name="Millares 78 4" xfId="5998"/>
    <cellStyle name="Millares 78 4 2" xfId="16781"/>
    <cellStyle name="Millares 78 5" xfId="11625"/>
    <cellStyle name="Millares 78 6" xfId="39721"/>
    <cellStyle name="Millares 78 7" xfId="44568"/>
    <cellStyle name="Millares 79" xfId="799"/>
    <cellStyle name="Millares 79 2" xfId="1882"/>
    <cellStyle name="Millares 79 2 2" xfId="4191"/>
    <cellStyle name="Millares 79 2 2 2" xfId="9338"/>
    <cellStyle name="Millares 79 2 2 2 2" xfId="20121"/>
    <cellStyle name="Millares 79 2 2 3" xfId="14989"/>
    <cellStyle name="Millares 79 2 2 4" xfId="43048"/>
    <cellStyle name="Millares 79 2 2 5" xfId="47891"/>
    <cellStyle name="Millares 79 2 3" xfId="7057"/>
    <cellStyle name="Millares 79 2 3 2" xfId="17840"/>
    <cellStyle name="Millares 79 2 4" xfId="12702"/>
    <cellStyle name="Millares 79 2 5" xfId="40772"/>
    <cellStyle name="Millares 79 2 6" xfId="45615"/>
    <cellStyle name="Millares 79 3" xfId="3136"/>
    <cellStyle name="Millares 79 3 2" xfId="8283"/>
    <cellStyle name="Millares 79 3 2 2" xfId="19066"/>
    <cellStyle name="Millares 79 3 3" xfId="13934"/>
    <cellStyle name="Millares 79 3 4" xfId="41993"/>
    <cellStyle name="Millares 79 3 5" xfId="46836"/>
    <cellStyle name="Millares 79 4" xfId="6000"/>
    <cellStyle name="Millares 79 4 2" xfId="16783"/>
    <cellStyle name="Millares 79 5" xfId="11627"/>
    <cellStyle name="Millares 79 6" xfId="39723"/>
    <cellStyle name="Millares 79 7" xfId="44570"/>
    <cellStyle name="Millares 8" xfId="262"/>
    <cellStyle name="Millares 8 10" xfId="44076"/>
    <cellStyle name="Millares 8 2" xfId="263"/>
    <cellStyle name="Millares 8 3" xfId="1377"/>
    <cellStyle name="Millares 8 3 2" xfId="3692"/>
    <cellStyle name="Millares 8 3 2 2" xfId="8839"/>
    <cellStyle name="Millares 8 3 2 2 2" xfId="19622"/>
    <cellStyle name="Millares 8 3 2 3" xfId="14490"/>
    <cellStyle name="Millares 8 3 2 4" xfId="42549"/>
    <cellStyle name="Millares 8 3 2 5" xfId="47392"/>
    <cellStyle name="Millares 8 3 3" xfId="6559"/>
    <cellStyle name="Millares 8 3 3 2" xfId="17342"/>
    <cellStyle name="Millares 8 3 4" xfId="12199"/>
    <cellStyle name="Millares 8 3 5" xfId="40274"/>
    <cellStyle name="Millares 8 3 6" xfId="45117"/>
    <cellStyle name="Millares 8 4" xfId="2645"/>
    <cellStyle name="Millares 8 4 2" xfId="7800"/>
    <cellStyle name="Millares 8 4 2 2" xfId="18583"/>
    <cellStyle name="Millares 8 4 3" xfId="13451"/>
    <cellStyle name="Millares 8 4 4" xfId="41511"/>
    <cellStyle name="Millares 8 4 5" xfId="46354"/>
    <cellStyle name="Millares 8 5" xfId="5006"/>
    <cellStyle name="Millares 8 5 2" xfId="10154"/>
    <cellStyle name="Millares 8 5 2 2" xfId="20937"/>
    <cellStyle name="Millares 8 5 3" xfId="15804"/>
    <cellStyle name="Millares 8 5 4" xfId="38892"/>
    <cellStyle name="Millares 8 5 4 2" xfId="39121"/>
    <cellStyle name="Millares 8 5 4 2 2" xfId="116"/>
    <cellStyle name="Millares 8 5 5" xfId="39018"/>
    <cellStyle name="Millares 8 5 6" xfId="43857"/>
    <cellStyle name="Millares 8 5 7" xfId="48700"/>
    <cellStyle name="Millares 8 5 7 2" xfId="48740"/>
    <cellStyle name="Millares 8 6" xfId="5508"/>
    <cellStyle name="Millares 8 6 2" xfId="16298"/>
    <cellStyle name="Millares 8 7" xfId="11126"/>
    <cellStyle name="Millares 8 8" xfId="39120"/>
    <cellStyle name="Millares 8 8 2" xfId="43962"/>
    <cellStyle name="Millares 8 9" xfId="39230"/>
    <cellStyle name="Millares 80" xfId="814"/>
    <cellStyle name="Millares 80 2" xfId="1897"/>
    <cellStyle name="Millares 80 2 2" xfId="4206"/>
    <cellStyle name="Millares 80 2 2 2" xfId="9353"/>
    <cellStyle name="Millares 80 2 2 2 2" xfId="20136"/>
    <cellStyle name="Millares 80 2 2 3" xfId="15004"/>
    <cellStyle name="Millares 80 2 2 4" xfId="43063"/>
    <cellStyle name="Millares 80 2 2 5" xfId="47906"/>
    <cellStyle name="Millares 80 2 3" xfId="7072"/>
    <cellStyle name="Millares 80 2 3 2" xfId="17855"/>
    <cellStyle name="Millares 80 2 4" xfId="12717"/>
    <cellStyle name="Millares 80 2 5" xfId="40787"/>
    <cellStyle name="Millares 80 2 6" xfId="45630"/>
    <cellStyle name="Millares 80 3" xfId="3151"/>
    <cellStyle name="Millares 80 3 2" xfId="8298"/>
    <cellStyle name="Millares 80 3 2 2" xfId="19081"/>
    <cellStyle name="Millares 80 3 3" xfId="13949"/>
    <cellStyle name="Millares 80 3 4" xfId="42008"/>
    <cellStyle name="Millares 80 3 5" xfId="46851"/>
    <cellStyle name="Millares 80 4" xfId="6015"/>
    <cellStyle name="Millares 80 4 2" xfId="16798"/>
    <cellStyle name="Millares 80 5" xfId="11642"/>
    <cellStyle name="Millares 80 6" xfId="39738"/>
    <cellStyle name="Millares 80 7" xfId="44585"/>
    <cellStyle name="Millares 81" xfId="818"/>
    <cellStyle name="Millares 81 2" xfId="1901"/>
    <cellStyle name="Millares 81 2 2" xfId="4210"/>
    <cellStyle name="Millares 81 2 2 2" xfId="9357"/>
    <cellStyle name="Millares 81 2 2 2 2" xfId="20140"/>
    <cellStyle name="Millares 81 2 2 3" xfId="15008"/>
    <cellStyle name="Millares 81 2 2 4" xfId="43067"/>
    <cellStyle name="Millares 81 2 2 5" xfId="47910"/>
    <cellStyle name="Millares 81 2 3" xfId="7076"/>
    <cellStyle name="Millares 81 2 3 2" xfId="17859"/>
    <cellStyle name="Millares 81 2 4" xfId="12721"/>
    <cellStyle name="Millares 81 2 5" xfId="40791"/>
    <cellStyle name="Millares 81 2 6" xfId="45634"/>
    <cellStyle name="Millares 81 3" xfId="3155"/>
    <cellStyle name="Millares 81 3 2" xfId="8302"/>
    <cellStyle name="Millares 81 3 2 2" xfId="19085"/>
    <cellStyle name="Millares 81 3 3" xfId="13953"/>
    <cellStyle name="Millares 81 3 4" xfId="42012"/>
    <cellStyle name="Millares 81 3 5" xfId="46855"/>
    <cellStyle name="Millares 81 4" xfId="6019"/>
    <cellStyle name="Millares 81 4 2" xfId="16802"/>
    <cellStyle name="Millares 81 5" xfId="11646"/>
    <cellStyle name="Millares 81 6" xfId="39742"/>
    <cellStyle name="Millares 81 7" xfId="44589"/>
    <cellStyle name="Millares 82" xfId="813"/>
    <cellStyle name="Millares 82 2" xfId="1896"/>
    <cellStyle name="Millares 82 2 2" xfId="4205"/>
    <cellStyle name="Millares 82 2 2 2" xfId="9352"/>
    <cellStyle name="Millares 82 2 2 2 2" xfId="20135"/>
    <cellStyle name="Millares 82 2 2 3" xfId="15003"/>
    <cellStyle name="Millares 82 2 2 4" xfId="43062"/>
    <cellStyle name="Millares 82 2 2 5" xfId="47905"/>
    <cellStyle name="Millares 82 2 3" xfId="7071"/>
    <cellStyle name="Millares 82 2 3 2" xfId="17854"/>
    <cellStyle name="Millares 82 2 4" xfId="12716"/>
    <cellStyle name="Millares 82 2 5" xfId="40786"/>
    <cellStyle name="Millares 82 2 6" xfId="45629"/>
    <cellStyle name="Millares 82 3" xfId="3150"/>
    <cellStyle name="Millares 82 3 2" xfId="8297"/>
    <cellStyle name="Millares 82 3 2 2" xfId="19080"/>
    <cellStyle name="Millares 82 3 3" xfId="13948"/>
    <cellStyle name="Millares 82 3 4" xfId="42007"/>
    <cellStyle name="Millares 82 3 5" xfId="46850"/>
    <cellStyle name="Millares 82 4" xfId="6014"/>
    <cellStyle name="Millares 82 4 2" xfId="16797"/>
    <cellStyle name="Millares 82 5" xfId="11641"/>
    <cellStyle name="Millares 82 6" xfId="39737"/>
    <cellStyle name="Millares 82 7" xfId="44584"/>
    <cellStyle name="Millares 83" xfId="819"/>
    <cellStyle name="Millares 83 2" xfId="1902"/>
    <cellStyle name="Millares 83 2 2" xfId="4211"/>
    <cellStyle name="Millares 83 2 2 2" xfId="9358"/>
    <cellStyle name="Millares 83 2 2 2 2" xfId="20141"/>
    <cellStyle name="Millares 83 2 2 3" xfId="15009"/>
    <cellStyle name="Millares 83 2 2 4" xfId="43068"/>
    <cellStyle name="Millares 83 2 2 5" xfId="47911"/>
    <cellStyle name="Millares 83 2 3" xfId="7077"/>
    <cellStyle name="Millares 83 2 3 2" xfId="17860"/>
    <cellStyle name="Millares 83 2 4" xfId="12722"/>
    <cellStyle name="Millares 83 2 5" xfId="40792"/>
    <cellStyle name="Millares 83 2 6" xfId="45635"/>
    <cellStyle name="Millares 83 3" xfId="3156"/>
    <cellStyle name="Millares 83 3 2" xfId="8303"/>
    <cellStyle name="Millares 83 3 2 2" xfId="19086"/>
    <cellStyle name="Millares 83 3 3" xfId="13954"/>
    <cellStyle name="Millares 83 3 4" xfId="42013"/>
    <cellStyle name="Millares 83 3 5" xfId="46856"/>
    <cellStyle name="Millares 83 4" xfId="6020"/>
    <cellStyle name="Millares 83 4 2" xfId="16803"/>
    <cellStyle name="Millares 83 5" xfId="11647"/>
    <cellStyle name="Millares 83 6" xfId="38908"/>
    <cellStyle name="Millares 83 6 2" xfId="38960"/>
    <cellStyle name="Millares 83 6 2 2" xfId="66"/>
    <cellStyle name="Millares 83 7" xfId="39743"/>
    <cellStyle name="Millares 83 8" xfId="44590"/>
    <cellStyle name="Millares 84" xfId="837"/>
    <cellStyle name="Millares 84 2" xfId="1920"/>
    <cellStyle name="Millares 84 2 2" xfId="4229"/>
    <cellStyle name="Millares 84 2 2 2" xfId="9376"/>
    <cellStyle name="Millares 84 2 2 2 2" xfId="20159"/>
    <cellStyle name="Millares 84 2 2 3" xfId="15027"/>
    <cellStyle name="Millares 84 2 2 4" xfId="43086"/>
    <cellStyle name="Millares 84 2 2 5" xfId="47929"/>
    <cellStyle name="Millares 84 2 3" xfId="7095"/>
    <cellStyle name="Millares 84 2 3 2" xfId="17878"/>
    <cellStyle name="Millares 84 2 4" xfId="12740"/>
    <cellStyle name="Millares 84 2 5" xfId="40810"/>
    <cellStyle name="Millares 84 2 6" xfId="45653"/>
    <cellStyle name="Millares 84 3" xfId="3174"/>
    <cellStyle name="Millares 84 3 2" xfId="8321"/>
    <cellStyle name="Millares 84 3 2 2" xfId="19104"/>
    <cellStyle name="Millares 84 3 3" xfId="13972"/>
    <cellStyle name="Millares 84 3 4" xfId="42031"/>
    <cellStyle name="Millares 84 3 5" xfId="46874"/>
    <cellStyle name="Millares 84 4" xfId="6038"/>
    <cellStyle name="Millares 84 4 2" xfId="16821"/>
    <cellStyle name="Millares 84 5" xfId="11665"/>
    <cellStyle name="Millares 84 6" xfId="39761"/>
    <cellStyle name="Millares 84 7" xfId="44608"/>
    <cellStyle name="Millares 85" xfId="827"/>
    <cellStyle name="Millares 85 2" xfId="1910"/>
    <cellStyle name="Millares 85 2 2" xfId="4219"/>
    <cellStyle name="Millares 85 2 2 2" xfId="9366"/>
    <cellStyle name="Millares 85 2 2 2 2" xfId="20149"/>
    <cellStyle name="Millares 85 2 2 3" xfId="15017"/>
    <cellStyle name="Millares 85 2 2 4" xfId="43076"/>
    <cellStyle name="Millares 85 2 2 5" xfId="47919"/>
    <cellStyle name="Millares 85 2 3" xfId="7085"/>
    <cellStyle name="Millares 85 2 3 2" xfId="17868"/>
    <cellStyle name="Millares 85 2 4" xfId="12730"/>
    <cellStyle name="Millares 85 2 5" xfId="40800"/>
    <cellStyle name="Millares 85 2 6" xfId="45643"/>
    <cellStyle name="Millares 85 3" xfId="3164"/>
    <cellStyle name="Millares 85 3 2" xfId="8311"/>
    <cellStyle name="Millares 85 3 2 2" xfId="19094"/>
    <cellStyle name="Millares 85 3 3" xfId="13962"/>
    <cellStyle name="Millares 85 3 4" xfId="42021"/>
    <cellStyle name="Millares 85 3 5" xfId="46864"/>
    <cellStyle name="Millares 85 4" xfId="6028"/>
    <cellStyle name="Millares 85 4 2" xfId="16811"/>
    <cellStyle name="Millares 85 5" xfId="11655"/>
    <cellStyle name="Millares 85 6" xfId="39751"/>
    <cellStyle name="Millares 85 7" xfId="44598"/>
    <cellStyle name="Millares 86" xfId="890"/>
    <cellStyle name="Millares 86 2" xfId="1973"/>
    <cellStyle name="Millares 86 2 2" xfId="4282"/>
    <cellStyle name="Millares 86 2 2 2" xfId="9429"/>
    <cellStyle name="Millares 86 2 2 2 2" xfId="20212"/>
    <cellStyle name="Millares 86 2 2 3" xfId="15080"/>
    <cellStyle name="Millares 86 2 2 4" xfId="43139"/>
    <cellStyle name="Millares 86 2 2 5" xfId="47982"/>
    <cellStyle name="Millares 86 2 3" xfId="7148"/>
    <cellStyle name="Millares 86 2 3 2" xfId="17931"/>
    <cellStyle name="Millares 86 2 4" xfId="12793"/>
    <cellStyle name="Millares 86 2 5" xfId="40863"/>
    <cellStyle name="Millares 86 2 6" xfId="45706"/>
    <cellStyle name="Millares 86 3" xfId="3227"/>
    <cellStyle name="Millares 86 3 2" xfId="8374"/>
    <cellStyle name="Millares 86 3 2 2" xfId="19157"/>
    <cellStyle name="Millares 86 3 3" xfId="14025"/>
    <cellStyle name="Millares 86 3 4" xfId="42084"/>
    <cellStyle name="Millares 86 3 5" xfId="46927"/>
    <cellStyle name="Millares 86 4" xfId="6091"/>
    <cellStyle name="Millares 86 4 2" xfId="16874"/>
    <cellStyle name="Millares 86 5" xfId="11718"/>
    <cellStyle name="Millares 86 6" xfId="39814"/>
    <cellStyle name="Millares 86 7" xfId="44661"/>
    <cellStyle name="Millares 87" xfId="830"/>
    <cellStyle name="Millares 87 2" xfId="1913"/>
    <cellStyle name="Millares 87 2 2" xfId="4222"/>
    <cellStyle name="Millares 87 2 2 2" xfId="9369"/>
    <cellStyle name="Millares 87 2 2 2 2" xfId="20152"/>
    <cellStyle name="Millares 87 2 2 3" xfId="15020"/>
    <cellStyle name="Millares 87 2 2 4" xfId="43079"/>
    <cellStyle name="Millares 87 2 2 5" xfId="47922"/>
    <cellStyle name="Millares 87 2 3" xfId="7088"/>
    <cellStyle name="Millares 87 2 3 2" xfId="17871"/>
    <cellStyle name="Millares 87 2 4" xfId="12733"/>
    <cellStyle name="Millares 87 2 5" xfId="40803"/>
    <cellStyle name="Millares 87 2 6" xfId="45646"/>
    <cellStyle name="Millares 87 3" xfId="3167"/>
    <cellStyle name="Millares 87 3 2" xfId="8314"/>
    <cellStyle name="Millares 87 3 2 2" xfId="19097"/>
    <cellStyle name="Millares 87 3 3" xfId="13965"/>
    <cellStyle name="Millares 87 3 4" xfId="42024"/>
    <cellStyle name="Millares 87 3 5" xfId="46867"/>
    <cellStyle name="Millares 87 4" xfId="6031"/>
    <cellStyle name="Millares 87 4 2" xfId="16814"/>
    <cellStyle name="Millares 87 5" xfId="11658"/>
    <cellStyle name="Millares 87 6" xfId="39754"/>
    <cellStyle name="Millares 87 7" xfId="44601"/>
    <cellStyle name="Millares 88" xfId="892"/>
    <cellStyle name="Millares 88 2" xfId="1975"/>
    <cellStyle name="Millares 88 2 2" xfId="4284"/>
    <cellStyle name="Millares 88 2 2 2" xfId="9431"/>
    <cellStyle name="Millares 88 2 2 2 2" xfId="20214"/>
    <cellStyle name="Millares 88 2 2 3" xfId="15082"/>
    <cellStyle name="Millares 88 2 2 4" xfId="43141"/>
    <cellStyle name="Millares 88 2 2 5" xfId="47984"/>
    <cellStyle name="Millares 88 2 3" xfId="7150"/>
    <cellStyle name="Millares 88 2 3 2" xfId="17933"/>
    <cellStyle name="Millares 88 2 4" xfId="12795"/>
    <cellStyle name="Millares 88 2 5" xfId="40865"/>
    <cellStyle name="Millares 88 2 6" xfId="45708"/>
    <cellStyle name="Millares 88 3" xfId="3229"/>
    <cellStyle name="Millares 88 3 2" xfId="8376"/>
    <cellStyle name="Millares 88 3 2 2" xfId="19159"/>
    <cellStyle name="Millares 88 3 3" xfId="14027"/>
    <cellStyle name="Millares 88 3 4" xfId="42086"/>
    <cellStyle name="Millares 88 3 5" xfId="46929"/>
    <cellStyle name="Millares 88 4" xfId="6093"/>
    <cellStyle name="Millares 88 4 2" xfId="16876"/>
    <cellStyle name="Millares 88 5" xfId="11720"/>
    <cellStyle name="Millares 88 6" xfId="39816"/>
    <cellStyle name="Millares 88 7" xfId="44663"/>
    <cellStyle name="Millares 89" xfId="831"/>
    <cellStyle name="Millares 89 2" xfId="1914"/>
    <cellStyle name="Millares 89 2 2" xfId="4223"/>
    <cellStyle name="Millares 89 2 2 2" xfId="9370"/>
    <cellStyle name="Millares 89 2 2 2 2" xfId="20153"/>
    <cellStyle name="Millares 89 2 2 3" xfId="15021"/>
    <cellStyle name="Millares 89 2 2 4" xfId="43080"/>
    <cellStyle name="Millares 89 2 2 5" xfId="47923"/>
    <cellStyle name="Millares 89 2 3" xfId="7089"/>
    <cellStyle name="Millares 89 2 3 2" xfId="17872"/>
    <cellStyle name="Millares 89 2 4" xfId="12734"/>
    <cellStyle name="Millares 89 2 5" xfId="40804"/>
    <cellStyle name="Millares 89 2 6" xfId="45647"/>
    <cellStyle name="Millares 89 3" xfId="3168"/>
    <cellStyle name="Millares 89 3 2" xfId="8315"/>
    <cellStyle name="Millares 89 3 2 2" xfId="19098"/>
    <cellStyle name="Millares 89 3 3" xfId="13966"/>
    <cellStyle name="Millares 89 3 4" xfId="42025"/>
    <cellStyle name="Millares 89 3 5" xfId="46868"/>
    <cellStyle name="Millares 89 4" xfId="6032"/>
    <cellStyle name="Millares 89 4 2" xfId="16815"/>
    <cellStyle name="Millares 89 5" xfId="11659"/>
    <cellStyle name="Millares 89 6" xfId="39755"/>
    <cellStyle name="Millares 89 7" xfId="44602"/>
    <cellStyle name="Millares 9" xfId="264"/>
    <cellStyle name="Millares 90" xfId="889"/>
    <cellStyle name="Millares 90 2" xfId="1972"/>
    <cellStyle name="Millares 90 2 2" xfId="4281"/>
    <cellStyle name="Millares 90 2 2 2" xfId="9428"/>
    <cellStyle name="Millares 90 2 2 2 2" xfId="20211"/>
    <cellStyle name="Millares 90 2 2 3" xfId="15079"/>
    <cellStyle name="Millares 90 2 2 4" xfId="43138"/>
    <cellStyle name="Millares 90 2 2 5" xfId="47981"/>
    <cellStyle name="Millares 90 2 3" xfId="7147"/>
    <cellStyle name="Millares 90 2 3 2" xfId="17930"/>
    <cellStyle name="Millares 90 2 4" xfId="12792"/>
    <cellStyle name="Millares 90 2 5" xfId="40862"/>
    <cellStyle name="Millares 90 2 6" xfId="45705"/>
    <cellStyle name="Millares 90 3" xfId="3226"/>
    <cellStyle name="Millares 90 3 2" xfId="8373"/>
    <cellStyle name="Millares 90 3 2 2" xfId="19156"/>
    <cellStyle name="Millares 90 3 3" xfId="14024"/>
    <cellStyle name="Millares 90 3 4" xfId="42083"/>
    <cellStyle name="Millares 90 3 5" xfId="46926"/>
    <cellStyle name="Millares 90 4" xfId="6090"/>
    <cellStyle name="Millares 90 4 2" xfId="16873"/>
    <cellStyle name="Millares 90 5" xfId="11717"/>
    <cellStyle name="Millares 90 6" xfId="39813"/>
    <cellStyle name="Millares 90 7" xfId="44660"/>
    <cellStyle name="Millares 91" xfId="832"/>
    <cellStyle name="Millares 91 2" xfId="1915"/>
    <cellStyle name="Millares 91 2 2" xfId="4224"/>
    <cellStyle name="Millares 91 2 2 2" xfId="9371"/>
    <cellStyle name="Millares 91 2 2 2 2" xfId="20154"/>
    <cellStyle name="Millares 91 2 2 3" xfId="15022"/>
    <cellStyle name="Millares 91 2 2 4" xfId="43081"/>
    <cellStyle name="Millares 91 2 2 5" xfId="47924"/>
    <cellStyle name="Millares 91 2 3" xfId="7090"/>
    <cellStyle name="Millares 91 2 3 2" xfId="17873"/>
    <cellStyle name="Millares 91 2 4" xfId="12735"/>
    <cellStyle name="Millares 91 2 5" xfId="40805"/>
    <cellStyle name="Millares 91 2 6" xfId="45648"/>
    <cellStyle name="Millares 91 3" xfId="3169"/>
    <cellStyle name="Millares 91 3 2" xfId="8316"/>
    <cellStyle name="Millares 91 3 2 2" xfId="19099"/>
    <cellStyle name="Millares 91 3 3" xfId="13967"/>
    <cellStyle name="Millares 91 3 4" xfId="42026"/>
    <cellStyle name="Millares 91 3 5" xfId="46869"/>
    <cellStyle name="Millares 91 4" xfId="6033"/>
    <cellStyle name="Millares 91 4 2" xfId="16816"/>
    <cellStyle name="Millares 91 5" xfId="11660"/>
    <cellStyle name="Millares 91 6" xfId="39756"/>
    <cellStyle name="Millares 91 7" xfId="44603"/>
    <cellStyle name="Millares 92" xfId="891"/>
    <cellStyle name="Millares 92 2" xfId="1974"/>
    <cellStyle name="Millares 92 2 2" xfId="4283"/>
    <cellStyle name="Millares 92 2 2 2" xfId="9430"/>
    <cellStyle name="Millares 92 2 2 2 2" xfId="20213"/>
    <cellStyle name="Millares 92 2 2 3" xfId="15081"/>
    <cellStyle name="Millares 92 2 2 4" xfId="43140"/>
    <cellStyle name="Millares 92 2 2 5" xfId="47983"/>
    <cellStyle name="Millares 92 2 3" xfId="7149"/>
    <cellStyle name="Millares 92 2 3 2" xfId="17932"/>
    <cellStyle name="Millares 92 2 4" xfId="12794"/>
    <cellStyle name="Millares 92 2 5" xfId="40864"/>
    <cellStyle name="Millares 92 2 6" xfId="45707"/>
    <cellStyle name="Millares 92 3" xfId="3228"/>
    <cellStyle name="Millares 92 3 2" xfId="8375"/>
    <cellStyle name="Millares 92 3 2 2" xfId="19158"/>
    <cellStyle name="Millares 92 3 3" xfId="14026"/>
    <cellStyle name="Millares 92 3 4" xfId="42085"/>
    <cellStyle name="Millares 92 3 5" xfId="46928"/>
    <cellStyle name="Millares 92 4" xfId="6092"/>
    <cellStyle name="Millares 92 4 2" xfId="16875"/>
    <cellStyle name="Millares 92 5" xfId="11719"/>
    <cellStyle name="Millares 92 6" xfId="39815"/>
    <cellStyle name="Millares 92 7" xfId="44662"/>
    <cellStyle name="Millares 93" xfId="833"/>
    <cellStyle name="Millares 93 2" xfId="1916"/>
    <cellStyle name="Millares 93 2 2" xfId="4225"/>
    <cellStyle name="Millares 93 2 2 2" xfId="9372"/>
    <cellStyle name="Millares 93 2 2 2 2" xfId="20155"/>
    <cellStyle name="Millares 93 2 2 3" xfId="15023"/>
    <cellStyle name="Millares 93 2 2 4" xfId="43082"/>
    <cellStyle name="Millares 93 2 2 5" xfId="47925"/>
    <cellStyle name="Millares 93 2 3" xfId="7091"/>
    <cellStyle name="Millares 93 2 3 2" xfId="17874"/>
    <cellStyle name="Millares 93 2 4" xfId="12736"/>
    <cellStyle name="Millares 93 2 5" xfId="40806"/>
    <cellStyle name="Millares 93 2 6" xfId="45649"/>
    <cellStyle name="Millares 93 3" xfId="3170"/>
    <cellStyle name="Millares 93 3 2" xfId="8317"/>
    <cellStyle name="Millares 93 3 2 2" xfId="19100"/>
    <cellStyle name="Millares 93 3 3" xfId="13968"/>
    <cellStyle name="Millares 93 3 4" xfId="42027"/>
    <cellStyle name="Millares 93 3 5" xfId="46870"/>
    <cellStyle name="Millares 93 4" xfId="6034"/>
    <cellStyle name="Millares 93 4 2" xfId="16817"/>
    <cellStyle name="Millares 93 5" xfId="11661"/>
    <cellStyle name="Millares 93 6" xfId="39757"/>
    <cellStyle name="Millares 93 7" xfId="44604"/>
    <cellStyle name="Millares 94" xfId="883"/>
    <cellStyle name="Millares 94 2" xfId="1966"/>
    <cellStyle name="Millares 94 2 2" xfId="4275"/>
    <cellStyle name="Millares 94 2 2 2" xfId="9422"/>
    <cellStyle name="Millares 94 2 2 2 2" xfId="20205"/>
    <cellStyle name="Millares 94 2 2 3" xfId="15073"/>
    <cellStyle name="Millares 94 2 2 4" xfId="43132"/>
    <cellStyle name="Millares 94 2 2 5" xfId="47975"/>
    <cellStyle name="Millares 94 2 3" xfId="7141"/>
    <cellStyle name="Millares 94 2 3 2" xfId="17924"/>
    <cellStyle name="Millares 94 2 4" xfId="12786"/>
    <cellStyle name="Millares 94 2 5" xfId="40856"/>
    <cellStyle name="Millares 94 2 6" xfId="45699"/>
    <cellStyle name="Millares 94 3" xfId="3220"/>
    <cellStyle name="Millares 94 3 2" xfId="8367"/>
    <cellStyle name="Millares 94 3 2 2" xfId="19150"/>
    <cellStyle name="Millares 94 3 3" xfId="14018"/>
    <cellStyle name="Millares 94 3 4" xfId="42077"/>
    <cellStyle name="Millares 94 3 5" xfId="46920"/>
    <cellStyle name="Millares 94 4" xfId="6084"/>
    <cellStyle name="Millares 94 4 2" xfId="16867"/>
    <cellStyle name="Millares 94 5" xfId="11711"/>
    <cellStyle name="Millares 94 6" xfId="39807"/>
    <cellStyle name="Millares 94 7" xfId="44654"/>
    <cellStyle name="Millares 95" xfId="929"/>
    <cellStyle name="Millares 95 2" xfId="2012"/>
    <cellStyle name="Millares 95 2 2" xfId="4321"/>
    <cellStyle name="Millares 95 2 2 2" xfId="9468"/>
    <cellStyle name="Millares 95 2 2 2 2" xfId="20251"/>
    <cellStyle name="Millares 95 2 2 3" xfId="15119"/>
    <cellStyle name="Millares 95 2 2 4" xfId="43178"/>
    <cellStyle name="Millares 95 2 2 5" xfId="48021"/>
    <cellStyle name="Millares 95 2 3" xfId="7187"/>
    <cellStyle name="Millares 95 2 3 2" xfId="17970"/>
    <cellStyle name="Millares 95 2 4" xfId="12832"/>
    <cellStyle name="Millares 95 2 5" xfId="40902"/>
    <cellStyle name="Millares 95 2 6" xfId="45745"/>
    <cellStyle name="Millares 95 3" xfId="3266"/>
    <cellStyle name="Millares 95 3 2" xfId="8413"/>
    <cellStyle name="Millares 95 3 2 2" xfId="19196"/>
    <cellStyle name="Millares 95 3 3" xfId="14064"/>
    <cellStyle name="Millares 95 3 4" xfId="42123"/>
    <cellStyle name="Millares 95 3 5" xfId="46966"/>
    <cellStyle name="Millares 95 4" xfId="6130"/>
    <cellStyle name="Millares 95 4 2" xfId="16913"/>
    <cellStyle name="Millares 95 5" xfId="11757"/>
    <cellStyle name="Millares 95 6" xfId="39853"/>
    <cellStyle name="Millares 95 7" xfId="44700"/>
    <cellStyle name="Millares 96" xfId="937"/>
    <cellStyle name="Millares 96 2" xfId="2020"/>
    <cellStyle name="Millares 96 2 2" xfId="4329"/>
    <cellStyle name="Millares 96 2 2 2" xfId="9476"/>
    <cellStyle name="Millares 96 2 2 2 2" xfId="20259"/>
    <cellStyle name="Millares 96 2 2 3" xfId="15127"/>
    <cellStyle name="Millares 96 2 2 4" xfId="43186"/>
    <cellStyle name="Millares 96 2 2 5" xfId="48029"/>
    <cellStyle name="Millares 96 2 3" xfId="7195"/>
    <cellStyle name="Millares 96 2 3 2" xfId="17978"/>
    <cellStyle name="Millares 96 2 4" xfId="12840"/>
    <cellStyle name="Millares 96 2 5" xfId="40910"/>
    <cellStyle name="Millares 96 2 6" xfId="45753"/>
    <cellStyle name="Millares 96 3" xfId="3274"/>
    <cellStyle name="Millares 96 3 2" xfId="8421"/>
    <cellStyle name="Millares 96 3 2 2" xfId="19204"/>
    <cellStyle name="Millares 96 3 3" xfId="14072"/>
    <cellStyle name="Millares 96 3 4" xfId="42131"/>
    <cellStyle name="Millares 96 3 5" xfId="46974"/>
    <cellStyle name="Millares 96 4" xfId="6138"/>
    <cellStyle name="Millares 96 4 2" xfId="16921"/>
    <cellStyle name="Millares 96 5" xfId="11765"/>
    <cellStyle name="Millares 96 6" xfId="39861"/>
    <cellStyle name="Millares 96 7" xfId="44708"/>
    <cellStyle name="Millares 97" xfId="946"/>
    <cellStyle name="Millares 97 2" xfId="2029"/>
    <cellStyle name="Millares 97 2 2" xfId="4338"/>
    <cellStyle name="Millares 97 2 2 2" xfId="9485"/>
    <cellStyle name="Millares 97 2 2 2 2" xfId="20268"/>
    <cellStyle name="Millares 97 2 2 3" xfId="15136"/>
    <cellStyle name="Millares 97 2 2 4" xfId="43195"/>
    <cellStyle name="Millares 97 2 2 5" xfId="48038"/>
    <cellStyle name="Millares 97 2 3" xfId="7204"/>
    <cellStyle name="Millares 97 2 3 2" xfId="17987"/>
    <cellStyle name="Millares 97 2 4" xfId="12849"/>
    <cellStyle name="Millares 97 2 5" xfId="40919"/>
    <cellStyle name="Millares 97 2 6" xfId="45762"/>
    <cellStyle name="Millares 97 3" xfId="3283"/>
    <cellStyle name="Millares 97 3 2" xfId="8430"/>
    <cellStyle name="Millares 97 3 2 2" xfId="19213"/>
    <cellStyle name="Millares 97 3 3" xfId="14081"/>
    <cellStyle name="Millares 97 3 4" xfId="42140"/>
    <cellStyle name="Millares 97 3 5" xfId="46983"/>
    <cellStyle name="Millares 97 4" xfId="6147"/>
    <cellStyle name="Millares 97 4 2" xfId="16930"/>
    <cellStyle name="Millares 97 5" xfId="11774"/>
    <cellStyle name="Millares 97 6" xfId="39870"/>
    <cellStyle name="Millares 97 7" xfId="44717"/>
    <cellStyle name="Millares 98" xfId="936"/>
    <cellStyle name="Millares 98 2" xfId="2019"/>
    <cellStyle name="Millares 98 2 2" xfId="4328"/>
    <cellStyle name="Millares 98 2 2 2" xfId="9475"/>
    <cellStyle name="Millares 98 2 2 2 2" xfId="20258"/>
    <cellStyle name="Millares 98 2 2 3" xfId="15126"/>
    <cellStyle name="Millares 98 2 2 4" xfId="43185"/>
    <cellStyle name="Millares 98 2 2 5" xfId="48028"/>
    <cellStyle name="Millares 98 2 3" xfId="7194"/>
    <cellStyle name="Millares 98 2 3 2" xfId="17977"/>
    <cellStyle name="Millares 98 2 4" xfId="12839"/>
    <cellStyle name="Millares 98 2 5" xfId="40909"/>
    <cellStyle name="Millares 98 2 6" xfId="45752"/>
    <cellStyle name="Millares 98 3" xfId="3273"/>
    <cellStyle name="Millares 98 3 2" xfId="8420"/>
    <cellStyle name="Millares 98 3 2 2" xfId="19203"/>
    <cellStyle name="Millares 98 3 3" xfId="14071"/>
    <cellStyle name="Millares 98 3 4" xfId="42130"/>
    <cellStyle name="Millares 98 3 5" xfId="46973"/>
    <cellStyle name="Millares 98 4" xfId="6137"/>
    <cellStyle name="Millares 98 4 2" xfId="16920"/>
    <cellStyle name="Millares 98 5" xfId="11764"/>
    <cellStyle name="Millares 98 6" xfId="39860"/>
    <cellStyle name="Millares 98 7" xfId="44707"/>
    <cellStyle name="Millares 99" xfId="945"/>
    <cellStyle name="Millares 99 2" xfId="2028"/>
    <cellStyle name="Millares 99 2 2" xfId="4337"/>
    <cellStyle name="Millares 99 2 2 2" xfId="9484"/>
    <cellStyle name="Millares 99 2 2 2 2" xfId="20267"/>
    <cellStyle name="Millares 99 2 2 3" xfId="15135"/>
    <cellStyle name="Millares 99 2 2 4" xfId="43194"/>
    <cellStyle name="Millares 99 2 2 5" xfId="48037"/>
    <cellStyle name="Millares 99 2 3" xfId="7203"/>
    <cellStyle name="Millares 99 2 3 2" xfId="17986"/>
    <cellStyle name="Millares 99 2 4" xfId="12848"/>
    <cellStyle name="Millares 99 2 5" xfId="40918"/>
    <cellStyle name="Millares 99 2 6" xfId="45761"/>
    <cellStyle name="Millares 99 3" xfId="3282"/>
    <cellStyle name="Millares 99 3 2" xfId="8429"/>
    <cellStyle name="Millares 99 3 2 2" xfId="19212"/>
    <cellStyle name="Millares 99 3 3" xfId="14080"/>
    <cellStyle name="Millares 99 3 4" xfId="42139"/>
    <cellStyle name="Millares 99 3 5" xfId="46982"/>
    <cellStyle name="Millares 99 4" xfId="6146"/>
    <cellStyle name="Millares 99 4 2" xfId="16929"/>
    <cellStyle name="Millares 99 5" xfId="11773"/>
    <cellStyle name="Millares 99 6" xfId="39869"/>
    <cellStyle name="Millares 99 7" xfId="44716"/>
    <cellStyle name="Neutral" xfId="175" builtinId="28" customBuiltin="1"/>
    <cellStyle name="Normal" xfId="0" builtinId="0"/>
    <cellStyle name="Normal - Style1" xfId="265"/>
    <cellStyle name="Normal 10" xfId="266"/>
    <cellStyle name="Normal 10 10" xfId="43991"/>
    <cellStyle name="Normal 10 2" xfId="1259"/>
    <cellStyle name="Normal 10 2 2" xfId="2343"/>
    <cellStyle name="Normal 10 2 2 2" xfId="4651"/>
    <cellStyle name="Normal 10 2 2 2 2" xfId="9798"/>
    <cellStyle name="Normal 10 2 2 2 2 2" xfId="20581"/>
    <cellStyle name="Normal 10 2 2 2 2 3" xfId="39144"/>
    <cellStyle name="Normal 10 2 2 2 2 4" xfId="43992"/>
    <cellStyle name="Normal 10 2 2 2 3" xfId="15449"/>
    <cellStyle name="Normal 10 2 2 2 4" xfId="43508"/>
    <cellStyle name="Normal 10 2 2 2 5" xfId="48351"/>
    <cellStyle name="Normal 10 2 2 3" xfId="7517"/>
    <cellStyle name="Normal 10 2 2 3 2" xfId="18300"/>
    <cellStyle name="Normal 10 2 2 4" xfId="13163"/>
    <cellStyle name="Normal 10 2 2 5" xfId="41232"/>
    <cellStyle name="Normal 10 2 2 6" xfId="46075"/>
    <cellStyle name="Normal 10 2 3" xfId="3594"/>
    <cellStyle name="Normal 10 2 3 2" xfId="8741"/>
    <cellStyle name="Normal 10 2 3 2 2" xfId="19524"/>
    <cellStyle name="Normal 10 2 3 3" xfId="14392"/>
    <cellStyle name="Normal 10 2 3 4" xfId="42451"/>
    <cellStyle name="Normal 10 2 3 5" xfId="47294"/>
    <cellStyle name="Normal 10 2 4" xfId="6460"/>
    <cellStyle name="Normal 10 2 4 2" xfId="17243"/>
    <cellStyle name="Normal 10 2 5" xfId="12087"/>
    <cellStyle name="Normal 10 2 6" xfId="40177"/>
    <cellStyle name="Normal 10 2 7" xfId="45020"/>
    <cellStyle name="Normal 10 3" xfId="1378"/>
    <cellStyle name="Normal 10 3 2" xfId="3693"/>
    <cellStyle name="Normal 10 3 2 2" xfId="8840"/>
    <cellStyle name="Normal 10 3 2 2 2" xfId="19623"/>
    <cellStyle name="Normal 10 3 2 3" xfId="14491"/>
    <cellStyle name="Normal 10 3 2 4" xfId="42550"/>
    <cellStyle name="Normal 10 3 2 5" xfId="47393"/>
    <cellStyle name="Normal 10 3 3" xfId="6560"/>
    <cellStyle name="Normal 10 3 3 2" xfId="17343"/>
    <cellStyle name="Normal 10 3 4" xfId="12200"/>
    <cellStyle name="Normal 10 3 5" xfId="40275"/>
    <cellStyle name="Normal 10 3 6" xfId="45118"/>
    <cellStyle name="Normal 10 4" xfId="2646"/>
    <cellStyle name="Normal 10 4 2" xfId="7801"/>
    <cellStyle name="Normal 10 4 2 2" xfId="18584"/>
    <cellStyle name="Normal 10 4 3" xfId="13452"/>
    <cellStyle name="Normal 10 4 4" xfId="41512"/>
    <cellStyle name="Normal 10 4 5" xfId="46355"/>
    <cellStyle name="Normal 10 5" xfId="4987"/>
    <cellStyle name="Normal 10 5 2" xfId="10135"/>
    <cellStyle name="Normal 10 5 2 2" xfId="20918"/>
    <cellStyle name="Normal 10 5 3" xfId="15785"/>
    <cellStyle name="Normal 10 5 4" xfId="38927"/>
    <cellStyle name="Normal 10 5 4 2" xfId="39074"/>
    <cellStyle name="Normal 10 5 4 2 2" xfId="72"/>
    <cellStyle name="Normal 10 5 4 2 3" xfId="31"/>
    <cellStyle name="Normal 10 5 4 3" xfId="39118"/>
    <cellStyle name="Normal 10 5 4 3 2" xfId="26"/>
    <cellStyle name="Normal 10 5 4 4" xfId="40098"/>
    <cellStyle name="Normal 10 5 4 4 2" xfId="48"/>
    <cellStyle name="Normal 10 5 4 5" xfId="39"/>
    <cellStyle name="Normal 10 5 4 6" xfId="44943"/>
    <cellStyle name="Normal 10 5 5" xfId="39160"/>
    <cellStyle name="Normal 10 5 5 2" xfId="48720"/>
    <cellStyle name="Normal 10 5 6" xfId="44008"/>
    <cellStyle name="Normal 10 6" xfId="5509"/>
    <cellStyle name="Normal 10 6 2" xfId="16299"/>
    <cellStyle name="Normal 10 7" xfId="11128"/>
    <cellStyle name="Normal 10 8" xfId="38911"/>
    <cellStyle name="Normal 10 8 2" xfId="25"/>
    <cellStyle name="Normal 10 9" xfId="39143"/>
    <cellStyle name="Normal 100" xfId="267"/>
    <cellStyle name="Normal 100 2" xfId="1379"/>
    <cellStyle name="Normal 100 2 2" xfId="3694"/>
    <cellStyle name="Normal 100 2 2 2" xfId="8841"/>
    <cellStyle name="Normal 100 2 2 2 2" xfId="19624"/>
    <cellStyle name="Normal 100 2 2 3" xfId="14492"/>
    <cellStyle name="Normal 100 2 2 4" xfId="42551"/>
    <cellStyle name="Normal 100 2 2 5" xfId="47394"/>
    <cellStyle name="Normal 100 2 3" xfId="6561"/>
    <cellStyle name="Normal 100 2 3 2" xfId="17344"/>
    <cellStyle name="Normal 100 2 4" xfId="12201"/>
    <cellStyle name="Normal 100 2 5" xfId="40276"/>
    <cellStyle name="Normal 100 2 6" xfId="45119"/>
    <cellStyle name="Normal 100 3" xfId="2647"/>
    <cellStyle name="Normal 100 3 2" xfId="7802"/>
    <cellStyle name="Normal 100 3 2 2" xfId="18585"/>
    <cellStyle name="Normal 100 3 3" xfId="13453"/>
    <cellStyle name="Normal 100 3 4" xfId="41513"/>
    <cellStyle name="Normal 100 3 5" xfId="46356"/>
    <cellStyle name="Normal 100 4" xfId="5510"/>
    <cellStyle name="Normal 100 4 2" xfId="16300"/>
    <cellStyle name="Normal 100 5" xfId="11129"/>
    <cellStyle name="Normal 100 6" xfId="39231"/>
    <cellStyle name="Normal 100 7" xfId="44077"/>
    <cellStyle name="Normal 101" xfId="268"/>
    <cellStyle name="Normal 101 2" xfId="1380"/>
    <cellStyle name="Normal 101 2 2" xfId="3695"/>
    <cellStyle name="Normal 101 2 2 2" xfId="8842"/>
    <cellStyle name="Normal 101 2 2 2 2" xfId="19625"/>
    <cellStyle name="Normal 101 2 2 3" xfId="14493"/>
    <cellStyle name="Normal 101 2 2 4" xfId="42552"/>
    <cellStyle name="Normal 101 2 2 5" xfId="47395"/>
    <cellStyle name="Normal 101 2 3" xfId="6562"/>
    <cellStyle name="Normal 101 2 3 2" xfId="17345"/>
    <cellStyle name="Normal 101 2 4" xfId="12202"/>
    <cellStyle name="Normal 101 2 5" xfId="40277"/>
    <cellStyle name="Normal 101 2 6" xfId="45120"/>
    <cellStyle name="Normal 101 3" xfId="2648"/>
    <cellStyle name="Normal 101 3 2" xfId="7803"/>
    <cellStyle name="Normal 101 3 2 2" xfId="18586"/>
    <cellStyle name="Normal 101 3 3" xfId="13454"/>
    <cellStyle name="Normal 101 3 4" xfId="41514"/>
    <cellStyle name="Normal 101 3 5" xfId="46357"/>
    <cellStyle name="Normal 101 4" xfId="5511"/>
    <cellStyle name="Normal 101 4 2" xfId="16301"/>
    <cellStyle name="Normal 101 5" xfId="11130"/>
    <cellStyle name="Normal 101 6" xfId="39232"/>
    <cellStyle name="Normal 101 7" xfId="44078"/>
    <cellStyle name="Normal 102" xfId="269"/>
    <cellStyle name="Normal 102 2" xfId="1381"/>
    <cellStyle name="Normal 102 2 2" xfId="3696"/>
    <cellStyle name="Normal 102 2 2 2" xfId="8843"/>
    <cellStyle name="Normal 102 2 2 2 2" xfId="19626"/>
    <cellStyle name="Normal 102 2 2 3" xfId="14494"/>
    <cellStyle name="Normal 102 2 2 4" xfId="42553"/>
    <cellStyle name="Normal 102 2 2 5" xfId="47396"/>
    <cellStyle name="Normal 102 2 3" xfId="6563"/>
    <cellStyle name="Normal 102 2 3 2" xfId="17346"/>
    <cellStyle name="Normal 102 2 4" xfId="12203"/>
    <cellStyle name="Normal 102 2 5" xfId="40278"/>
    <cellStyle name="Normal 102 2 6" xfId="45121"/>
    <cellStyle name="Normal 102 3" xfId="2649"/>
    <cellStyle name="Normal 102 3 2" xfId="7804"/>
    <cellStyle name="Normal 102 3 2 2" xfId="18587"/>
    <cellStyle name="Normal 102 3 3" xfId="13455"/>
    <cellStyle name="Normal 102 3 4" xfId="41515"/>
    <cellStyle name="Normal 102 3 5" xfId="46358"/>
    <cellStyle name="Normal 102 4" xfId="5512"/>
    <cellStyle name="Normal 102 4 2" xfId="16302"/>
    <cellStyle name="Normal 102 5" xfId="11131"/>
    <cellStyle name="Normal 102 6" xfId="39233"/>
    <cellStyle name="Normal 102 7" xfId="44079"/>
    <cellStyle name="Normal 103" xfId="270"/>
    <cellStyle name="Normal 103 2" xfId="1382"/>
    <cellStyle name="Normal 103 2 2" xfId="3697"/>
    <cellStyle name="Normal 103 2 2 2" xfId="8844"/>
    <cellStyle name="Normal 103 2 2 2 2" xfId="19627"/>
    <cellStyle name="Normal 103 2 2 3" xfId="14495"/>
    <cellStyle name="Normal 103 2 2 4" xfId="42554"/>
    <cellStyle name="Normal 103 2 2 5" xfId="47397"/>
    <cellStyle name="Normal 103 2 3" xfId="6564"/>
    <cellStyle name="Normal 103 2 3 2" xfId="17347"/>
    <cellStyle name="Normal 103 2 4" xfId="12204"/>
    <cellStyle name="Normal 103 2 5" xfId="40279"/>
    <cellStyle name="Normal 103 2 6" xfId="45122"/>
    <cellStyle name="Normal 103 3" xfId="2650"/>
    <cellStyle name="Normal 103 3 2" xfId="7805"/>
    <cellStyle name="Normal 103 3 2 2" xfId="18588"/>
    <cellStyle name="Normal 103 3 3" xfId="13456"/>
    <cellStyle name="Normal 103 3 4" xfId="41516"/>
    <cellStyle name="Normal 103 3 5" xfId="46359"/>
    <cellStyle name="Normal 103 4" xfId="5513"/>
    <cellStyle name="Normal 103 4 2" xfId="16303"/>
    <cellStyle name="Normal 103 5" xfId="11132"/>
    <cellStyle name="Normal 103 6" xfId="39234"/>
    <cellStyle name="Normal 103 7" xfId="44080"/>
    <cellStyle name="Normal 104" xfId="271"/>
    <cellStyle name="Normal 104 2" xfId="1383"/>
    <cellStyle name="Normal 104 2 2" xfId="3698"/>
    <cellStyle name="Normal 104 2 2 2" xfId="8845"/>
    <cellStyle name="Normal 104 2 2 2 2" xfId="19628"/>
    <cellStyle name="Normal 104 2 2 3" xfId="14496"/>
    <cellStyle name="Normal 104 2 2 4" xfId="42555"/>
    <cellStyle name="Normal 104 2 2 5" xfId="47398"/>
    <cellStyle name="Normal 104 2 3" xfId="6565"/>
    <cellStyle name="Normal 104 2 3 2" xfId="17348"/>
    <cellStyle name="Normal 104 2 4" xfId="12205"/>
    <cellStyle name="Normal 104 2 5" xfId="40280"/>
    <cellStyle name="Normal 104 2 6" xfId="45123"/>
    <cellStyle name="Normal 104 3" xfId="2651"/>
    <cellStyle name="Normal 104 3 2" xfId="7806"/>
    <cellStyle name="Normal 104 3 2 2" xfId="18589"/>
    <cellStyle name="Normal 104 3 3" xfId="13457"/>
    <cellStyle name="Normal 104 3 4" xfId="41517"/>
    <cellStyle name="Normal 104 3 5" xfId="46360"/>
    <cellStyle name="Normal 104 4" xfId="5514"/>
    <cellStyle name="Normal 104 4 2" xfId="16304"/>
    <cellStyle name="Normal 104 5" xfId="11133"/>
    <cellStyle name="Normal 104 6" xfId="39235"/>
    <cellStyle name="Normal 104 7" xfId="44081"/>
    <cellStyle name="Normal 105" xfId="272"/>
    <cellStyle name="Normal 105 2" xfId="1384"/>
    <cellStyle name="Normal 105 2 2" xfId="3699"/>
    <cellStyle name="Normal 105 2 2 2" xfId="8846"/>
    <cellStyle name="Normal 105 2 2 2 2" xfId="19629"/>
    <cellStyle name="Normal 105 2 2 3" xfId="14497"/>
    <cellStyle name="Normal 105 2 2 4" xfId="42556"/>
    <cellStyle name="Normal 105 2 2 5" xfId="47399"/>
    <cellStyle name="Normal 105 2 3" xfId="6566"/>
    <cellStyle name="Normal 105 2 3 2" xfId="17349"/>
    <cellStyle name="Normal 105 2 4" xfId="12206"/>
    <cellStyle name="Normal 105 2 5" xfId="40281"/>
    <cellStyle name="Normal 105 2 6" xfId="45124"/>
    <cellStyle name="Normal 105 3" xfId="2652"/>
    <cellStyle name="Normal 105 3 2" xfId="7807"/>
    <cellStyle name="Normal 105 3 2 2" xfId="18590"/>
    <cellStyle name="Normal 105 3 3" xfId="13458"/>
    <cellStyle name="Normal 105 3 4" xfId="41518"/>
    <cellStyle name="Normal 105 3 5" xfId="46361"/>
    <cellStyle name="Normal 105 4" xfId="5515"/>
    <cellStyle name="Normal 105 4 2" xfId="16305"/>
    <cellStyle name="Normal 105 5" xfId="11134"/>
    <cellStyle name="Normal 105 6" xfId="39236"/>
    <cellStyle name="Normal 105 7" xfId="44082"/>
    <cellStyle name="Normal 106" xfId="273"/>
    <cellStyle name="Normal 106 2" xfId="1385"/>
    <cellStyle name="Normal 106 2 2" xfId="3700"/>
    <cellStyle name="Normal 106 2 2 2" xfId="8847"/>
    <cellStyle name="Normal 106 2 2 2 2" xfId="19630"/>
    <cellStyle name="Normal 106 2 2 3" xfId="14498"/>
    <cellStyle name="Normal 106 2 2 4" xfId="42557"/>
    <cellStyle name="Normal 106 2 2 5" xfId="47400"/>
    <cellStyle name="Normal 106 2 3" xfId="6567"/>
    <cellStyle name="Normal 106 2 3 2" xfId="17350"/>
    <cellStyle name="Normal 106 2 4" xfId="12207"/>
    <cellStyle name="Normal 106 2 5" xfId="40282"/>
    <cellStyle name="Normal 106 2 6" xfId="45125"/>
    <cellStyle name="Normal 106 3" xfId="2653"/>
    <cellStyle name="Normal 106 3 2" xfId="7808"/>
    <cellStyle name="Normal 106 3 2 2" xfId="18591"/>
    <cellStyle name="Normal 106 3 3" xfId="13459"/>
    <cellStyle name="Normal 106 3 4" xfId="41519"/>
    <cellStyle name="Normal 106 3 5" xfId="46362"/>
    <cellStyle name="Normal 106 4" xfId="5516"/>
    <cellStyle name="Normal 106 4 2" xfId="16306"/>
    <cellStyle name="Normal 106 5" xfId="11135"/>
    <cellStyle name="Normal 106 6" xfId="39237"/>
    <cellStyle name="Normal 106 7" xfId="44083"/>
    <cellStyle name="Normal 107" xfId="274"/>
    <cellStyle name="Normal 107 2" xfId="1386"/>
    <cellStyle name="Normal 107 2 2" xfId="3701"/>
    <cellStyle name="Normal 107 2 2 2" xfId="8848"/>
    <cellStyle name="Normal 107 2 2 2 2" xfId="19631"/>
    <cellStyle name="Normal 107 2 2 3" xfId="14499"/>
    <cellStyle name="Normal 107 2 2 4" xfId="42558"/>
    <cellStyle name="Normal 107 2 2 5" xfId="47401"/>
    <cellStyle name="Normal 107 2 3" xfId="6568"/>
    <cellStyle name="Normal 107 2 3 2" xfId="17351"/>
    <cellStyle name="Normal 107 2 4" xfId="12208"/>
    <cellStyle name="Normal 107 2 5" xfId="40283"/>
    <cellStyle name="Normal 107 2 6" xfId="45126"/>
    <cellStyle name="Normal 107 3" xfId="2654"/>
    <cellStyle name="Normal 107 3 2" xfId="7809"/>
    <cellStyle name="Normal 107 3 2 2" xfId="18592"/>
    <cellStyle name="Normal 107 3 3" xfId="13460"/>
    <cellStyle name="Normal 107 3 4" xfId="41520"/>
    <cellStyle name="Normal 107 3 5" xfId="46363"/>
    <cellStyle name="Normal 107 4" xfId="5517"/>
    <cellStyle name="Normal 107 4 2" xfId="16307"/>
    <cellStyle name="Normal 107 5" xfId="11136"/>
    <cellStyle name="Normal 107 6" xfId="39238"/>
    <cellStyle name="Normal 107 7" xfId="44084"/>
    <cellStyle name="Normal 108" xfId="275"/>
    <cellStyle name="Normal 108 2" xfId="1387"/>
    <cellStyle name="Normal 108 2 2" xfId="3702"/>
    <cellStyle name="Normal 108 2 2 2" xfId="8849"/>
    <cellStyle name="Normal 108 2 2 2 2" xfId="19632"/>
    <cellStyle name="Normal 108 2 2 3" xfId="14500"/>
    <cellStyle name="Normal 108 2 2 4" xfId="42559"/>
    <cellStyle name="Normal 108 2 2 5" xfId="47402"/>
    <cellStyle name="Normal 108 2 3" xfId="6569"/>
    <cellStyle name="Normal 108 2 3 2" xfId="17352"/>
    <cellStyle name="Normal 108 2 4" xfId="12209"/>
    <cellStyle name="Normal 108 2 5" xfId="40284"/>
    <cellStyle name="Normal 108 2 6" xfId="45127"/>
    <cellStyle name="Normal 108 3" xfId="2655"/>
    <cellStyle name="Normal 108 3 2" xfId="7810"/>
    <cellStyle name="Normal 108 3 2 2" xfId="18593"/>
    <cellStyle name="Normal 108 3 3" xfId="13461"/>
    <cellStyle name="Normal 108 3 4" xfId="41521"/>
    <cellStyle name="Normal 108 3 5" xfId="46364"/>
    <cellStyle name="Normal 108 4" xfId="5518"/>
    <cellStyle name="Normal 108 4 2" xfId="16308"/>
    <cellStyle name="Normal 108 5" xfId="11137"/>
    <cellStyle name="Normal 108 6" xfId="39239"/>
    <cellStyle name="Normal 108 7" xfId="44085"/>
    <cellStyle name="Normal 109" xfId="276"/>
    <cellStyle name="Normal 109 2" xfId="1388"/>
    <cellStyle name="Normal 109 2 2" xfId="3703"/>
    <cellStyle name="Normal 109 2 2 2" xfId="8850"/>
    <cellStyle name="Normal 109 2 2 2 2" xfId="19633"/>
    <cellStyle name="Normal 109 2 2 3" xfId="14501"/>
    <cellStyle name="Normal 109 2 2 4" xfId="42560"/>
    <cellStyle name="Normal 109 2 2 5" xfId="47403"/>
    <cellStyle name="Normal 109 2 3" xfId="6570"/>
    <cellStyle name="Normal 109 2 3 2" xfId="17353"/>
    <cellStyle name="Normal 109 2 4" xfId="12210"/>
    <cellStyle name="Normal 109 2 5" xfId="40285"/>
    <cellStyle name="Normal 109 2 6" xfId="45128"/>
    <cellStyle name="Normal 109 3" xfId="2656"/>
    <cellStyle name="Normal 109 3 2" xfId="7811"/>
    <cellStyle name="Normal 109 3 2 2" xfId="18594"/>
    <cellStyle name="Normal 109 3 3" xfId="13462"/>
    <cellStyle name="Normal 109 3 4" xfId="41522"/>
    <cellStyle name="Normal 109 3 5" xfId="46365"/>
    <cellStyle name="Normal 109 4" xfId="5519"/>
    <cellStyle name="Normal 109 4 2" xfId="16309"/>
    <cellStyle name="Normal 109 5" xfId="11138"/>
    <cellStyle name="Normal 109 6" xfId="39240"/>
    <cellStyle name="Normal 109 7" xfId="44086"/>
    <cellStyle name="Normal 11" xfId="277"/>
    <cellStyle name="Normal 11 2" xfId="1389"/>
    <cellStyle name="Normal 11 2 2" xfId="3704"/>
    <cellStyle name="Normal 11 2 2 2" xfId="8851"/>
    <cellStyle name="Normal 11 2 2 2 2" xfId="19634"/>
    <cellStyle name="Normal 11 2 2 3" xfId="14502"/>
    <cellStyle name="Normal 11 2 2 4" xfId="42561"/>
    <cellStyle name="Normal 11 2 2 5" xfId="47404"/>
    <cellStyle name="Normal 11 2 3" xfId="6571"/>
    <cellStyle name="Normal 11 2 3 2" xfId="17354"/>
    <cellStyle name="Normal 11 2 4" xfId="12211"/>
    <cellStyle name="Normal 11 2 5" xfId="40286"/>
    <cellStyle name="Normal 11 2 6" xfId="45129"/>
    <cellStyle name="Normal 11 3" xfId="2657"/>
    <cellStyle name="Normal 11 3 2" xfId="7812"/>
    <cellStyle name="Normal 11 3 2 2" xfId="18595"/>
    <cellStyle name="Normal 11 3 3" xfId="13463"/>
    <cellStyle name="Normal 11 3 4" xfId="41523"/>
    <cellStyle name="Normal 11 3 5" xfId="46366"/>
    <cellStyle name="Normal 11 4" xfId="5520"/>
    <cellStyle name="Normal 11 4 2" xfId="16310"/>
    <cellStyle name="Normal 11 5" xfId="11139"/>
    <cellStyle name="Normal 11 6" xfId="39241"/>
    <cellStyle name="Normal 11 7" xfId="44087"/>
    <cellStyle name="Normal 110" xfId="278"/>
    <cellStyle name="Normal 110 2" xfId="1390"/>
    <cellStyle name="Normal 110 2 2" xfId="3705"/>
    <cellStyle name="Normal 110 2 2 2" xfId="8852"/>
    <cellStyle name="Normal 110 2 2 2 2" xfId="19635"/>
    <cellStyle name="Normal 110 2 2 3" xfId="14503"/>
    <cellStyle name="Normal 110 2 2 4" xfId="42562"/>
    <cellStyle name="Normal 110 2 2 5" xfId="47405"/>
    <cellStyle name="Normal 110 2 3" xfId="6572"/>
    <cellStyle name="Normal 110 2 3 2" xfId="17355"/>
    <cellStyle name="Normal 110 2 4" xfId="12212"/>
    <cellStyle name="Normal 110 2 5" xfId="40287"/>
    <cellStyle name="Normal 110 2 6" xfId="45130"/>
    <cellStyle name="Normal 110 3" xfId="2658"/>
    <cellStyle name="Normal 110 3 2" xfId="7813"/>
    <cellStyle name="Normal 110 3 2 2" xfId="18596"/>
    <cellStyle name="Normal 110 3 3" xfId="13464"/>
    <cellStyle name="Normal 110 3 4" xfId="41524"/>
    <cellStyle name="Normal 110 3 5" xfId="46367"/>
    <cellStyle name="Normal 110 4" xfId="5521"/>
    <cellStyle name="Normal 110 4 2" xfId="16311"/>
    <cellStyle name="Normal 110 5" xfId="11140"/>
    <cellStyle name="Normal 110 6" xfId="39242"/>
    <cellStyle name="Normal 110 7" xfId="44088"/>
    <cellStyle name="Normal 111" xfId="279"/>
    <cellStyle name="Normal 111 2" xfId="1391"/>
    <cellStyle name="Normal 111 2 2" xfId="3706"/>
    <cellStyle name="Normal 111 2 2 2" xfId="8853"/>
    <cellStyle name="Normal 111 2 2 2 2" xfId="19636"/>
    <cellStyle name="Normal 111 2 2 3" xfId="14504"/>
    <cellStyle name="Normal 111 2 2 4" xfId="42563"/>
    <cellStyle name="Normal 111 2 2 5" xfId="47406"/>
    <cellStyle name="Normal 111 2 3" xfId="6573"/>
    <cellStyle name="Normal 111 2 3 2" xfId="17356"/>
    <cellStyle name="Normal 111 2 4" xfId="12213"/>
    <cellStyle name="Normal 111 2 5" xfId="40288"/>
    <cellStyle name="Normal 111 2 6" xfId="45131"/>
    <cellStyle name="Normal 111 3" xfId="2659"/>
    <cellStyle name="Normal 111 3 2" xfId="7814"/>
    <cellStyle name="Normal 111 3 2 2" xfId="18597"/>
    <cellStyle name="Normal 111 3 3" xfId="13465"/>
    <cellStyle name="Normal 111 3 4" xfId="41525"/>
    <cellStyle name="Normal 111 3 5" xfId="46368"/>
    <cellStyle name="Normal 111 4" xfId="5522"/>
    <cellStyle name="Normal 111 4 2" xfId="16312"/>
    <cellStyle name="Normal 111 5" xfId="11141"/>
    <cellStyle name="Normal 111 6" xfId="39243"/>
    <cellStyle name="Normal 111 7" xfId="44089"/>
    <cellStyle name="Normal 112" xfId="280"/>
    <cellStyle name="Normal 112 2" xfId="1392"/>
    <cellStyle name="Normal 112 2 2" xfId="3707"/>
    <cellStyle name="Normal 112 2 2 2" xfId="8854"/>
    <cellStyle name="Normal 112 2 2 2 2" xfId="19637"/>
    <cellStyle name="Normal 112 2 2 3" xfId="14505"/>
    <cellStyle name="Normal 112 2 2 4" xfId="42564"/>
    <cellStyle name="Normal 112 2 2 5" xfId="47407"/>
    <cellStyle name="Normal 112 2 3" xfId="6574"/>
    <cellStyle name="Normal 112 2 3 2" xfId="17357"/>
    <cellStyle name="Normal 112 2 4" xfId="12214"/>
    <cellStyle name="Normal 112 2 5" xfId="40289"/>
    <cellStyle name="Normal 112 2 6" xfId="45132"/>
    <cellStyle name="Normal 112 3" xfId="2660"/>
    <cellStyle name="Normal 112 3 2" xfId="7815"/>
    <cellStyle name="Normal 112 3 2 2" xfId="18598"/>
    <cellStyle name="Normal 112 3 3" xfId="13466"/>
    <cellStyle name="Normal 112 3 4" xfId="41526"/>
    <cellStyle name="Normal 112 3 5" xfId="46369"/>
    <cellStyle name="Normal 112 4" xfId="5523"/>
    <cellStyle name="Normal 112 4 2" xfId="16313"/>
    <cellStyle name="Normal 112 5" xfId="11142"/>
    <cellStyle name="Normal 112 6" xfId="39244"/>
    <cellStyle name="Normal 112 7" xfId="44090"/>
    <cellStyle name="Normal 113" xfId="281"/>
    <cellStyle name="Normal 113 2" xfId="1393"/>
    <cellStyle name="Normal 113 2 2" xfId="3708"/>
    <cellStyle name="Normal 113 2 2 2" xfId="8855"/>
    <cellStyle name="Normal 113 2 2 2 2" xfId="19638"/>
    <cellStyle name="Normal 113 2 2 3" xfId="14506"/>
    <cellStyle name="Normal 113 2 2 4" xfId="42565"/>
    <cellStyle name="Normal 113 2 2 5" xfId="47408"/>
    <cellStyle name="Normal 113 2 3" xfId="6575"/>
    <cellStyle name="Normal 113 2 3 2" xfId="17358"/>
    <cellStyle name="Normal 113 2 4" xfId="12215"/>
    <cellStyle name="Normal 113 2 5" xfId="40290"/>
    <cellStyle name="Normal 113 2 6" xfId="45133"/>
    <cellStyle name="Normal 113 3" xfId="2661"/>
    <cellStyle name="Normal 113 3 2" xfId="7816"/>
    <cellStyle name="Normal 113 3 2 2" xfId="18599"/>
    <cellStyle name="Normal 113 3 3" xfId="13467"/>
    <cellStyle name="Normal 113 3 4" xfId="41527"/>
    <cellStyle name="Normal 113 3 5" xfId="46370"/>
    <cellStyle name="Normal 113 4" xfId="5524"/>
    <cellStyle name="Normal 113 4 2" xfId="16314"/>
    <cellStyle name="Normal 113 5" xfId="11143"/>
    <cellStyle name="Normal 113 6" xfId="39245"/>
    <cellStyle name="Normal 113 7" xfId="44091"/>
    <cellStyle name="Normal 114" xfId="282"/>
    <cellStyle name="Normal 114 2" xfId="1394"/>
    <cellStyle name="Normal 114 2 2" xfId="3709"/>
    <cellStyle name="Normal 114 2 2 2" xfId="8856"/>
    <cellStyle name="Normal 114 2 2 2 2" xfId="19639"/>
    <cellStyle name="Normal 114 2 2 3" xfId="14507"/>
    <cellStyle name="Normal 114 2 2 4" xfId="42566"/>
    <cellStyle name="Normal 114 2 2 5" xfId="47409"/>
    <cellStyle name="Normal 114 2 3" xfId="6576"/>
    <cellStyle name="Normal 114 2 3 2" xfId="17359"/>
    <cellStyle name="Normal 114 2 4" xfId="12216"/>
    <cellStyle name="Normal 114 2 5" xfId="40291"/>
    <cellStyle name="Normal 114 2 6" xfId="45134"/>
    <cellStyle name="Normal 114 3" xfId="2662"/>
    <cellStyle name="Normal 114 3 2" xfId="7817"/>
    <cellStyle name="Normal 114 3 2 2" xfId="18600"/>
    <cellStyle name="Normal 114 3 3" xfId="13468"/>
    <cellStyle name="Normal 114 3 4" xfId="41528"/>
    <cellStyle name="Normal 114 3 5" xfId="46371"/>
    <cellStyle name="Normal 114 4" xfId="5525"/>
    <cellStyle name="Normal 114 4 2" xfId="16315"/>
    <cellStyle name="Normal 114 5" xfId="11144"/>
    <cellStyle name="Normal 114 6" xfId="39246"/>
    <cellStyle name="Normal 114 7" xfId="44092"/>
    <cellStyle name="Normal 115" xfId="283"/>
    <cellStyle name="Normal 115 2" xfId="1395"/>
    <cellStyle name="Normal 115 2 2" xfId="3710"/>
    <cellStyle name="Normal 115 2 2 2" xfId="8857"/>
    <cellStyle name="Normal 115 2 2 2 2" xfId="19640"/>
    <cellStyle name="Normal 115 2 2 3" xfId="14508"/>
    <cellStyle name="Normal 115 2 2 4" xfId="42567"/>
    <cellStyle name="Normal 115 2 2 5" xfId="47410"/>
    <cellStyle name="Normal 115 2 3" xfId="6577"/>
    <cellStyle name="Normal 115 2 3 2" xfId="17360"/>
    <cellStyle name="Normal 115 2 4" xfId="12217"/>
    <cellStyle name="Normal 115 2 5" xfId="40292"/>
    <cellStyle name="Normal 115 2 6" xfId="45135"/>
    <cellStyle name="Normal 115 3" xfId="2663"/>
    <cellStyle name="Normal 115 3 2" xfId="7818"/>
    <cellStyle name="Normal 115 3 2 2" xfId="18601"/>
    <cellStyle name="Normal 115 3 3" xfId="13469"/>
    <cellStyle name="Normal 115 3 4" xfId="41529"/>
    <cellStyle name="Normal 115 3 5" xfId="46372"/>
    <cellStyle name="Normal 115 4" xfId="5526"/>
    <cellStyle name="Normal 115 4 2" xfId="16316"/>
    <cellStyle name="Normal 115 5" xfId="11145"/>
    <cellStyle name="Normal 115 6" xfId="39247"/>
    <cellStyle name="Normal 115 7" xfId="44093"/>
    <cellStyle name="Normal 116" xfId="284"/>
    <cellStyle name="Normal 116 2" xfId="1396"/>
    <cellStyle name="Normal 116 2 2" xfId="3711"/>
    <cellStyle name="Normal 116 2 2 2" xfId="8858"/>
    <cellStyle name="Normal 116 2 2 2 2" xfId="19641"/>
    <cellStyle name="Normal 116 2 2 3" xfId="14509"/>
    <cellStyle name="Normal 116 2 2 4" xfId="42568"/>
    <cellStyle name="Normal 116 2 2 5" xfId="47411"/>
    <cellStyle name="Normal 116 2 3" xfId="6578"/>
    <cellStyle name="Normal 116 2 3 2" xfId="17361"/>
    <cellStyle name="Normal 116 2 4" xfId="12218"/>
    <cellStyle name="Normal 116 2 5" xfId="40293"/>
    <cellStyle name="Normal 116 2 6" xfId="45136"/>
    <cellStyle name="Normal 116 3" xfId="2664"/>
    <cellStyle name="Normal 116 3 2" xfId="7819"/>
    <cellStyle name="Normal 116 3 2 2" xfId="18602"/>
    <cellStyle name="Normal 116 3 3" xfId="13470"/>
    <cellStyle name="Normal 116 3 4" xfId="41530"/>
    <cellStyle name="Normal 116 3 5" xfId="46373"/>
    <cellStyle name="Normal 116 4" xfId="5527"/>
    <cellStyle name="Normal 116 4 2" xfId="16317"/>
    <cellStyle name="Normal 116 5" xfId="11146"/>
    <cellStyle name="Normal 116 6" xfId="39248"/>
    <cellStyle name="Normal 116 7" xfId="44094"/>
    <cellStyle name="Normal 117" xfId="285"/>
    <cellStyle name="Normal 117 2" xfId="1397"/>
    <cellStyle name="Normal 117 2 2" xfId="3712"/>
    <cellStyle name="Normal 117 2 2 2" xfId="8859"/>
    <cellStyle name="Normal 117 2 2 2 2" xfId="19642"/>
    <cellStyle name="Normal 117 2 2 3" xfId="14510"/>
    <cellStyle name="Normal 117 2 2 4" xfId="42569"/>
    <cellStyle name="Normal 117 2 2 5" xfId="47412"/>
    <cellStyle name="Normal 117 2 3" xfId="6579"/>
    <cellStyle name="Normal 117 2 3 2" xfId="17362"/>
    <cellStyle name="Normal 117 2 4" xfId="12219"/>
    <cellStyle name="Normal 117 2 5" xfId="40294"/>
    <cellStyle name="Normal 117 2 6" xfId="45137"/>
    <cellStyle name="Normal 117 3" xfId="2665"/>
    <cellStyle name="Normal 117 3 2" xfId="7820"/>
    <cellStyle name="Normal 117 3 2 2" xfId="18603"/>
    <cellStyle name="Normal 117 3 3" xfId="13471"/>
    <cellStyle name="Normal 117 3 4" xfId="41531"/>
    <cellStyle name="Normal 117 3 5" xfId="46374"/>
    <cellStyle name="Normal 117 4" xfId="5528"/>
    <cellStyle name="Normal 117 4 2" xfId="16318"/>
    <cellStyle name="Normal 117 5" xfId="11147"/>
    <cellStyle name="Normal 117 6" xfId="39249"/>
    <cellStyle name="Normal 117 7" xfId="44095"/>
    <cellStyle name="Normal 118" xfId="286"/>
    <cellStyle name="Normal 118 2" xfId="1398"/>
    <cellStyle name="Normal 118 2 2" xfId="3713"/>
    <cellStyle name="Normal 118 2 2 2" xfId="8860"/>
    <cellStyle name="Normal 118 2 2 2 2" xfId="19643"/>
    <cellStyle name="Normal 118 2 2 3" xfId="14511"/>
    <cellStyle name="Normal 118 2 2 4" xfId="42570"/>
    <cellStyle name="Normal 118 2 2 5" xfId="47413"/>
    <cellStyle name="Normal 118 2 3" xfId="6580"/>
    <cellStyle name="Normal 118 2 3 2" xfId="17363"/>
    <cellStyle name="Normal 118 2 4" xfId="12220"/>
    <cellStyle name="Normal 118 2 5" xfId="40295"/>
    <cellStyle name="Normal 118 2 6" xfId="45138"/>
    <cellStyle name="Normal 118 3" xfId="2666"/>
    <cellStyle name="Normal 118 3 2" xfId="7821"/>
    <cellStyle name="Normal 118 3 2 2" xfId="18604"/>
    <cellStyle name="Normal 118 3 3" xfId="13472"/>
    <cellStyle name="Normal 118 3 4" xfId="41532"/>
    <cellStyle name="Normal 118 3 5" xfId="46375"/>
    <cellStyle name="Normal 118 4" xfId="5529"/>
    <cellStyle name="Normal 118 4 2" xfId="16319"/>
    <cellStyle name="Normal 118 5" xfId="11148"/>
    <cellStyle name="Normal 118 6" xfId="39250"/>
    <cellStyle name="Normal 118 7" xfId="44096"/>
    <cellStyle name="Normal 119" xfId="287"/>
    <cellStyle name="Normal 119 2" xfId="1399"/>
    <cellStyle name="Normal 119 2 2" xfId="3714"/>
    <cellStyle name="Normal 119 2 2 2" xfId="8861"/>
    <cellStyle name="Normal 119 2 2 2 2" xfId="19644"/>
    <cellStyle name="Normal 119 2 2 3" xfId="14512"/>
    <cellStyle name="Normal 119 2 2 4" xfId="42571"/>
    <cellStyle name="Normal 119 2 2 5" xfId="47414"/>
    <cellStyle name="Normal 119 2 3" xfId="6581"/>
    <cellStyle name="Normal 119 2 3 2" xfId="17364"/>
    <cellStyle name="Normal 119 2 4" xfId="12221"/>
    <cellStyle name="Normal 119 2 5" xfId="40296"/>
    <cellStyle name="Normal 119 2 6" xfId="45139"/>
    <cellStyle name="Normal 119 3" xfId="2667"/>
    <cellStyle name="Normal 119 3 2" xfId="7822"/>
    <cellStyle name="Normal 119 3 2 2" xfId="18605"/>
    <cellStyle name="Normal 119 3 3" xfId="13473"/>
    <cellStyle name="Normal 119 3 4" xfId="41533"/>
    <cellStyle name="Normal 119 3 5" xfId="46376"/>
    <cellStyle name="Normal 119 4" xfId="5530"/>
    <cellStyle name="Normal 119 4 2" xfId="16320"/>
    <cellStyle name="Normal 119 5" xfId="11149"/>
    <cellStyle name="Normal 119 6" xfId="39251"/>
    <cellStyle name="Normal 119 7" xfId="44097"/>
    <cellStyle name="Normal 12" xfId="288"/>
    <cellStyle name="Normal 120" xfId="289"/>
    <cellStyle name="Normal 120 2" xfId="1400"/>
    <cellStyle name="Normal 120 2 2" xfId="3715"/>
    <cellStyle name="Normal 120 2 2 2" xfId="8862"/>
    <cellStyle name="Normal 120 2 2 2 2" xfId="19645"/>
    <cellStyle name="Normal 120 2 2 3" xfId="14513"/>
    <cellStyle name="Normal 120 2 2 4" xfId="42572"/>
    <cellStyle name="Normal 120 2 2 5" xfId="47415"/>
    <cellStyle name="Normal 120 2 3" xfId="6582"/>
    <cellStyle name="Normal 120 2 3 2" xfId="17365"/>
    <cellStyle name="Normal 120 2 4" xfId="12222"/>
    <cellStyle name="Normal 120 2 5" xfId="40297"/>
    <cellStyle name="Normal 120 2 6" xfId="45140"/>
    <cellStyle name="Normal 120 3" xfId="2668"/>
    <cellStyle name="Normal 120 3 2" xfId="7823"/>
    <cellStyle name="Normal 120 3 2 2" xfId="18606"/>
    <cellStyle name="Normal 120 3 3" xfId="13474"/>
    <cellStyle name="Normal 120 3 4" xfId="41534"/>
    <cellStyle name="Normal 120 3 5" xfId="46377"/>
    <cellStyle name="Normal 120 4" xfId="5531"/>
    <cellStyle name="Normal 120 4 2" xfId="16321"/>
    <cellStyle name="Normal 120 5" xfId="11150"/>
    <cellStyle name="Normal 120 6" xfId="39252"/>
    <cellStyle name="Normal 120 7" xfId="44098"/>
    <cellStyle name="Normal 121" xfId="290"/>
    <cellStyle name="Normal 121 2" xfId="1401"/>
    <cellStyle name="Normal 121 2 2" xfId="3716"/>
    <cellStyle name="Normal 121 2 2 2" xfId="8863"/>
    <cellStyle name="Normal 121 2 2 2 2" xfId="19646"/>
    <cellStyle name="Normal 121 2 2 3" xfId="14514"/>
    <cellStyle name="Normal 121 2 2 4" xfId="42573"/>
    <cellStyle name="Normal 121 2 2 5" xfId="47416"/>
    <cellStyle name="Normal 121 2 3" xfId="6583"/>
    <cellStyle name="Normal 121 2 3 2" xfId="17366"/>
    <cellStyle name="Normal 121 2 4" xfId="12223"/>
    <cellStyle name="Normal 121 2 5" xfId="40298"/>
    <cellStyle name="Normal 121 2 6" xfId="45141"/>
    <cellStyle name="Normal 121 3" xfId="2669"/>
    <cellStyle name="Normal 121 3 2" xfId="7824"/>
    <cellStyle name="Normal 121 3 2 2" xfId="18607"/>
    <cellStyle name="Normal 121 3 3" xfId="13475"/>
    <cellStyle name="Normal 121 3 4" xfId="41535"/>
    <cellStyle name="Normal 121 3 5" xfId="46378"/>
    <cellStyle name="Normal 121 4" xfId="5532"/>
    <cellStyle name="Normal 121 4 2" xfId="16322"/>
    <cellStyle name="Normal 121 5" xfId="11151"/>
    <cellStyle name="Normal 121 6" xfId="39253"/>
    <cellStyle name="Normal 121 7" xfId="44099"/>
    <cellStyle name="Normal 122" xfId="291"/>
    <cellStyle name="Normal 122 2" xfId="1402"/>
    <cellStyle name="Normal 122 2 2" xfId="3717"/>
    <cellStyle name="Normal 122 2 2 2" xfId="8864"/>
    <cellStyle name="Normal 122 2 2 2 2" xfId="19647"/>
    <cellStyle name="Normal 122 2 2 3" xfId="14515"/>
    <cellStyle name="Normal 122 2 2 4" xfId="42574"/>
    <cellStyle name="Normal 122 2 2 5" xfId="47417"/>
    <cellStyle name="Normal 122 2 3" xfId="6584"/>
    <cellStyle name="Normal 122 2 3 2" xfId="17367"/>
    <cellStyle name="Normal 122 2 4" xfId="12224"/>
    <cellStyle name="Normal 122 2 5" xfId="40299"/>
    <cellStyle name="Normal 122 2 6" xfId="45142"/>
    <cellStyle name="Normal 122 3" xfId="2670"/>
    <cellStyle name="Normal 122 3 2" xfId="7825"/>
    <cellStyle name="Normal 122 3 2 2" xfId="18608"/>
    <cellStyle name="Normal 122 3 3" xfId="13476"/>
    <cellStyle name="Normal 122 3 4" xfId="41536"/>
    <cellStyle name="Normal 122 3 5" xfId="46379"/>
    <cellStyle name="Normal 122 4" xfId="5533"/>
    <cellStyle name="Normal 122 4 2" xfId="16323"/>
    <cellStyle name="Normal 122 5" xfId="11152"/>
    <cellStyle name="Normal 122 6" xfId="39254"/>
    <cellStyle name="Normal 122 7" xfId="44100"/>
    <cellStyle name="Normal 123" xfId="292"/>
    <cellStyle name="Normal 123 2" xfId="1403"/>
    <cellStyle name="Normal 123 2 2" xfId="3718"/>
    <cellStyle name="Normal 123 2 2 2" xfId="8865"/>
    <cellStyle name="Normal 123 2 2 2 2" xfId="19648"/>
    <cellStyle name="Normal 123 2 2 3" xfId="14516"/>
    <cellStyle name="Normal 123 2 2 4" xfId="42575"/>
    <cellStyle name="Normal 123 2 2 5" xfId="47418"/>
    <cellStyle name="Normal 123 2 3" xfId="6585"/>
    <cellStyle name="Normal 123 2 3 2" xfId="17368"/>
    <cellStyle name="Normal 123 2 4" xfId="12225"/>
    <cellStyle name="Normal 123 2 5" xfId="40300"/>
    <cellStyle name="Normal 123 2 6" xfId="45143"/>
    <cellStyle name="Normal 123 3" xfId="2671"/>
    <cellStyle name="Normal 123 3 2" xfId="7826"/>
    <cellStyle name="Normal 123 3 2 2" xfId="18609"/>
    <cellStyle name="Normal 123 3 3" xfId="13477"/>
    <cellStyle name="Normal 123 3 4" xfId="41537"/>
    <cellStyle name="Normal 123 3 5" xfId="46380"/>
    <cellStyle name="Normal 123 4" xfId="5534"/>
    <cellStyle name="Normal 123 4 2" xfId="16324"/>
    <cellStyle name="Normal 123 5" xfId="11153"/>
    <cellStyle name="Normal 123 6" xfId="39255"/>
    <cellStyle name="Normal 123 7" xfId="44101"/>
    <cellStyle name="Normal 124" xfId="293"/>
    <cellStyle name="Normal 124 2" xfId="1404"/>
    <cellStyle name="Normal 124 2 2" xfId="3719"/>
    <cellStyle name="Normal 124 2 2 2" xfId="8866"/>
    <cellStyle name="Normal 124 2 2 2 2" xfId="19649"/>
    <cellStyle name="Normal 124 2 2 3" xfId="14517"/>
    <cellStyle name="Normal 124 2 2 4" xfId="42576"/>
    <cellStyle name="Normal 124 2 2 5" xfId="47419"/>
    <cellStyle name="Normal 124 2 3" xfId="6586"/>
    <cellStyle name="Normal 124 2 3 2" xfId="17369"/>
    <cellStyle name="Normal 124 2 4" xfId="12226"/>
    <cellStyle name="Normal 124 2 5" xfId="40301"/>
    <cellStyle name="Normal 124 2 6" xfId="45144"/>
    <cellStyle name="Normal 124 3" xfId="2672"/>
    <cellStyle name="Normal 124 3 2" xfId="7827"/>
    <cellStyle name="Normal 124 3 2 2" xfId="18610"/>
    <cellStyle name="Normal 124 3 3" xfId="13478"/>
    <cellStyle name="Normal 124 3 4" xfId="41538"/>
    <cellStyle name="Normal 124 3 5" xfId="46381"/>
    <cellStyle name="Normal 124 4" xfId="5535"/>
    <cellStyle name="Normal 124 4 2" xfId="16325"/>
    <cellStyle name="Normal 124 5" xfId="11154"/>
    <cellStyle name="Normal 124 6" xfId="39256"/>
    <cellStyle name="Normal 124 7" xfId="44102"/>
    <cellStyle name="Normal 125" xfId="294"/>
    <cellStyle name="Normal 125 2" xfId="1405"/>
    <cellStyle name="Normal 125 2 2" xfId="3720"/>
    <cellStyle name="Normal 125 2 2 2" xfId="8867"/>
    <cellStyle name="Normal 125 2 2 2 2" xfId="19650"/>
    <cellStyle name="Normal 125 2 2 3" xfId="14518"/>
    <cellStyle name="Normal 125 2 2 4" xfId="42577"/>
    <cellStyle name="Normal 125 2 2 5" xfId="47420"/>
    <cellStyle name="Normal 125 2 3" xfId="6587"/>
    <cellStyle name="Normal 125 2 3 2" xfId="17370"/>
    <cellStyle name="Normal 125 2 4" xfId="12227"/>
    <cellStyle name="Normal 125 2 5" xfId="40302"/>
    <cellStyle name="Normal 125 2 6" xfId="45145"/>
    <cellStyle name="Normal 125 3" xfId="2673"/>
    <cellStyle name="Normal 125 3 2" xfId="7828"/>
    <cellStyle name="Normal 125 3 2 2" xfId="18611"/>
    <cellStyle name="Normal 125 3 3" xfId="13479"/>
    <cellStyle name="Normal 125 3 4" xfId="41539"/>
    <cellStyle name="Normal 125 3 5" xfId="46382"/>
    <cellStyle name="Normal 125 4" xfId="5536"/>
    <cellStyle name="Normal 125 4 2" xfId="16326"/>
    <cellStyle name="Normal 125 5" xfId="11155"/>
    <cellStyle name="Normal 125 6" xfId="39257"/>
    <cellStyle name="Normal 125 7" xfId="44103"/>
    <cellStyle name="Normal 126" xfId="295"/>
    <cellStyle name="Normal 126 2" xfId="1406"/>
    <cellStyle name="Normal 126 2 2" xfId="3721"/>
    <cellStyle name="Normal 126 2 2 2" xfId="8868"/>
    <cellStyle name="Normal 126 2 2 2 2" xfId="19651"/>
    <cellStyle name="Normal 126 2 2 3" xfId="14519"/>
    <cellStyle name="Normal 126 2 2 4" xfId="42578"/>
    <cellStyle name="Normal 126 2 2 5" xfId="47421"/>
    <cellStyle name="Normal 126 2 3" xfId="6588"/>
    <cellStyle name="Normal 126 2 3 2" xfId="17371"/>
    <cellStyle name="Normal 126 2 4" xfId="12228"/>
    <cellStyle name="Normal 126 2 5" xfId="40303"/>
    <cellStyle name="Normal 126 2 6" xfId="45146"/>
    <cellStyle name="Normal 126 3" xfId="2674"/>
    <cellStyle name="Normal 126 3 2" xfId="7829"/>
    <cellStyle name="Normal 126 3 2 2" xfId="18612"/>
    <cellStyle name="Normal 126 3 3" xfId="13480"/>
    <cellStyle name="Normal 126 3 4" xfId="41540"/>
    <cellStyle name="Normal 126 3 5" xfId="46383"/>
    <cellStyle name="Normal 126 4" xfId="5537"/>
    <cellStyle name="Normal 126 4 2" xfId="16327"/>
    <cellStyle name="Normal 126 5" xfId="11156"/>
    <cellStyle name="Normal 126 6" xfId="39258"/>
    <cellStyle name="Normal 126 7" xfId="44104"/>
    <cellStyle name="Normal 127" xfId="296"/>
    <cellStyle name="Normal 127 2" xfId="1407"/>
    <cellStyle name="Normal 127 2 2" xfId="3722"/>
    <cellStyle name="Normal 127 2 2 2" xfId="8869"/>
    <cellStyle name="Normal 127 2 2 2 2" xfId="19652"/>
    <cellStyle name="Normal 127 2 2 3" xfId="14520"/>
    <cellStyle name="Normal 127 2 2 4" xfId="42579"/>
    <cellStyle name="Normal 127 2 2 5" xfId="47422"/>
    <cellStyle name="Normal 127 2 3" xfId="6589"/>
    <cellStyle name="Normal 127 2 3 2" xfId="17372"/>
    <cellStyle name="Normal 127 2 4" xfId="12229"/>
    <cellStyle name="Normal 127 2 5" xfId="40304"/>
    <cellStyle name="Normal 127 2 6" xfId="45147"/>
    <cellStyle name="Normal 127 3" xfId="2675"/>
    <cellStyle name="Normal 127 3 2" xfId="7830"/>
    <cellStyle name="Normal 127 3 2 2" xfId="18613"/>
    <cellStyle name="Normal 127 3 3" xfId="13481"/>
    <cellStyle name="Normal 127 3 4" xfId="41541"/>
    <cellStyle name="Normal 127 3 5" xfId="46384"/>
    <cellStyle name="Normal 127 4" xfId="5538"/>
    <cellStyle name="Normal 127 4 2" xfId="16328"/>
    <cellStyle name="Normal 127 5" xfId="11157"/>
    <cellStyle name="Normal 127 6" xfId="39259"/>
    <cellStyle name="Normal 127 7" xfId="44105"/>
    <cellStyle name="Normal 128" xfId="297"/>
    <cellStyle name="Normal 128 2" xfId="1408"/>
    <cellStyle name="Normal 128 2 2" xfId="3723"/>
    <cellStyle name="Normal 128 2 2 2" xfId="8870"/>
    <cellStyle name="Normal 128 2 2 2 2" xfId="19653"/>
    <cellStyle name="Normal 128 2 2 3" xfId="14521"/>
    <cellStyle name="Normal 128 2 2 4" xfId="42580"/>
    <cellStyle name="Normal 128 2 2 5" xfId="47423"/>
    <cellStyle name="Normal 128 2 3" xfId="6590"/>
    <cellStyle name="Normal 128 2 3 2" xfId="17373"/>
    <cellStyle name="Normal 128 2 4" xfId="12230"/>
    <cellStyle name="Normal 128 2 5" xfId="40305"/>
    <cellStyle name="Normal 128 2 6" xfId="45148"/>
    <cellStyle name="Normal 128 3" xfId="2676"/>
    <cellStyle name="Normal 128 3 2" xfId="7831"/>
    <cellStyle name="Normal 128 3 2 2" xfId="18614"/>
    <cellStyle name="Normal 128 3 3" xfId="13482"/>
    <cellStyle name="Normal 128 3 4" xfId="41542"/>
    <cellStyle name="Normal 128 3 5" xfId="46385"/>
    <cellStyle name="Normal 128 4" xfId="5539"/>
    <cellStyle name="Normal 128 4 2" xfId="16329"/>
    <cellStyle name="Normal 128 5" xfId="11158"/>
    <cellStyle name="Normal 128 6" xfId="39260"/>
    <cellStyle name="Normal 128 7" xfId="44106"/>
    <cellStyle name="Normal 129" xfId="298"/>
    <cellStyle name="Normal 129 2" xfId="1409"/>
    <cellStyle name="Normal 129 2 2" xfId="3724"/>
    <cellStyle name="Normal 129 2 2 2" xfId="8871"/>
    <cellStyle name="Normal 129 2 2 2 2" xfId="19654"/>
    <cellStyle name="Normal 129 2 2 3" xfId="14522"/>
    <cellStyle name="Normal 129 2 2 4" xfId="42581"/>
    <cellStyle name="Normal 129 2 2 5" xfId="47424"/>
    <cellStyle name="Normal 129 2 3" xfId="6591"/>
    <cellStyle name="Normal 129 2 3 2" xfId="17374"/>
    <cellStyle name="Normal 129 2 4" xfId="12231"/>
    <cellStyle name="Normal 129 2 5" xfId="40306"/>
    <cellStyle name="Normal 129 2 6" xfId="45149"/>
    <cellStyle name="Normal 129 3" xfId="2677"/>
    <cellStyle name="Normal 129 3 2" xfId="7832"/>
    <cellStyle name="Normal 129 3 2 2" xfId="18615"/>
    <cellStyle name="Normal 129 3 3" xfId="13483"/>
    <cellStyle name="Normal 129 3 4" xfId="41543"/>
    <cellStyle name="Normal 129 3 5" xfId="46386"/>
    <cellStyle name="Normal 129 4" xfId="5540"/>
    <cellStyle name="Normal 129 4 2" xfId="16330"/>
    <cellStyle name="Normal 129 5" xfId="11159"/>
    <cellStyle name="Normal 129 6" xfId="39261"/>
    <cellStyle name="Normal 129 7" xfId="44107"/>
    <cellStyle name="Normal 13" xfId="299"/>
    <cellStyle name="Normal 13 2" xfId="1410"/>
    <cellStyle name="Normal 13 2 2" xfId="3725"/>
    <cellStyle name="Normal 13 2 2 2" xfId="8872"/>
    <cellStyle name="Normal 13 2 2 2 2" xfId="19655"/>
    <cellStyle name="Normal 13 2 2 3" xfId="14523"/>
    <cellStyle name="Normal 13 2 2 4" xfId="42582"/>
    <cellStyle name="Normal 13 2 2 5" xfId="47425"/>
    <cellStyle name="Normal 13 2 3" xfId="6592"/>
    <cellStyle name="Normal 13 2 3 2" xfId="17375"/>
    <cellStyle name="Normal 13 2 4" xfId="12232"/>
    <cellStyle name="Normal 13 2 5" xfId="40307"/>
    <cellStyle name="Normal 13 2 6" xfId="45150"/>
    <cellStyle name="Normal 13 3" xfId="2678"/>
    <cellStyle name="Normal 13 3 2" xfId="7833"/>
    <cellStyle name="Normal 13 3 2 2" xfId="18616"/>
    <cellStyle name="Normal 13 3 3" xfId="13484"/>
    <cellStyle name="Normal 13 3 4" xfId="41544"/>
    <cellStyle name="Normal 13 3 5" xfId="46387"/>
    <cellStyle name="Normal 13 4" xfId="5541"/>
    <cellStyle name="Normal 13 4 2" xfId="16331"/>
    <cellStyle name="Normal 13 5" xfId="11160"/>
    <cellStyle name="Normal 13 6" xfId="39262"/>
    <cellStyle name="Normal 13 7" xfId="44108"/>
    <cellStyle name="Normal 130" xfId="300"/>
    <cellStyle name="Normal 130 2" xfId="1411"/>
    <cellStyle name="Normal 130 2 2" xfId="3726"/>
    <cellStyle name="Normal 130 2 2 2" xfId="8873"/>
    <cellStyle name="Normal 130 2 2 2 2" xfId="19656"/>
    <cellStyle name="Normal 130 2 2 3" xfId="14524"/>
    <cellStyle name="Normal 130 2 2 4" xfId="42583"/>
    <cellStyle name="Normal 130 2 2 5" xfId="47426"/>
    <cellStyle name="Normal 130 2 3" xfId="6593"/>
    <cellStyle name="Normal 130 2 3 2" xfId="17376"/>
    <cellStyle name="Normal 130 2 4" xfId="12233"/>
    <cellStyle name="Normal 130 2 5" xfId="40308"/>
    <cellStyle name="Normal 130 2 6" xfId="45151"/>
    <cellStyle name="Normal 130 3" xfId="2679"/>
    <cellStyle name="Normal 130 3 2" xfId="7834"/>
    <cellStyle name="Normal 130 3 2 2" xfId="18617"/>
    <cellStyle name="Normal 130 3 3" xfId="13485"/>
    <cellStyle name="Normal 130 3 4" xfId="41545"/>
    <cellStyle name="Normal 130 3 5" xfId="46388"/>
    <cellStyle name="Normal 130 4" xfId="5542"/>
    <cellStyle name="Normal 130 4 2" xfId="16332"/>
    <cellStyle name="Normal 130 5" xfId="11161"/>
    <cellStyle name="Normal 130 6" xfId="39263"/>
    <cellStyle name="Normal 130 7" xfId="44109"/>
    <cellStyle name="Normal 131" xfId="301"/>
    <cellStyle name="Normal 131 2" xfId="1412"/>
    <cellStyle name="Normal 131 2 2" xfId="3727"/>
    <cellStyle name="Normal 131 2 2 2" xfId="8874"/>
    <cellStyle name="Normal 131 2 2 2 2" xfId="19657"/>
    <cellStyle name="Normal 131 2 2 3" xfId="14525"/>
    <cellStyle name="Normal 131 2 2 4" xfId="42584"/>
    <cellStyle name="Normal 131 2 2 5" xfId="47427"/>
    <cellStyle name="Normal 131 2 3" xfId="6594"/>
    <cellStyle name="Normal 131 2 3 2" xfId="17377"/>
    <cellStyle name="Normal 131 2 4" xfId="12234"/>
    <cellStyle name="Normal 131 2 5" xfId="40309"/>
    <cellStyle name="Normal 131 2 6" xfId="45152"/>
    <cellStyle name="Normal 131 3" xfId="2680"/>
    <cellStyle name="Normal 131 3 2" xfId="7835"/>
    <cellStyle name="Normal 131 3 2 2" xfId="18618"/>
    <cellStyle name="Normal 131 3 3" xfId="13486"/>
    <cellStyle name="Normal 131 3 4" xfId="41546"/>
    <cellStyle name="Normal 131 3 5" xfId="46389"/>
    <cellStyle name="Normal 131 4" xfId="5543"/>
    <cellStyle name="Normal 131 4 2" xfId="16333"/>
    <cellStyle name="Normal 131 5" xfId="11162"/>
    <cellStyle name="Normal 131 6" xfId="39264"/>
    <cellStyle name="Normal 131 7" xfId="44110"/>
    <cellStyle name="Normal 132" xfId="302"/>
    <cellStyle name="Normal 132 2" xfId="1413"/>
    <cellStyle name="Normal 132 2 2" xfId="3728"/>
    <cellStyle name="Normal 132 2 2 2" xfId="8875"/>
    <cellStyle name="Normal 132 2 2 2 2" xfId="19658"/>
    <cellStyle name="Normal 132 2 2 3" xfId="14526"/>
    <cellStyle name="Normal 132 2 2 4" xfId="42585"/>
    <cellStyle name="Normal 132 2 2 5" xfId="47428"/>
    <cellStyle name="Normal 132 2 3" xfId="6595"/>
    <cellStyle name="Normal 132 2 3 2" xfId="17378"/>
    <cellStyle name="Normal 132 2 4" xfId="12235"/>
    <cellStyle name="Normal 132 2 5" xfId="40310"/>
    <cellStyle name="Normal 132 2 6" xfId="45153"/>
    <cellStyle name="Normal 132 3" xfId="2681"/>
    <cellStyle name="Normal 132 3 2" xfId="7836"/>
    <cellStyle name="Normal 132 3 2 2" xfId="18619"/>
    <cellStyle name="Normal 132 3 3" xfId="13487"/>
    <cellStyle name="Normal 132 3 4" xfId="41547"/>
    <cellStyle name="Normal 132 3 5" xfId="46390"/>
    <cellStyle name="Normal 132 4" xfId="5544"/>
    <cellStyle name="Normal 132 4 2" xfId="16334"/>
    <cellStyle name="Normal 132 5" xfId="11163"/>
    <cellStyle name="Normal 132 6" xfId="39265"/>
    <cellStyle name="Normal 132 7" xfId="44111"/>
    <cellStyle name="Normal 133" xfId="303"/>
    <cellStyle name="Normal 133 2" xfId="1414"/>
    <cellStyle name="Normal 133 2 2" xfId="3729"/>
    <cellStyle name="Normal 133 2 2 2" xfId="8876"/>
    <cellStyle name="Normal 133 2 2 2 2" xfId="19659"/>
    <cellStyle name="Normal 133 2 2 3" xfId="14527"/>
    <cellStyle name="Normal 133 2 2 4" xfId="42586"/>
    <cellStyle name="Normal 133 2 2 5" xfId="47429"/>
    <cellStyle name="Normal 133 2 3" xfId="6596"/>
    <cellStyle name="Normal 133 2 3 2" xfId="17379"/>
    <cellStyle name="Normal 133 2 4" xfId="12236"/>
    <cellStyle name="Normal 133 2 5" xfId="40311"/>
    <cellStyle name="Normal 133 2 6" xfId="45154"/>
    <cellStyle name="Normal 133 3" xfId="2682"/>
    <cellStyle name="Normal 133 3 2" xfId="7837"/>
    <cellStyle name="Normal 133 3 2 2" xfId="18620"/>
    <cellStyle name="Normal 133 3 3" xfId="13488"/>
    <cellStyle name="Normal 133 3 4" xfId="41548"/>
    <cellStyle name="Normal 133 3 5" xfId="46391"/>
    <cellStyle name="Normal 133 4" xfId="5545"/>
    <cellStyle name="Normal 133 4 2" xfId="16335"/>
    <cellStyle name="Normal 133 5" xfId="11164"/>
    <cellStyle name="Normal 133 6" xfId="39266"/>
    <cellStyle name="Normal 133 7" xfId="44112"/>
    <cellStyle name="Normal 134" xfId="304"/>
    <cellStyle name="Normal 134 2" xfId="1415"/>
    <cellStyle name="Normal 134 2 2" xfId="3730"/>
    <cellStyle name="Normal 134 2 2 2" xfId="8877"/>
    <cellStyle name="Normal 134 2 2 2 2" xfId="19660"/>
    <cellStyle name="Normal 134 2 2 3" xfId="14528"/>
    <cellStyle name="Normal 134 2 2 4" xfId="42587"/>
    <cellStyle name="Normal 134 2 2 5" xfId="47430"/>
    <cellStyle name="Normal 134 2 3" xfId="6597"/>
    <cellStyle name="Normal 134 2 3 2" xfId="17380"/>
    <cellStyle name="Normal 134 2 4" xfId="12237"/>
    <cellStyle name="Normal 134 2 5" xfId="40312"/>
    <cellStyle name="Normal 134 2 6" xfId="45155"/>
    <cellStyle name="Normal 134 3" xfId="2683"/>
    <cellStyle name="Normal 134 3 2" xfId="7838"/>
    <cellStyle name="Normal 134 3 2 2" xfId="18621"/>
    <cellStyle name="Normal 134 3 3" xfId="13489"/>
    <cellStyle name="Normal 134 3 4" xfId="41549"/>
    <cellStyle name="Normal 134 3 5" xfId="46392"/>
    <cellStyle name="Normal 134 4" xfId="5546"/>
    <cellStyle name="Normal 134 4 2" xfId="16336"/>
    <cellStyle name="Normal 134 5" xfId="11165"/>
    <cellStyle name="Normal 134 6" xfId="39267"/>
    <cellStyle name="Normal 134 7" xfId="44113"/>
    <cellStyle name="Normal 135" xfId="305"/>
    <cellStyle name="Normal 135 2" xfId="1416"/>
    <cellStyle name="Normal 135 2 2" xfId="3731"/>
    <cellStyle name="Normal 135 2 2 2" xfId="8878"/>
    <cellStyle name="Normal 135 2 2 2 2" xfId="19661"/>
    <cellStyle name="Normal 135 2 2 3" xfId="14529"/>
    <cellStyle name="Normal 135 2 2 4" xfId="42588"/>
    <cellStyle name="Normal 135 2 2 5" xfId="47431"/>
    <cellStyle name="Normal 135 2 3" xfId="6598"/>
    <cellStyle name="Normal 135 2 3 2" xfId="17381"/>
    <cellStyle name="Normal 135 2 4" xfId="12238"/>
    <cellStyle name="Normal 135 2 5" xfId="40313"/>
    <cellStyle name="Normal 135 2 6" xfId="45156"/>
    <cellStyle name="Normal 135 3" xfId="2684"/>
    <cellStyle name="Normal 135 3 2" xfId="7839"/>
    <cellStyle name="Normal 135 3 2 2" xfId="18622"/>
    <cellStyle name="Normal 135 3 3" xfId="13490"/>
    <cellStyle name="Normal 135 3 4" xfId="41550"/>
    <cellStyle name="Normal 135 3 5" xfId="46393"/>
    <cellStyle name="Normal 135 4" xfId="5547"/>
    <cellStyle name="Normal 135 4 2" xfId="16337"/>
    <cellStyle name="Normal 135 5" xfId="11166"/>
    <cellStyle name="Normal 135 6" xfId="39268"/>
    <cellStyle name="Normal 135 7" xfId="44114"/>
    <cellStyle name="Normal 136" xfId="306"/>
    <cellStyle name="Normal 136 2" xfId="1417"/>
    <cellStyle name="Normal 136 2 2" xfId="3732"/>
    <cellStyle name="Normal 136 2 2 2" xfId="8879"/>
    <cellStyle name="Normal 136 2 2 2 2" xfId="19662"/>
    <cellStyle name="Normal 136 2 2 3" xfId="14530"/>
    <cellStyle name="Normal 136 2 2 4" xfId="42589"/>
    <cellStyle name="Normal 136 2 2 5" xfId="47432"/>
    <cellStyle name="Normal 136 2 3" xfId="6599"/>
    <cellStyle name="Normal 136 2 3 2" xfId="17382"/>
    <cellStyle name="Normal 136 2 4" xfId="12239"/>
    <cellStyle name="Normal 136 2 5" xfId="40314"/>
    <cellStyle name="Normal 136 2 6" xfId="45157"/>
    <cellStyle name="Normal 136 3" xfId="2685"/>
    <cellStyle name="Normal 136 3 2" xfId="7840"/>
    <cellStyle name="Normal 136 3 2 2" xfId="18623"/>
    <cellStyle name="Normal 136 3 3" xfId="13491"/>
    <cellStyle name="Normal 136 3 4" xfId="41551"/>
    <cellStyle name="Normal 136 3 5" xfId="46394"/>
    <cellStyle name="Normal 136 4" xfId="5548"/>
    <cellStyle name="Normal 136 4 2" xfId="16338"/>
    <cellStyle name="Normal 136 5" xfId="11167"/>
    <cellStyle name="Normal 136 6" xfId="39269"/>
    <cellStyle name="Normal 136 7" xfId="44115"/>
    <cellStyle name="Normal 137" xfId="307"/>
    <cellStyle name="Normal 137 2" xfId="1418"/>
    <cellStyle name="Normal 137 2 2" xfId="3733"/>
    <cellStyle name="Normal 137 2 2 2" xfId="8880"/>
    <cellStyle name="Normal 137 2 2 2 2" xfId="19663"/>
    <cellStyle name="Normal 137 2 2 3" xfId="14531"/>
    <cellStyle name="Normal 137 2 2 4" xfId="42590"/>
    <cellStyle name="Normal 137 2 2 5" xfId="47433"/>
    <cellStyle name="Normal 137 2 3" xfId="6600"/>
    <cellStyle name="Normal 137 2 3 2" xfId="17383"/>
    <cellStyle name="Normal 137 2 4" xfId="12240"/>
    <cellStyle name="Normal 137 2 5" xfId="40315"/>
    <cellStyle name="Normal 137 2 6" xfId="45158"/>
    <cellStyle name="Normal 137 3" xfId="2686"/>
    <cellStyle name="Normal 137 3 2" xfId="7841"/>
    <cellStyle name="Normal 137 3 2 2" xfId="18624"/>
    <cellStyle name="Normal 137 3 3" xfId="13492"/>
    <cellStyle name="Normal 137 3 4" xfId="41552"/>
    <cellStyle name="Normal 137 3 5" xfId="46395"/>
    <cellStyle name="Normal 137 4" xfId="5549"/>
    <cellStyle name="Normal 137 4 2" xfId="16339"/>
    <cellStyle name="Normal 137 5" xfId="11168"/>
    <cellStyle name="Normal 137 6" xfId="39270"/>
    <cellStyle name="Normal 137 7" xfId="44116"/>
    <cellStyle name="Normal 138" xfId="308"/>
    <cellStyle name="Normal 138 2" xfId="1419"/>
    <cellStyle name="Normal 138 2 2" xfId="3734"/>
    <cellStyle name="Normal 138 2 2 2" xfId="8881"/>
    <cellStyle name="Normal 138 2 2 2 2" xfId="19664"/>
    <cellStyle name="Normal 138 2 2 3" xfId="14532"/>
    <cellStyle name="Normal 138 2 2 4" xfId="42591"/>
    <cellStyle name="Normal 138 2 2 5" xfId="47434"/>
    <cellStyle name="Normal 138 2 3" xfId="6601"/>
    <cellStyle name="Normal 138 2 3 2" xfId="17384"/>
    <cellStyle name="Normal 138 2 4" xfId="12241"/>
    <cellStyle name="Normal 138 2 5" xfId="40316"/>
    <cellStyle name="Normal 138 2 6" xfId="45159"/>
    <cellStyle name="Normal 138 3" xfId="2687"/>
    <cellStyle name="Normal 138 3 2" xfId="7842"/>
    <cellStyle name="Normal 138 3 2 2" xfId="18625"/>
    <cellStyle name="Normal 138 3 3" xfId="13493"/>
    <cellStyle name="Normal 138 3 4" xfId="41553"/>
    <cellStyle name="Normal 138 3 5" xfId="46396"/>
    <cellStyle name="Normal 138 4" xfId="5550"/>
    <cellStyle name="Normal 138 4 2" xfId="16340"/>
    <cellStyle name="Normal 138 5" xfId="11169"/>
    <cellStyle name="Normal 138 6" xfId="39271"/>
    <cellStyle name="Normal 138 7" xfId="44117"/>
    <cellStyle name="Normal 139" xfId="309"/>
    <cellStyle name="Normal 139 2" xfId="1420"/>
    <cellStyle name="Normal 139 2 2" xfId="3735"/>
    <cellStyle name="Normal 139 2 2 2" xfId="8882"/>
    <cellStyle name="Normal 139 2 2 2 2" xfId="19665"/>
    <cellStyle name="Normal 139 2 2 3" xfId="14533"/>
    <cellStyle name="Normal 139 2 2 4" xfId="42592"/>
    <cellStyle name="Normal 139 2 2 5" xfId="47435"/>
    <cellStyle name="Normal 139 2 3" xfId="6602"/>
    <cellStyle name="Normal 139 2 3 2" xfId="17385"/>
    <cellStyle name="Normal 139 2 4" xfId="12242"/>
    <cellStyle name="Normal 139 2 5" xfId="40317"/>
    <cellStyle name="Normal 139 2 6" xfId="45160"/>
    <cellStyle name="Normal 139 3" xfId="2688"/>
    <cellStyle name="Normal 139 3 2" xfId="7843"/>
    <cellStyle name="Normal 139 3 2 2" xfId="18626"/>
    <cellStyle name="Normal 139 3 3" xfId="13494"/>
    <cellStyle name="Normal 139 3 4" xfId="41554"/>
    <cellStyle name="Normal 139 3 5" xfId="46397"/>
    <cellStyle name="Normal 139 4" xfId="5551"/>
    <cellStyle name="Normal 139 4 2" xfId="16341"/>
    <cellStyle name="Normal 139 5" xfId="11170"/>
    <cellStyle name="Normal 139 6" xfId="39272"/>
    <cellStyle name="Normal 139 7" xfId="44118"/>
    <cellStyle name="Normal 14" xfId="310"/>
    <cellStyle name="Normal 14 2" xfId="1421"/>
    <cellStyle name="Normal 14 2 2" xfId="3736"/>
    <cellStyle name="Normal 14 2 2 2" xfId="8883"/>
    <cellStyle name="Normal 14 2 2 2 2" xfId="19666"/>
    <cellStyle name="Normal 14 2 2 3" xfId="14534"/>
    <cellStyle name="Normal 14 2 2 4" xfId="42593"/>
    <cellStyle name="Normal 14 2 2 5" xfId="47436"/>
    <cellStyle name="Normal 14 2 3" xfId="6603"/>
    <cellStyle name="Normal 14 2 3 2" xfId="17386"/>
    <cellStyle name="Normal 14 2 4" xfId="12243"/>
    <cellStyle name="Normal 14 2 5" xfId="40318"/>
    <cellStyle name="Normal 14 2 6" xfId="45161"/>
    <cellStyle name="Normal 14 3" xfId="2689"/>
    <cellStyle name="Normal 14 3 2" xfId="7844"/>
    <cellStyle name="Normal 14 3 2 2" xfId="18627"/>
    <cellStyle name="Normal 14 3 3" xfId="13495"/>
    <cellStyle name="Normal 14 3 4" xfId="41555"/>
    <cellStyle name="Normal 14 3 5" xfId="46398"/>
    <cellStyle name="Normal 14 4" xfId="5552"/>
    <cellStyle name="Normal 14 4 2" xfId="16342"/>
    <cellStyle name="Normal 14 5" xfId="11171"/>
    <cellStyle name="Normal 14 6" xfId="39273"/>
    <cellStyle name="Normal 14 7" xfId="44119"/>
    <cellStyle name="Normal 140" xfId="311"/>
    <cellStyle name="Normal 140 2" xfId="1422"/>
    <cellStyle name="Normal 140 2 2" xfId="3737"/>
    <cellStyle name="Normal 140 2 2 2" xfId="8884"/>
    <cellStyle name="Normal 140 2 2 2 2" xfId="19667"/>
    <cellStyle name="Normal 140 2 2 3" xfId="14535"/>
    <cellStyle name="Normal 140 2 2 4" xfId="42594"/>
    <cellStyle name="Normal 140 2 2 5" xfId="47437"/>
    <cellStyle name="Normal 140 2 3" xfId="6604"/>
    <cellStyle name="Normal 140 2 3 2" xfId="17387"/>
    <cellStyle name="Normal 140 2 4" xfId="12244"/>
    <cellStyle name="Normal 140 2 5" xfId="40319"/>
    <cellStyle name="Normal 140 2 6" xfId="45162"/>
    <cellStyle name="Normal 140 3" xfId="2690"/>
    <cellStyle name="Normal 140 3 2" xfId="7845"/>
    <cellStyle name="Normal 140 3 2 2" xfId="18628"/>
    <cellStyle name="Normal 140 3 3" xfId="13496"/>
    <cellStyle name="Normal 140 3 4" xfId="41556"/>
    <cellStyle name="Normal 140 3 5" xfId="46399"/>
    <cellStyle name="Normal 140 4" xfId="5553"/>
    <cellStyle name="Normal 140 4 2" xfId="16343"/>
    <cellStyle name="Normal 140 5" xfId="11172"/>
    <cellStyle name="Normal 140 6" xfId="39274"/>
    <cellStyle name="Normal 140 7" xfId="44120"/>
    <cellStyle name="Normal 141" xfId="312"/>
    <cellStyle name="Normal 141 2" xfId="1423"/>
    <cellStyle name="Normal 141 2 2" xfId="3738"/>
    <cellStyle name="Normal 141 2 2 2" xfId="8885"/>
    <cellStyle name="Normal 141 2 2 2 2" xfId="19668"/>
    <cellStyle name="Normal 141 2 2 3" xfId="14536"/>
    <cellStyle name="Normal 141 2 2 4" xfId="42595"/>
    <cellStyle name="Normal 141 2 2 5" xfId="47438"/>
    <cellStyle name="Normal 141 2 3" xfId="6605"/>
    <cellStyle name="Normal 141 2 3 2" xfId="17388"/>
    <cellStyle name="Normal 141 2 4" xfId="12245"/>
    <cellStyle name="Normal 141 2 5" xfId="40320"/>
    <cellStyle name="Normal 141 2 6" xfId="45163"/>
    <cellStyle name="Normal 141 3" xfId="2691"/>
    <cellStyle name="Normal 141 3 2" xfId="7846"/>
    <cellStyle name="Normal 141 3 2 2" xfId="18629"/>
    <cellStyle name="Normal 141 3 3" xfId="13497"/>
    <cellStyle name="Normal 141 3 4" xfId="41557"/>
    <cellStyle name="Normal 141 3 5" xfId="46400"/>
    <cellStyle name="Normal 141 4" xfId="5554"/>
    <cellStyle name="Normal 141 4 2" xfId="16344"/>
    <cellStyle name="Normal 141 5" xfId="11173"/>
    <cellStyle name="Normal 141 6" xfId="39275"/>
    <cellStyle name="Normal 141 7" xfId="44121"/>
    <cellStyle name="Normal 142" xfId="313"/>
    <cellStyle name="Normal 142 2" xfId="1424"/>
    <cellStyle name="Normal 142 2 2" xfId="3739"/>
    <cellStyle name="Normal 142 2 2 2" xfId="8886"/>
    <cellStyle name="Normal 142 2 2 2 2" xfId="19669"/>
    <cellStyle name="Normal 142 2 2 3" xfId="14537"/>
    <cellStyle name="Normal 142 2 2 4" xfId="42596"/>
    <cellStyle name="Normal 142 2 2 5" xfId="47439"/>
    <cellStyle name="Normal 142 2 3" xfId="6606"/>
    <cellStyle name="Normal 142 2 3 2" xfId="17389"/>
    <cellStyle name="Normal 142 2 4" xfId="12246"/>
    <cellStyle name="Normal 142 2 5" xfId="40321"/>
    <cellStyle name="Normal 142 2 6" xfId="45164"/>
    <cellStyle name="Normal 142 3" xfId="2692"/>
    <cellStyle name="Normal 142 3 2" xfId="7847"/>
    <cellStyle name="Normal 142 3 2 2" xfId="18630"/>
    <cellStyle name="Normal 142 3 3" xfId="13498"/>
    <cellStyle name="Normal 142 3 4" xfId="41558"/>
    <cellStyle name="Normal 142 3 5" xfId="46401"/>
    <cellStyle name="Normal 142 4" xfId="5555"/>
    <cellStyle name="Normal 142 4 2" xfId="16345"/>
    <cellStyle name="Normal 142 5" xfId="11174"/>
    <cellStyle name="Normal 142 6" xfId="39276"/>
    <cellStyle name="Normal 142 7" xfId="44122"/>
    <cellStyle name="Normal 143" xfId="314"/>
    <cellStyle name="Normal 143 2" xfId="1425"/>
    <cellStyle name="Normal 143 2 2" xfId="3740"/>
    <cellStyle name="Normal 143 2 2 2" xfId="8887"/>
    <cellStyle name="Normal 143 2 2 2 2" xfId="19670"/>
    <cellStyle name="Normal 143 2 2 3" xfId="14538"/>
    <cellStyle name="Normal 143 2 2 4" xfId="42597"/>
    <cellStyle name="Normal 143 2 2 5" xfId="47440"/>
    <cellStyle name="Normal 143 2 3" xfId="6607"/>
    <cellStyle name="Normal 143 2 3 2" xfId="17390"/>
    <cellStyle name="Normal 143 2 4" xfId="12247"/>
    <cellStyle name="Normal 143 2 5" xfId="40322"/>
    <cellStyle name="Normal 143 2 6" xfId="45165"/>
    <cellStyle name="Normal 143 3" xfId="2693"/>
    <cellStyle name="Normal 143 3 2" xfId="7848"/>
    <cellStyle name="Normal 143 3 2 2" xfId="18631"/>
    <cellStyle name="Normal 143 3 3" xfId="13499"/>
    <cellStyle name="Normal 143 3 4" xfId="41559"/>
    <cellStyle name="Normal 143 3 5" xfId="46402"/>
    <cellStyle name="Normal 143 4" xfId="5556"/>
    <cellStyle name="Normal 143 4 2" xfId="16346"/>
    <cellStyle name="Normal 143 5" xfId="11175"/>
    <cellStyle name="Normal 143 6" xfId="39277"/>
    <cellStyle name="Normal 143 7" xfId="44123"/>
    <cellStyle name="Normal 144" xfId="315"/>
    <cellStyle name="Normal 144 2" xfId="1426"/>
    <cellStyle name="Normal 144 2 2" xfId="3741"/>
    <cellStyle name="Normal 144 2 2 2" xfId="8888"/>
    <cellStyle name="Normal 144 2 2 2 2" xfId="19671"/>
    <cellStyle name="Normal 144 2 2 3" xfId="14539"/>
    <cellStyle name="Normal 144 2 2 4" xfId="42598"/>
    <cellStyle name="Normal 144 2 2 5" xfId="47441"/>
    <cellStyle name="Normal 144 2 3" xfId="6608"/>
    <cellStyle name="Normal 144 2 3 2" xfId="17391"/>
    <cellStyle name="Normal 144 2 4" xfId="12248"/>
    <cellStyle name="Normal 144 2 5" xfId="40323"/>
    <cellStyle name="Normal 144 2 6" xfId="45166"/>
    <cellStyle name="Normal 144 3" xfId="2694"/>
    <cellStyle name="Normal 144 3 2" xfId="7849"/>
    <cellStyle name="Normal 144 3 2 2" xfId="18632"/>
    <cellStyle name="Normal 144 3 3" xfId="13500"/>
    <cellStyle name="Normal 144 3 4" xfId="41560"/>
    <cellStyle name="Normal 144 3 5" xfId="46403"/>
    <cellStyle name="Normal 144 4" xfId="5557"/>
    <cellStyle name="Normal 144 4 2" xfId="16347"/>
    <cellStyle name="Normal 144 5" xfId="11176"/>
    <cellStyle name="Normal 144 6" xfId="39278"/>
    <cellStyle name="Normal 144 7" xfId="44124"/>
    <cellStyle name="Normal 145" xfId="316"/>
    <cellStyle name="Normal 145 2" xfId="1427"/>
    <cellStyle name="Normal 145 2 2" xfId="3742"/>
    <cellStyle name="Normal 145 2 2 2" xfId="8889"/>
    <cellStyle name="Normal 145 2 2 2 2" xfId="19672"/>
    <cellStyle name="Normal 145 2 2 3" xfId="14540"/>
    <cellStyle name="Normal 145 2 2 4" xfId="42599"/>
    <cellStyle name="Normal 145 2 2 5" xfId="47442"/>
    <cellStyle name="Normal 145 2 3" xfId="6609"/>
    <cellStyle name="Normal 145 2 3 2" xfId="17392"/>
    <cellStyle name="Normal 145 2 4" xfId="12249"/>
    <cellStyle name="Normal 145 2 5" xfId="40324"/>
    <cellStyle name="Normal 145 2 6" xfId="45167"/>
    <cellStyle name="Normal 145 3" xfId="2695"/>
    <cellStyle name="Normal 145 3 2" xfId="7850"/>
    <cellStyle name="Normal 145 3 2 2" xfId="18633"/>
    <cellStyle name="Normal 145 3 3" xfId="13501"/>
    <cellStyle name="Normal 145 3 4" xfId="41561"/>
    <cellStyle name="Normal 145 3 5" xfId="46404"/>
    <cellStyle name="Normal 145 4" xfId="5558"/>
    <cellStyle name="Normal 145 4 2" xfId="16348"/>
    <cellStyle name="Normal 145 5" xfId="11177"/>
    <cellStyle name="Normal 145 6" xfId="39279"/>
    <cellStyle name="Normal 145 7" xfId="44125"/>
    <cellStyle name="Normal 146" xfId="317"/>
    <cellStyle name="Normal 146 2" xfId="1428"/>
    <cellStyle name="Normal 146 2 2" xfId="3743"/>
    <cellStyle name="Normal 146 2 2 2" xfId="8890"/>
    <cellStyle name="Normal 146 2 2 2 2" xfId="19673"/>
    <cellStyle name="Normal 146 2 2 3" xfId="14541"/>
    <cellStyle name="Normal 146 2 2 4" xfId="42600"/>
    <cellStyle name="Normal 146 2 2 5" xfId="47443"/>
    <cellStyle name="Normal 146 2 3" xfId="6610"/>
    <cellStyle name="Normal 146 2 3 2" xfId="17393"/>
    <cellStyle name="Normal 146 2 4" xfId="12250"/>
    <cellStyle name="Normal 146 2 5" xfId="40325"/>
    <cellStyle name="Normal 146 2 6" xfId="45168"/>
    <cellStyle name="Normal 146 3" xfId="2696"/>
    <cellStyle name="Normal 146 3 2" xfId="7851"/>
    <cellStyle name="Normal 146 3 2 2" xfId="18634"/>
    <cellStyle name="Normal 146 3 3" xfId="13502"/>
    <cellStyle name="Normal 146 3 4" xfId="41562"/>
    <cellStyle name="Normal 146 3 5" xfId="46405"/>
    <cellStyle name="Normal 146 4" xfId="5559"/>
    <cellStyle name="Normal 146 4 2" xfId="16349"/>
    <cellStyle name="Normal 146 5" xfId="11178"/>
    <cellStyle name="Normal 146 6" xfId="39280"/>
    <cellStyle name="Normal 146 7" xfId="44126"/>
    <cellStyle name="Normal 147" xfId="318"/>
    <cellStyle name="Normal 147 2" xfId="1429"/>
    <cellStyle name="Normal 147 2 2" xfId="3744"/>
    <cellStyle name="Normal 147 2 2 2" xfId="8891"/>
    <cellStyle name="Normal 147 2 2 2 2" xfId="19674"/>
    <cellStyle name="Normal 147 2 2 3" xfId="14542"/>
    <cellStyle name="Normal 147 2 2 4" xfId="42601"/>
    <cellStyle name="Normal 147 2 2 5" xfId="47444"/>
    <cellStyle name="Normal 147 2 3" xfId="6611"/>
    <cellStyle name="Normal 147 2 3 2" xfId="17394"/>
    <cellStyle name="Normal 147 2 4" xfId="12251"/>
    <cellStyle name="Normal 147 2 5" xfId="40326"/>
    <cellStyle name="Normal 147 2 6" xfId="45169"/>
    <cellStyle name="Normal 147 3" xfId="2697"/>
    <cellStyle name="Normal 147 3 2" xfId="7852"/>
    <cellStyle name="Normal 147 3 2 2" xfId="18635"/>
    <cellStyle name="Normal 147 3 3" xfId="13503"/>
    <cellStyle name="Normal 147 3 4" xfId="41563"/>
    <cellStyle name="Normal 147 3 5" xfId="46406"/>
    <cellStyle name="Normal 147 4" xfId="5560"/>
    <cellStyle name="Normal 147 4 2" xfId="16350"/>
    <cellStyle name="Normal 147 5" xfId="11179"/>
    <cellStyle name="Normal 147 6" xfId="39281"/>
    <cellStyle name="Normal 147 7" xfId="44127"/>
    <cellStyle name="Normal 148" xfId="319"/>
    <cellStyle name="Normal 148 2" xfId="1430"/>
    <cellStyle name="Normal 148 2 2" xfId="3745"/>
    <cellStyle name="Normal 148 2 2 2" xfId="8892"/>
    <cellStyle name="Normal 148 2 2 2 2" xfId="19675"/>
    <cellStyle name="Normal 148 2 2 3" xfId="14543"/>
    <cellStyle name="Normal 148 2 2 4" xfId="42602"/>
    <cellStyle name="Normal 148 2 2 5" xfId="47445"/>
    <cellStyle name="Normal 148 2 3" xfId="6612"/>
    <cellStyle name="Normal 148 2 3 2" xfId="17395"/>
    <cellStyle name="Normal 148 2 4" xfId="12252"/>
    <cellStyle name="Normal 148 2 5" xfId="40327"/>
    <cellStyle name="Normal 148 2 6" xfId="45170"/>
    <cellStyle name="Normal 148 3" xfId="2698"/>
    <cellStyle name="Normal 148 3 2" xfId="7853"/>
    <cellStyle name="Normal 148 3 2 2" xfId="18636"/>
    <cellStyle name="Normal 148 3 3" xfId="13504"/>
    <cellStyle name="Normal 148 3 4" xfId="41564"/>
    <cellStyle name="Normal 148 3 5" xfId="46407"/>
    <cellStyle name="Normal 148 4" xfId="5561"/>
    <cellStyle name="Normal 148 4 2" xfId="16351"/>
    <cellStyle name="Normal 148 5" xfId="11180"/>
    <cellStyle name="Normal 148 6" xfId="39282"/>
    <cellStyle name="Normal 148 7" xfId="44128"/>
    <cellStyle name="Normal 149" xfId="320"/>
    <cellStyle name="Normal 149 2" xfId="1431"/>
    <cellStyle name="Normal 149 2 2" xfId="3746"/>
    <cellStyle name="Normal 149 2 2 2" xfId="8893"/>
    <cellStyle name="Normal 149 2 2 2 2" xfId="19676"/>
    <cellStyle name="Normal 149 2 2 3" xfId="14544"/>
    <cellStyle name="Normal 149 2 2 4" xfId="42603"/>
    <cellStyle name="Normal 149 2 2 5" xfId="47446"/>
    <cellStyle name="Normal 149 2 3" xfId="6613"/>
    <cellStyle name="Normal 149 2 3 2" xfId="17396"/>
    <cellStyle name="Normal 149 2 4" xfId="12253"/>
    <cellStyle name="Normal 149 2 5" xfId="40328"/>
    <cellStyle name="Normal 149 2 6" xfId="45171"/>
    <cellStyle name="Normal 149 3" xfId="2699"/>
    <cellStyle name="Normal 149 3 2" xfId="7854"/>
    <cellStyle name="Normal 149 3 2 2" xfId="18637"/>
    <cellStyle name="Normal 149 3 3" xfId="13505"/>
    <cellStyle name="Normal 149 3 4" xfId="41565"/>
    <cellStyle name="Normal 149 3 5" xfId="46408"/>
    <cellStyle name="Normal 149 4" xfId="5562"/>
    <cellStyle name="Normal 149 4 2" xfId="16352"/>
    <cellStyle name="Normal 149 5" xfId="11181"/>
    <cellStyle name="Normal 149 6" xfId="39283"/>
    <cellStyle name="Normal 149 7" xfId="44129"/>
    <cellStyle name="Normal 15" xfId="321"/>
    <cellStyle name="Normal 15 2" xfId="1432"/>
    <cellStyle name="Normal 15 2 2" xfId="3747"/>
    <cellStyle name="Normal 15 2 2 2" xfId="8894"/>
    <cellStyle name="Normal 15 2 2 2 2" xfId="19677"/>
    <cellStyle name="Normal 15 2 2 3" xfId="14545"/>
    <cellStyle name="Normal 15 2 2 4" xfId="42604"/>
    <cellStyle name="Normal 15 2 2 5" xfId="47447"/>
    <cellStyle name="Normal 15 2 3" xfId="6614"/>
    <cellStyle name="Normal 15 2 3 2" xfId="17397"/>
    <cellStyle name="Normal 15 2 4" xfId="12254"/>
    <cellStyle name="Normal 15 2 5" xfId="40329"/>
    <cellStyle name="Normal 15 2 6" xfId="45172"/>
    <cellStyle name="Normal 15 3" xfId="2700"/>
    <cellStyle name="Normal 15 3 2" xfId="7855"/>
    <cellStyle name="Normal 15 3 2 2" xfId="18638"/>
    <cellStyle name="Normal 15 3 3" xfId="13506"/>
    <cellStyle name="Normal 15 3 4" xfId="41566"/>
    <cellStyle name="Normal 15 3 5" xfId="46409"/>
    <cellStyle name="Normal 15 4" xfId="5563"/>
    <cellStyle name="Normal 15 4 2" xfId="16353"/>
    <cellStyle name="Normal 15 5" xfId="11182"/>
    <cellStyle name="Normal 15 6" xfId="39284"/>
    <cellStyle name="Normal 15 7" xfId="44130"/>
    <cellStyle name="Normal 150" xfId="322"/>
    <cellStyle name="Normal 150 2" xfId="1433"/>
    <cellStyle name="Normal 150 2 2" xfId="3748"/>
    <cellStyle name="Normal 150 2 2 2" xfId="8895"/>
    <cellStyle name="Normal 150 2 2 2 2" xfId="19678"/>
    <cellStyle name="Normal 150 2 2 3" xfId="14546"/>
    <cellStyle name="Normal 150 2 2 4" xfId="42605"/>
    <cellStyle name="Normal 150 2 2 5" xfId="47448"/>
    <cellStyle name="Normal 150 2 3" xfId="6615"/>
    <cellStyle name="Normal 150 2 3 2" xfId="17398"/>
    <cellStyle name="Normal 150 2 4" xfId="12255"/>
    <cellStyle name="Normal 150 2 5" xfId="40330"/>
    <cellStyle name="Normal 150 2 6" xfId="45173"/>
    <cellStyle name="Normal 150 3" xfId="2701"/>
    <cellStyle name="Normal 150 3 2" xfId="7856"/>
    <cellStyle name="Normal 150 3 2 2" xfId="18639"/>
    <cellStyle name="Normal 150 3 3" xfId="13507"/>
    <cellStyle name="Normal 150 3 4" xfId="41567"/>
    <cellStyle name="Normal 150 3 5" xfId="46410"/>
    <cellStyle name="Normal 150 4" xfId="5564"/>
    <cellStyle name="Normal 150 4 2" xfId="16354"/>
    <cellStyle name="Normal 150 5" xfId="11183"/>
    <cellStyle name="Normal 150 6" xfId="39285"/>
    <cellStyle name="Normal 150 7" xfId="44131"/>
    <cellStyle name="Normal 151" xfId="323"/>
    <cellStyle name="Normal 151 2" xfId="1434"/>
    <cellStyle name="Normal 151 2 2" xfId="3749"/>
    <cellStyle name="Normal 151 2 2 2" xfId="8896"/>
    <cellStyle name="Normal 151 2 2 2 2" xfId="19679"/>
    <cellStyle name="Normal 151 2 2 3" xfId="14547"/>
    <cellStyle name="Normal 151 2 2 4" xfId="42606"/>
    <cellStyle name="Normal 151 2 2 5" xfId="47449"/>
    <cellStyle name="Normal 151 2 3" xfId="6616"/>
    <cellStyle name="Normal 151 2 3 2" xfId="17399"/>
    <cellStyle name="Normal 151 2 4" xfId="12256"/>
    <cellStyle name="Normal 151 2 5" xfId="40331"/>
    <cellStyle name="Normal 151 2 6" xfId="45174"/>
    <cellStyle name="Normal 151 3" xfId="2702"/>
    <cellStyle name="Normal 151 3 2" xfId="7857"/>
    <cellStyle name="Normal 151 3 2 2" xfId="18640"/>
    <cellStyle name="Normal 151 3 3" xfId="13508"/>
    <cellStyle name="Normal 151 3 4" xfId="41568"/>
    <cellStyle name="Normal 151 3 5" xfId="46411"/>
    <cellStyle name="Normal 151 4" xfId="5565"/>
    <cellStyle name="Normal 151 4 2" xfId="16355"/>
    <cellStyle name="Normal 151 5" xfId="11184"/>
    <cellStyle name="Normal 151 6" xfId="39286"/>
    <cellStyle name="Normal 151 7" xfId="44132"/>
    <cellStyle name="Normal 152" xfId="324"/>
    <cellStyle name="Normal 152 2" xfId="1435"/>
    <cellStyle name="Normal 152 2 2" xfId="3750"/>
    <cellStyle name="Normal 152 2 2 2" xfId="8897"/>
    <cellStyle name="Normal 152 2 2 2 2" xfId="19680"/>
    <cellStyle name="Normal 152 2 2 3" xfId="14548"/>
    <cellStyle name="Normal 152 2 2 4" xfId="42607"/>
    <cellStyle name="Normal 152 2 2 5" xfId="47450"/>
    <cellStyle name="Normal 152 2 3" xfId="6617"/>
    <cellStyle name="Normal 152 2 3 2" xfId="17400"/>
    <cellStyle name="Normal 152 2 4" xfId="12257"/>
    <cellStyle name="Normal 152 2 5" xfId="40332"/>
    <cellStyle name="Normal 152 2 6" xfId="45175"/>
    <cellStyle name="Normal 152 3" xfId="2703"/>
    <cellStyle name="Normal 152 3 2" xfId="7858"/>
    <cellStyle name="Normal 152 3 2 2" xfId="18641"/>
    <cellStyle name="Normal 152 3 3" xfId="13509"/>
    <cellStyle name="Normal 152 3 4" xfId="41569"/>
    <cellStyle name="Normal 152 3 5" xfId="46412"/>
    <cellStyle name="Normal 152 4" xfId="5566"/>
    <cellStyle name="Normal 152 4 2" xfId="16356"/>
    <cellStyle name="Normal 152 5" xfId="11185"/>
    <cellStyle name="Normal 152 6" xfId="39287"/>
    <cellStyle name="Normal 152 7" xfId="44133"/>
    <cellStyle name="Normal 153" xfId="325"/>
    <cellStyle name="Normal 153 2" xfId="1436"/>
    <cellStyle name="Normal 153 2 2" xfId="3751"/>
    <cellStyle name="Normal 153 2 2 2" xfId="8898"/>
    <cellStyle name="Normal 153 2 2 2 2" xfId="19681"/>
    <cellStyle name="Normal 153 2 2 3" xfId="14549"/>
    <cellStyle name="Normal 153 2 2 4" xfId="42608"/>
    <cellStyle name="Normal 153 2 2 5" xfId="47451"/>
    <cellStyle name="Normal 153 2 3" xfId="6618"/>
    <cellStyle name="Normal 153 2 3 2" xfId="17401"/>
    <cellStyle name="Normal 153 2 4" xfId="12258"/>
    <cellStyle name="Normal 153 2 5" xfId="40333"/>
    <cellStyle name="Normal 153 2 6" xfId="45176"/>
    <cellStyle name="Normal 153 3" xfId="2704"/>
    <cellStyle name="Normal 153 3 2" xfId="7859"/>
    <cellStyle name="Normal 153 3 2 2" xfId="18642"/>
    <cellStyle name="Normal 153 3 3" xfId="13510"/>
    <cellStyle name="Normal 153 3 4" xfId="41570"/>
    <cellStyle name="Normal 153 3 5" xfId="46413"/>
    <cellStyle name="Normal 153 4" xfId="5567"/>
    <cellStyle name="Normal 153 4 2" xfId="16357"/>
    <cellStyle name="Normal 153 5" xfId="11186"/>
    <cellStyle name="Normal 153 6" xfId="39288"/>
    <cellStyle name="Normal 153 7" xfId="44134"/>
    <cellStyle name="Normal 154" xfId="326"/>
    <cellStyle name="Normal 154 2" xfId="1437"/>
    <cellStyle name="Normal 154 2 2" xfId="3752"/>
    <cellStyle name="Normal 154 2 2 2" xfId="8899"/>
    <cellStyle name="Normal 154 2 2 2 2" xfId="19682"/>
    <cellStyle name="Normal 154 2 2 3" xfId="14550"/>
    <cellStyle name="Normal 154 2 2 4" xfId="42609"/>
    <cellStyle name="Normal 154 2 2 5" xfId="47452"/>
    <cellStyle name="Normal 154 2 3" xfId="6619"/>
    <cellStyle name="Normal 154 2 3 2" xfId="17402"/>
    <cellStyle name="Normal 154 2 4" xfId="12259"/>
    <cellStyle name="Normal 154 2 5" xfId="40334"/>
    <cellStyle name="Normal 154 2 6" xfId="45177"/>
    <cellStyle name="Normal 154 3" xfId="2705"/>
    <cellStyle name="Normal 154 3 2" xfId="7860"/>
    <cellStyle name="Normal 154 3 2 2" xfId="18643"/>
    <cellStyle name="Normal 154 3 3" xfId="13511"/>
    <cellStyle name="Normal 154 3 4" xfId="41571"/>
    <cellStyle name="Normal 154 3 5" xfId="46414"/>
    <cellStyle name="Normal 154 4" xfId="5568"/>
    <cellStyle name="Normal 154 4 2" xfId="16358"/>
    <cellStyle name="Normal 154 5" xfId="11187"/>
    <cellStyle name="Normal 154 6" xfId="39289"/>
    <cellStyle name="Normal 154 7" xfId="44135"/>
    <cellStyle name="Normal 155" xfId="327"/>
    <cellStyle name="Normal 155 2" xfId="1438"/>
    <cellStyle name="Normal 155 2 2" xfId="3753"/>
    <cellStyle name="Normal 155 2 2 2" xfId="8900"/>
    <cellStyle name="Normal 155 2 2 2 2" xfId="19683"/>
    <cellStyle name="Normal 155 2 2 3" xfId="14551"/>
    <cellStyle name="Normal 155 2 2 4" xfId="42610"/>
    <cellStyle name="Normal 155 2 2 5" xfId="47453"/>
    <cellStyle name="Normal 155 2 3" xfId="6620"/>
    <cellStyle name="Normal 155 2 3 2" xfId="17403"/>
    <cellStyle name="Normal 155 2 4" xfId="12260"/>
    <cellStyle name="Normal 155 2 5" xfId="40335"/>
    <cellStyle name="Normal 155 2 6" xfId="45178"/>
    <cellStyle name="Normal 155 3" xfId="2706"/>
    <cellStyle name="Normal 155 3 2" xfId="7861"/>
    <cellStyle name="Normal 155 3 2 2" xfId="18644"/>
    <cellStyle name="Normal 155 3 3" xfId="13512"/>
    <cellStyle name="Normal 155 3 4" xfId="41572"/>
    <cellStyle name="Normal 155 3 5" xfId="46415"/>
    <cellStyle name="Normal 155 4" xfId="5569"/>
    <cellStyle name="Normal 155 4 2" xfId="16359"/>
    <cellStyle name="Normal 155 5" xfId="11188"/>
    <cellStyle name="Normal 155 6" xfId="39290"/>
    <cellStyle name="Normal 155 7" xfId="44136"/>
    <cellStyle name="Normal 156" xfId="328"/>
    <cellStyle name="Normal 156 2" xfId="1439"/>
    <cellStyle name="Normal 156 2 2" xfId="3754"/>
    <cellStyle name="Normal 156 2 2 2" xfId="8901"/>
    <cellStyle name="Normal 156 2 2 2 2" xfId="19684"/>
    <cellStyle name="Normal 156 2 2 3" xfId="14552"/>
    <cellStyle name="Normal 156 2 2 4" xfId="42611"/>
    <cellStyle name="Normal 156 2 2 5" xfId="47454"/>
    <cellStyle name="Normal 156 2 3" xfId="6621"/>
    <cellStyle name="Normal 156 2 3 2" xfId="17404"/>
    <cellStyle name="Normal 156 2 4" xfId="12261"/>
    <cellStyle name="Normal 156 2 5" xfId="40336"/>
    <cellStyle name="Normal 156 2 6" xfId="45179"/>
    <cellStyle name="Normal 156 3" xfId="2707"/>
    <cellStyle name="Normal 156 3 2" xfId="7862"/>
    <cellStyle name="Normal 156 3 2 2" xfId="18645"/>
    <cellStyle name="Normal 156 3 3" xfId="13513"/>
    <cellStyle name="Normal 156 3 4" xfId="41573"/>
    <cellStyle name="Normal 156 3 5" xfId="46416"/>
    <cellStyle name="Normal 156 4" xfId="5570"/>
    <cellStyle name="Normal 156 4 2" xfId="16360"/>
    <cellStyle name="Normal 156 5" xfId="11189"/>
    <cellStyle name="Normal 156 6" xfId="39291"/>
    <cellStyle name="Normal 156 7" xfId="44137"/>
    <cellStyle name="Normal 157" xfId="329"/>
    <cellStyle name="Normal 157 2" xfId="1440"/>
    <cellStyle name="Normal 157 2 2" xfId="3755"/>
    <cellStyle name="Normal 157 2 2 2" xfId="8902"/>
    <cellStyle name="Normal 157 2 2 2 2" xfId="19685"/>
    <cellStyle name="Normal 157 2 2 3" xfId="14553"/>
    <cellStyle name="Normal 157 2 2 4" xfId="42612"/>
    <cellStyle name="Normal 157 2 2 5" xfId="47455"/>
    <cellStyle name="Normal 157 2 3" xfId="6622"/>
    <cellStyle name="Normal 157 2 3 2" xfId="17405"/>
    <cellStyle name="Normal 157 2 4" xfId="12262"/>
    <cellStyle name="Normal 157 2 5" xfId="40337"/>
    <cellStyle name="Normal 157 2 6" xfId="45180"/>
    <cellStyle name="Normal 157 3" xfId="2708"/>
    <cellStyle name="Normal 157 3 2" xfId="7863"/>
    <cellStyle name="Normal 157 3 2 2" xfId="18646"/>
    <cellStyle name="Normal 157 3 3" xfId="13514"/>
    <cellStyle name="Normal 157 3 4" xfId="41574"/>
    <cellStyle name="Normal 157 3 5" xfId="46417"/>
    <cellStyle name="Normal 157 4" xfId="5571"/>
    <cellStyle name="Normal 157 4 2" xfId="16361"/>
    <cellStyle name="Normal 157 5" xfId="11190"/>
    <cellStyle name="Normal 157 6" xfId="39292"/>
    <cellStyle name="Normal 157 7" xfId="44138"/>
    <cellStyle name="Normal 158" xfId="330"/>
    <cellStyle name="Normal 158 2" xfId="1441"/>
    <cellStyle name="Normal 158 2 2" xfId="3756"/>
    <cellStyle name="Normal 158 2 2 2" xfId="8903"/>
    <cellStyle name="Normal 158 2 2 2 2" xfId="19686"/>
    <cellStyle name="Normal 158 2 2 3" xfId="14554"/>
    <cellStyle name="Normal 158 2 2 4" xfId="42613"/>
    <cellStyle name="Normal 158 2 2 5" xfId="47456"/>
    <cellStyle name="Normal 158 2 3" xfId="6623"/>
    <cellStyle name="Normal 158 2 3 2" xfId="17406"/>
    <cellStyle name="Normal 158 2 4" xfId="12263"/>
    <cellStyle name="Normal 158 2 5" xfId="40338"/>
    <cellStyle name="Normal 158 2 6" xfId="45181"/>
    <cellStyle name="Normal 158 3" xfId="2709"/>
    <cellStyle name="Normal 158 3 2" xfId="7864"/>
    <cellStyle name="Normal 158 3 2 2" xfId="18647"/>
    <cellStyle name="Normal 158 3 3" xfId="13515"/>
    <cellStyle name="Normal 158 3 4" xfId="41575"/>
    <cellStyle name="Normal 158 3 5" xfId="46418"/>
    <cellStyle name="Normal 158 4" xfId="5572"/>
    <cellStyle name="Normal 158 4 2" xfId="16362"/>
    <cellStyle name="Normal 158 5" xfId="11191"/>
    <cellStyle name="Normal 158 6" xfId="39293"/>
    <cellStyle name="Normal 158 7" xfId="44139"/>
    <cellStyle name="Normal 159" xfId="331"/>
    <cellStyle name="Normal 159 2" xfId="1442"/>
    <cellStyle name="Normal 159 2 2" xfId="3757"/>
    <cellStyle name="Normal 159 2 2 2" xfId="8904"/>
    <cellStyle name="Normal 159 2 2 2 2" xfId="19687"/>
    <cellStyle name="Normal 159 2 2 3" xfId="14555"/>
    <cellStyle name="Normal 159 2 2 4" xfId="42614"/>
    <cellStyle name="Normal 159 2 2 5" xfId="47457"/>
    <cellStyle name="Normal 159 2 3" xfId="6624"/>
    <cellStyle name="Normal 159 2 3 2" xfId="17407"/>
    <cellStyle name="Normal 159 2 4" xfId="12264"/>
    <cellStyle name="Normal 159 2 5" xfId="40339"/>
    <cellStyle name="Normal 159 2 6" xfId="45182"/>
    <cellStyle name="Normal 159 3" xfId="2710"/>
    <cellStyle name="Normal 159 3 2" xfId="7865"/>
    <cellStyle name="Normal 159 3 2 2" xfId="18648"/>
    <cellStyle name="Normal 159 3 3" xfId="13516"/>
    <cellStyle name="Normal 159 3 4" xfId="41576"/>
    <cellStyle name="Normal 159 3 5" xfId="46419"/>
    <cellStyle name="Normal 159 4" xfId="5573"/>
    <cellStyle name="Normal 159 4 2" xfId="16363"/>
    <cellStyle name="Normal 159 5" xfId="11192"/>
    <cellStyle name="Normal 159 6" xfId="39294"/>
    <cellStyle name="Normal 159 7" xfId="44140"/>
    <cellStyle name="Normal 16" xfId="332"/>
    <cellStyle name="Normal 16 2" xfId="1443"/>
    <cellStyle name="Normal 16 2 2" xfId="3758"/>
    <cellStyle name="Normal 16 2 2 2" xfId="8905"/>
    <cellStyle name="Normal 16 2 2 2 2" xfId="19688"/>
    <cellStyle name="Normal 16 2 2 3" xfId="14556"/>
    <cellStyle name="Normal 16 2 2 4" xfId="42615"/>
    <cellStyle name="Normal 16 2 2 5" xfId="47458"/>
    <cellStyle name="Normal 16 2 3" xfId="6625"/>
    <cellStyle name="Normal 16 2 3 2" xfId="17408"/>
    <cellStyle name="Normal 16 2 4" xfId="12265"/>
    <cellStyle name="Normal 16 2 5" xfId="40340"/>
    <cellStyle name="Normal 16 2 6" xfId="45183"/>
    <cellStyle name="Normal 16 3" xfId="2711"/>
    <cellStyle name="Normal 16 3 2" xfId="7866"/>
    <cellStyle name="Normal 16 3 2 2" xfId="18649"/>
    <cellStyle name="Normal 16 3 3" xfId="13517"/>
    <cellStyle name="Normal 16 3 4" xfId="41577"/>
    <cellStyle name="Normal 16 3 5" xfId="46420"/>
    <cellStyle name="Normal 16 4" xfId="5574"/>
    <cellStyle name="Normal 16 4 2" xfId="16364"/>
    <cellStyle name="Normal 16 5" xfId="11193"/>
    <cellStyle name="Normal 16 6" xfId="39295"/>
    <cellStyle name="Normal 16 7" xfId="44141"/>
    <cellStyle name="Normal 160" xfId="333"/>
    <cellStyle name="Normal 160 2" xfId="1444"/>
    <cellStyle name="Normal 160 2 2" xfId="3759"/>
    <cellStyle name="Normal 160 2 2 2" xfId="8906"/>
    <cellStyle name="Normal 160 2 2 2 2" xfId="19689"/>
    <cellStyle name="Normal 160 2 2 3" xfId="14557"/>
    <cellStyle name="Normal 160 2 2 4" xfId="42616"/>
    <cellStyle name="Normal 160 2 2 5" xfId="47459"/>
    <cellStyle name="Normal 160 2 3" xfId="6626"/>
    <cellStyle name="Normal 160 2 3 2" xfId="17409"/>
    <cellStyle name="Normal 160 2 4" xfId="12266"/>
    <cellStyle name="Normal 160 2 5" xfId="40341"/>
    <cellStyle name="Normal 160 2 6" xfId="45184"/>
    <cellStyle name="Normal 160 3" xfId="2712"/>
    <cellStyle name="Normal 160 3 2" xfId="7867"/>
    <cellStyle name="Normal 160 3 2 2" xfId="18650"/>
    <cellStyle name="Normal 160 3 3" xfId="13518"/>
    <cellStyle name="Normal 160 3 4" xfId="41578"/>
    <cellStyle name="Normal 160 3 5" xfId="46421"/>
    <cellStyle name="Normal 160 4" xfId="5575"/>
    <cellStyle name="Normal 160 4 2" xfId="16365"/>
    <cellStyle name="Normal 160 5" xfId="11194"/>
    <cellStyle name="Normal 160 6" xfId="39296"/>
    <cellStyle name="Normal 160 7" xfId="44142"/>
    <cellStyle name="Normal 161" xfId="334"/>
    <cellStyle name="Normal 161 2" xfId="1445"/>
    <cellStyle name="Normal 161 2 2" xfId="3760"/>
    <cellStyle name="Normal 161 2 2 2" xfId="8907"/>
    <cellStyle name="Normal 161 2 2 2 2" xfId="19690"/>
    <cellStyle name="Normal 161 2 2 3" xfId="14558"/>
    <cellStyle name="Normal 161 2 2 4" xfId="42617"/>
    <cellStyle name="Normal 161 2 2 5" xfId="47460"/>
    <cellStyle name="Normal 161 2 3" xfId="6627"/>
    <cellStyle name="Normal 161 2 3 2" xfId="17410"/>
    <cellStyle name="Normal 161 2 4" xfId="12267"/>
    <cellStyle name="Normal 161 2 5" xfId="40342"/>
    <cellStyle name="Normal 161 2 6" xfId="45185"/>
    <cellStyle name="Normal 161 3" xfId="2713"/>
    <cellStyle name="Normal 161 3 2" xfId="7868"/>
    <cellStyle name="Normal 161 3 2 2" xfId="18651"/>
    <cellStyle name="Normal 161 3 3" xfId="13519"/>
    <cellStyle name="Normal 161 3 4" xfId="41579"/>
    <cellStyle name="Normal 161 3 5" xfId="46422"/>
    <cellStyle name="Normal 161 4" xfId="5576"/>
    <cellStyle name="Normal 161 4 2" xfId="16366"/>
    <cellStyle name="Normal 161 5" xfId="11195"/>
    <cellStyle name="Normal 161 6" xfId="39297"/>
    <cellStyle name="Normal 161 7" xfId="44143"/>
    <cellStyle name="Normal 162" xfId="335"/>
    <cellStyle name="Normal 162 2" xfId="1446"/>
    <cellStyle name="Normal 162 2 2" xfId="3761"/>
    <cellStyle name="Normal 162 2 2 2" xfId="8908"/>
    <cellStyle name="Normal 162 2 2 2 2" xfId="19691"/>
    <cellStyle name="Normal 162 2 2 3" xfId="14559"/>
    <cellStyle name="Normal 162 2 2 4" xfId="42618"/>
    <cellStyle name="Normal 162 2 2 5" xfId="47461"/>
    <cellStyle name="Normal 162 2 3" xfId="6628"/>
    <cellStyle name="Normal 162 2 3 2" xfId="17411"/>
    <cellStyle name="Normal 162 2 4" xfId="12268"/>
    <cellStyle name="Normal 162 2 5" xfId="40343"/>
    <cellStyle name="Normal 162 2 6" xfId="45186"/>
    <cellStyle name="Normal 162 3" xfId="2714"/>
    <cellStyle name="Normal 162 3 2" xfId="7869"/>
    <cellStyle name="Normal 162 3 2 2" xfId="18652"/>
    <cellStyle name="Normal 162 3 3" xfId="13520"/>
    <cellStyle name="Normal 162 3 4" xfId="41580"/>
    <cellStyle name="Normal 162 3 5" xfId="46423"/>
    <cellStyle name="Normal 162 4" xfId="5577"/>
    <cellStyle name="Normal 162 4 2" xfId="16367"/>
    <cellStyle name="Normal 162 5" xfId="11196"/>
    <cellStyle name="Normal 162 6" xfId="39298"/>
    <cellStyle name="Normal 162 7" xfId="44144"/>
    <cellStyle name="Normal 163" xfId="336"/>
    <cellStyle name="Normal 163 2" xfId="1447"/>
    <cellStyle name="Normal 163 2 2" xfId="3762"/>
    <cellStyle name="Normal 163 2 2 2" xfId="8909"/>
    <cellStyle name="Normal 163 2 2 2 2" xfId="19692"/>
    <cellStyle name="Normal 163 2 2 3" xfId="14560"/>
    <cellStyle name="Normal 163 2 2 4" xfId="42619"/>
    <cellStyle name="Normal 163 2 2 5" xfId="47462"/>
    <cellStyle name="Normal 163 2 3" xfId="6629"/>
    <cellStyle name="Normal 163 2 3 2" xfId="17412"/>
    <cellStyle name="Normal 163 2 4" xfId="12269"/>
    <cellStyle name="Normal 163 2 5" xfId="40344"/>
    <cellStyle name="Normal 163 2 6" xfId="45187"/>
    <cellStyle name="Normal 163 3" xfId="2715"/>
    <cellStyle name="Normal 163 3 2" xfId="7870"/>
    <cellStyle name="Normal 163 3 2 2" xfId="18653"/>
    <cellStyle name="Normal 163 3 3" xfId="13521"/>
    <cellStyle name="Normal 163 3 4" xfId="41581"/>
    <cellStyle name="Normal 163 3 5" xfId="46424"/>
    <cellStyle name="Normal 163 4" xfId="5578"/>
    <cellStyle name="Normal 163 4 2" xfId="16368"/>
    <cellStyle name="Normal 163 5" xfId="11197"/>
    <cellStyle name="Normal 163 6" xfId="39299"/>
    <cellStyle name="Normal 163 7" xfId="44145"/>
    <cellStyle name="Normal 164" xfId="337"/>
    <cellStyle name="Normal 164 2" xfId="1448"/>
    <cellStyle name="Normal 164 2 2" xfId="3763"/>
    <cellStyle name="Normal 164 2 2 2" xfId="8910"/>
    <cellStyle name="Normal 164 2 2 2 2" xfId="19693"/>
    <cellStyle name="Normal 164 2 2 3" xfId="14561"/>
    <cellStyle name="Normal 164 2 2 4" xfId="42620"/>
    <cellStyle name="Normal 164 2 2 5" xfId="47463"/>
    <cellStyle name="Normal 164 2 3" xfId="6630"/>
    <cellStyle name="Normal 164 2 3 2" xfId="17413"/>
    <cellStyle name="Normal 164 2 4" xfId="12270"/>
    <cellStyle name="Normal 164 2 5" xfId="40345"/>
    <cellStyle name="Normal 164 2 6" xfId="45188"/>
    <cellStyle name="Normal 164 3" xfId="2716"/>
    <cellStyle name="Normal 164 3 2" xfId="7871"/>
    <cellStyle name="Normal 164 3 2 2" xfId="18654"/>
    <cellStyle name="Normal 164 3 3" xfId="13522"/>
    <cellStyle name="Normal 164 3 4" xfId="41582"/>
    <cellStyle name="Normal 164 3 5" xfId="46425"/>
    <cellStyle name="Normal 164 4" xfId="5011"/>
    <cellStyle name="Normal 164 4 2" xfId="10159"/>
    <cellStyle name="Normal 164 4 2 2" xfId="20942"/>
    <cellStyle name="Normal 164 4 3" xfId="15809"/>
    <cellStyle name="Normal 164 4 4" xfId="43862"/>
    <cellStyle name="Normal 164 4 5" xfId="48705"/>
    <cellStyle name="Normal 164 5" xfId="5027"/>
    <cellStyle name="Normal 164 5 2" xfId="10175"/>
    <cellStyle name="Normal 164 5 2 2" xfId="20958"/>
    <cellStyle name="Normal 164 5 3" xfId="15824"/>
    <cellStyle name="Normal 164 6" xfId="5579"/>
    <cellStyle name="Normal 164 6 2" xfId="16369"/>
    <cellStyle name="Normal 164 7" xfId="11198"/>
    <cellStyle name="Normal 164 8" xfId="39300"/>
    <cellStyle name="Normal 164 9" xfId="44146"/>
    <cellStyle name="Normal 165" xfId="338"/>
    <cellStyle name="Normal 165 2" xfId="1449"/>
    <cellStyle name="Normal 165 2 2" xfId="3764"/>
    <cellStyle name="Normal 165 2 2 2" xfId="8911"/>
    <cellStyle name="Normal 165 2 2 2 2" xfId="19694"/>
    <cellStyle name="Normal 165 2 2 3" xfId="14562"/>
    <cellStyle name="Normal 165 2 2 4" xfId="42621"/>
    <cellStyle name="Normal 165 2 2 5" xfId="47464"/>
    <cellStyle name="Normal 165 2 3" xfId="6631"/>
    <cellStyle name="Normal 165 2 3 2" xfId="17414"/>
    <cellStyle name="Normal 165 2 4" xfId="12271"/>
    <cellStyle name="Normal 165 2 5" xfId="40346"/>
    <cellStyle name="Normal 165 2 6" xfId="45189"/>
    <cellStyle name="Normal 165 3" xfId="2717"/>
    <cellStyle name="Normal 165 3 2" xfId="7872"/>
    <cellStyle name="Normal 165 3 2 2" xfId="18655"/>
    <cellStyle name="Normal 165 3 3" xfId="13523"/>
    <cellStyle name="Normal 165 3 4" xfId="41583"/>
    <cellStyle name="Normal 165 3 5" xfId="46426"/>
    <cellStyle name="Normal 165 4" xfId="5580"/>
    <cellStyle name="Normal 165 4 2" xfId="16370"/>
    <cellStyle name="Normal 165 5" xfId="11199"/>
    <cellStyle name="Normal 165 6" xfId="39301"/>
    <cellStyle name="Normal 165 7" xfId="44147"/>
    <cellStyle name="Normal 166" xfId="467"/>
    <cellStyle name="Normal 166 2" xfId="1546"/>
    <cellStyle name="Normal 166 2 2" xfId="3855"/>
    <cellStyle name="Normal 166 2 2 2" xfId="9002"/>
    <cellStyle name="Normal 166 2 2 2 2" xfId="19785"/>
    <cellStyle name="Normal 166 2 2 3" xfId="14653"/>
    <cellStyle name="Normal 166 2 2 4" xfId="42712"/>
    <cellStyle name="Normal 166 2 2 5" xfId="47555"/>
    <cellStyle name="Normal 166 2 3" xfId="6721"/>
    <cellStyle name="Normal 166 2 3 2" xfId="17504"/>
    <cellStyle name="Normal 166 2 4" xfId="12366"/>
    <cellStyle name="Normal 166 2 5" xfId="40436"/>
    <cellStyle name="Normal 166 2 6" xfId="45279"/>
    <cellStyle name="Normal 166 3" xfId="2807"/>
    <cellStyle name="Normal 166 3 2" xfId="7961"/>
    <cellStyle name="Normal 166 3 2 2" xfId="18744"/>
    <cellStyle name="Normal 166 3 3" xfId="13612"/>
    <cellStyle name="Normal 166 3 4" xfId="41671"/>
    <cellStyle name="Normal 166 3 5" xfId="46514"/>
    <cellStyle name="Normal 166 4" xfId="5672"/>
    <cellStyle name="Normal 166 4 2" xfId="16461"/>
    <cellStyle name="Normal 166 5" xfId="11295"/>
    <cellStyle name="Normal 166 6" xfId="39391"/>
    <cellStyle name="Normal 166 7" xfId="44237"/>
    <cellStyle name="Normal 167" xfId="468"/>
    <cellStyle name="Normal 167 2" xfId="1547"/>
    <cellStyle name="Normal 167 2 2" xfId="3856"/>
    <cellStyle name="Normal 167 2 2 2" xfId="9003"/>
    <cellStyle name="Normal 167 2 2 2 2" xfId="19786"/>
    <cellStyle name="Normal 167 2 2 3" xfId="14654"/>
    <cellStyle name="Normal 167 2 2 4" xfId="42713"/>
    <cellStyle name="Normal 167 2 2 5" xfId="47556"/>
    <cellStyle name="Normal 167 2 3" xfId="6722"/>
    <cellStyle name="Normal 167 2 3 2" xfId="17505"/>
    <cellStyle name="Normal 167 2 4" xfId="12367"/>
    <cellStyle name="Normal 167 2 5" xfId="40437"/>
    <cellStyle name="Normal 167 2 6" xfId="45280"/>
    <cellStyle name="Normal 167 3" xfId="2808"/>
    <cellStyle name="Normal 167 3 2" xfId="7962"/>
    <cellStyle name="Normal 167 3 2 2" xfId="18745"/>
    <cellStyle name="Normal 167 3 3" xfId="13613"/>
    <cellStyle name="Normal 167 3 4" xfId="41672"/>
    <cellStyle name="Normal 167 3 5" xfId="46515"/>
    <cellStyle name="Normal 167 4" xfId="5673"/>
    <cellStyle name="Normal 167 4 2" xfId="16462"/>
    <cellStyle name="Normal 167 5" xfId="11296"/>
    <cellStyle name="Normal 167 6" xfId="39392"/>
    <cellStyle name="Normal 167 7" xfId="44238"/>
    <cellStyle name="Normal 168" xfId="469"/>
    <cellStyle name="Normal 168 2" xfId="1548"/>
    <cellStyle name="Normal 168 2 2" xfId="3857"/>
    <cellStyle name="Normal 168 2 2 2" xfId="9004"/>
    <cellStyle name="Normal 168 2 2 2 2" xfId="19787"/>
    <cellStyle name="Normal 168 2 2 3" xfId="14655"/>
    <cellStyle name="Normal 168 2 2 4" xfId="42714"/>
    <cellStyle name="Normal 168 2 2 5" xfId="47557"/>
    <cellStyle name="Normal 168 2 3" xfId="6723"/>
    <cellStyle name="Normal 168 2 3 2" xfId="17506"/>
    <cellStyle name="Normal 168 2 4" xfId="12368"/>
    <cellStyle name="Normal 168 2 5" xfId="40438"/>
    <cellStyle name="Normal 168 2 6" xfId="45281"/>
    <cellStyle name="Normal 168 3" xfId="2809"/>
    <cellStyle name="Normal 168 3 2" xfId="7963"/>
    <cellStyle name="Normal 168 3 2 2" xfId="18746"/>
    <cellStyle name="Normal 168 3 3" xfId="13614"/>
    <cellStyle name="Normal 168 3 4" xfId="41673"/>
    <cellStyle name="Normal 168 3 5" xfId="46516"/>
    <cellStyle name="Normal 168 4" xfId="5674"/>
    <cellStyle name="Normal 168 4 2" xfId="16463"/>
    <cellStyle name="Normal 168 5" xfId="11297"/>
    <cellStyle name="Normal 168 6" xfId="39393"/>
    <cellStyle name="Normal 168 7" xfId="44239"/>
    <cellStyle name="Normal 169" xfId="480"/>
    <cellStyle name="Normal 169 2" xfId="1572"/>
    <cellStyle name="Normal 169 2 2" xfId="3881"/>
    <cellStyle name="Normal 169 2 2 2" xfId="9028"/>
    <cellStyle name="Normal 169 2 2 2 2" xfId="19811"/>
    <cellStyle name="Normal 169 2 2 3" xfId="14679"/>
    <cellStyle name="Normal 169 2 2 4" xfId="42738"/>
    <cellStyle name="Normal 169 2 2 5" xfId="47581"/>
    <cellStyle name="Normal 169 2 3" xfId="6747"/>
    <cellStyle name="Normal 169 2 3 2" xfId="17530"/>
    <cellStyle name="Normal 169 2 4" xfId="12392"/>
    <cellStyle name="Normal 169 2 5" xfId="40462"/>
    <cellStyle name="Normal 169 2 6" xfId="45305"/>
    <cellStyle name="Normal 169 3" xfId="2820"/>
    <cellStyle name="Normal 169 3 2" xfId="7974"/>
    <cellStyle name="Normal 169 3 2 2" xfId="18757"/>
    <cellStyle name="Normal 169 3 3" xfId="13625"/>
    <cellStyle name="Normal 169 3 4" xfId="41684"/>
    <cellStyle name="Normal 169 3 5" xfId="46527"/>
    <cellStyle name="Normal 169 4" xfId="5685"/>
    <cellStyle name="Normal 169 4 2" xfId="16474"/>
    <cellStyle name="Normal 169 5" xfId="11308"/>
    <cellStyle name="Normal 169 6" xfId="39417"/>
    <cellStyle name="Normal 169 7" xfId="44263"/>
    <cellStyle name="Normal 17" xfId="339"/>
    <cellStyle name="Normal 17 2" xfId="1450"/>
    <cellStyle name="Normal 17 2 2" xfId="3765"/>
    <cellStyle name="Normal 17 2 2 2" xfId="8912"/>
    <cellStyle name="Normal 17 2 2 2 2" xfId="19695"/>
    <cellStyle name="Normal 17 2 2 3" xfId="14563"/>
    <cellStyle name="Normal 17 2 2 4" xfId="42622"/>
    <cellStyle name="Normal 17 2 2 5" xfId="47465"/>
    <cellStyle name="Normal 17 2 3" xfId="6632"/>
    <cellStyle name="Normal 17 2 3 2" xfId="17415"/>
    <cellStyle name="Normal 17 2 4" xfId="12272"/>
    <cellStyle name="Normal 17 2 5" xfId="40347"/>
    <cellStyle name="Normal 17 2 6" xfId="45190"/>
    <cellStyle name="Normal 17 3" xfId="2718"/>
    <cellStyle name="Normal 17 3 2" xfId="7873"/>
    <cellStyle name="Normal 17 3 2 2" xfId="18656"/>
    <cellStyle name="Normal 17 3 3" xfId="13524"/>
    <cellStyle name="Normal 17 3 4" xfId="41584"/>
    <cellStyle name="Normal 17 3 5" xfId="46427"/>
    <cellStyle name="Normal 17 4" xfId="5581"/>
    <cellStyle name="Normal 17 4 2" xfId="16371"/>
    <cellStyle name="Normal 17 5" xfId="11200"/>
    <cellStyle name="Normal 17 6" xfId="39302"/>
    <cellStyle name="Normal 17 7" xfId="44148"/>
    <cellStyle name="Normal 170" xfId="475"/>
    <cellStyle name="Normal 170 2" xfId="1567"/>
    <cellStyle name="Normal 170 2 2" xfId="3876"/>
    <cellStyle name="Normal 170 2 2 2" xfId="9023"/>
    <cellStyle name="Normal 170 2 2 2 2" xfId="19806"/>
    <cellStyle name="Normal 170 2 2 3" xfId="14674"/>
    <cellStyle name="Normal 170 2 2 4" xfId="42733"/>
    <cellStyle name="Normal 170 2 2 5" xfId="47576"/>
    <cellStyle name="Normal 170 2 3" xfId="6742"/>
    <cellStyle name="Normal 170 2 3 2" xfId="17525"/>
    <cellStyle name="Normal 170 2 4" xfId="12387"/>
    <cellStyle name="Normal 170 2 5" xfId="40457"/>
    <cellStyle name="Normal 170 2 6" xfId="45300"/>
    <cellStyle name="Normal 170 3" xfId="2815"/>
    <cellStyle name="Normal 170 3 2" xfId="7969"/>
    <cellStyle name="Normal 170 3 2 2" xfId="18752"/>
    <cellStyle name="Normal 170 3 3" xfId="13620"/>
    <cellStyle name="Normal 170 3 4" xfId="41679"/>
    <cellStyle name="Normal 170 3 5" xfId="46522"/>
    <cellStyle name="Normal 170 4" xfId="5680"/>
    <cellStyle name="Normal 170 4 2" xfId="16469"/>
    <cellStyle name="Normal 170 5" xfId="11303"/>
    <cellStyle name="Normal 170 6" xfId="39412"/>
    <cellStyle name="Normal 170 7" xfId="44258"/>
    <cellStyle name="Normal 171" xfId="483"/>
    <cellStyle name="Normal 171 2" xfId="1575"/>
    <cellStyle name="Normal 171 2 2" xfId="3884"/>
    <cellStyle name="Normal 171 2 2 2" xfId="9031"/>
    <cellStyle name="Normal 171 2 2 2 2" xfId="19814"/>
    <cellStyle name="Normal 171 2 2 3" xfId="14682"/>
    <cellStyle name="Normal 171 2 2 4" xfId="42741"/>
    <cellStyle name="Normal 171 2 2 5" xfId="47584"/>
    <cellStyle name="Normal 171 2 3" xfId="6750"/>
    <cellStyle name="Normal 171 2 3 2" xfId="17533"/>
    <cellStyle name="Normal 171 2 4" xfId="12395"/>
    <cellStyle name="Normal 171 2 5" xfId="40465"/>
    <cellStyle name="Normal 171 2 6" xfId="45308"/>
    <cellStyle name="Normal 171 3" xfId="2823"/>
    <cellStyle name="Normal 171 3 2" xfId="7977"/>
    <cellStyle name="Normal 171 3 2 2" xfId="18760"/>
    <cellStyle name="Normal 171 3 3" xfId="13628"/>
    <cellStyle name="Normal 171 3 4" xfId="41687"/>
    <cellStyle name="Normal 171 3 5" xfId="46530"/>
    <cellStyle name="Normal 171 4" xfId="5688"/>
    <cellStyle name="Normal 171 4 2" xfId="16477"/>
    <cellStyle name="Normal 171 5" xfId="11311"/>
    <cellStyle name="Normal 171 6" xfId="39420"/>
    <cellStyle name="Normal 171 7" xfId="44266"/>
    <cellStyle name="Normal 172" xfId="484"/>
    <cellStyle name="Normal 172 2" xfId="1576"/>
    <cellStyle name="Normal 172 2 2" xfId="3885"/>
    <cellStyle name="Normal 172 2 2 2" xfId="9032"/>
    <cellStyle name="Normal 172 2 2 2 2" xfId="19815"/>
    <cellStyle name="Normal 172 2 2 3" xfId="14683"/>
    <cellStyle name="Normal 172 2 2 4" xfId="42742"/>
    <cellStyle name="Normal 172 2 2 5" xfId="47585"/>
    <cellStyle name="Normal 172 2 3" xfId="6751"/>
    <cellStyle name="Normal 172 2 3 2" xfId="17534"/>
    <cellStyle name="Normal 172 2 4" xfId="12396"/>
    <cellStyle name="Normal 172 2 5" xfId="40466"/>
    <cellStyle name="Normal 172 2 6" xfId="45309"/>
    <cellStyle name="Normal 172 3" xfId="2824"/>
    <cellStyle name="Normal 172 3 2" xfId="7978"/>
    <cellStyle name="Normal 172 3 2 2" xfId="18761"/>
    <cellStyle name="Normal 172 3 3" xfId="13629"/>
    <cellStyle name="Normal 172 3 4" xfId="41688"/>
    <cellStyle name="Normal 172 3 5" xfId="46531"/>
    <cellStyle name="Normal 172 4" xfId="5689"/>
    <cellStyle name="Normal 172 4 2" xfId="16478"/>
    <cellStyle name="Normal 172 5" xfId="11312"/>
    <cellStyle name="Normal 172 6" xfId="39421"/>
    <cellStyle name="Normal 172 7" xfId="44267"/>
    <cellStyle name="Normal 173" xfId="485"/>
    <cellStyle name="Normal 173 2" xfId="1577"/>
    <cellStyle name="Normal 173 2 2" xfId="3886"/>
    <cellStyle name="Normal 173 2 2 2" xfId="9033"/>
    <cellStyle name="Normal 173 2 2 2 2" xfId="19816"/>
    <cellStyle name="Normal 173 2 2 3" xfId="14684"/>
    <cellStyle name="Normal 173 2 2 4" xfId="42743"/>
    <cellStyle name="Normal 173 2 2 5" xfId="47586"/>
    <cellStyle name="Normal 173 2 3" xfId="6752"/>
    <cellStyle name="Normal 173 2 3 2" xfId="17535"/>
    <cellStyle name="Normal 173 2 4" xfId="12397"/>
    <cellStyle name="Normal 173 2 5" xfId="40467"/>
    <cellStyle name="Normal 173 2 6" xfId="45310"/>
    <cellStyle name="Normal 173 3" xfId="2825"/>
    <cellStyle name="Normal 173 3 2" xfId="7979"/>
    <cellStyle name="Normal 173 3 2 2" xfId="18762"/>
    <cellStyle name="Normal 173 3 3" xfId="13630"/>
    <cellStyle name="Normal 173 3 4" xfId="41689"/>
    <cellStyle name="Normal 173 3 5" xfId="46532"/>
    <cellStyle name="Normal 173 4" xfId="5690"/>
    <cellStyle name="Normal 173 4 2" xfId="16479"/>
    <cellStyle name="Normal 173 5" xfId="11313"/>
    <cellStyle name="Normal 173 6" xfId="39422"/>
    <cellStyle name="Normal 173 7" xfId="44268"/>
    <cellStyle name="Normal 174" xfId="486"/>
    <cellStyle name="Normal 174 2" xfId="1578"/>
    <cellStyle name="Normal 174 2 2" xfId="3887"/>
    <cellStyle name="Normal 174 2 2 2" xfId="9034"/>
    <cellStyle name="Normal 174 2 2 2 2" xfId="19817"/>
    <cellStyle name="Normal 174 2 2 3" xfId="14685"/>
    <cellStyle name="Normal 174 2 2 4" xfId="42744"/>
    <cellStyle name="Normal 174 2 2 5" xfId="47587"/>
    <cellStyle name="Normal 174 2 3" xfId="6753"/>
    <cellStyle name="Normal 174 2 3 2" xfId="17536"/>
    <cellStyle name="Normal 174 2 4" xfId="12398"/>
    <cellStyle name="Normal 174 2 5" xfId="40468"/>
    <cellStyle name="Normal 174 2 6" xfId="45311"/>
    <cellStyle name="Normal 174 3" xfId="2826"/>
    <cellStyle name="Normal 174 3 2" xfId="7980"/>
    <cellStyle name="Normal 174 3 2 2" xfId="18763"/>
    <cellStyle name="Normal 174 3 3" xfId="13631"/>
    <cellStyle name="Normal 174 3 4" xfId="41690"/>
    <cellStyle name="Normal 174 3 5" xfId="46533"/>
    <cellStyle name="Normal 174 4" xfId="5691"/>
    <cellStyle name="Normal 174 4 2" xfId="16480"/>
    <cellStyle name="Normal 174 5" xfId="11314"/>
    <cellStyle name="Normal 174 6" xfId="39423"/>
    <cellStyle name="Normal 174 7" xfId="44269"/>
    <cellStyle name="Normal 175" xfId="487"/>
    <cellStyle name="Normal 175 2" xfId="1579"/>
    <cellStyle name="Normal 175 2 2" xfId="3888"/>
    <cellStyle name="Normal 175 2 2 2" xfId="9035"/>
    <cellStyle name="Normal 175 2 2 2 2" xfId="19818"/>
    <cellStyle name="Normal 175 2 2 3" xfId="14686"/>
    <cellStyle name="Normal 175 2 2 4" xfId="42745"/>
    <cellStyle name="Normal 175 2 2 5" xfId="47588"/>
    <cellStyle name="Normal 175 2 3" xfId="6754"/>
    <cellStyle name="Normal 175 2 3 2" xfId="17537"/>
    <cellStyle name="Normal 175 2 4" xfId="12399"/>
    <cellStyle name="Normal 175 2 5" xfId="40469"/>
    <cellStyle name="Normal 175 2 6" xfId="45312"/>
    <cellStyle name="Normal 175 3" xfId="2827"/>
    <cellStyle name="Normal 175 3 2" xfId="7981"/>
    <cellStyle name="Normal 175 3 2 2" xfId="18764"/>
    <cellStyle name="Normal 175 3 3" xfId="13632"/>
    <cellStyle name="Normal 175 3 4" xfId="41691"/>
    <cellStyle name="Normal 175 3 5" xfId="46534"/>
    <cellStyle name="Normal 175 4" xfId="5692"/>
    <cellStyle name="Normal 175 4 2" xfId="16481"/>
    <cellStyle name="Normal 175 5" xfId="11315"/>
    <cellStyle name="Normal 175 6" xfId="39424"/>
    <cellStyle name="Normal 175 7" xfId="44270"/>
    <cellStyle name="Normal 176" xfId="488"/>
    <cellStyle name="Normal 176 2" xfId="1580"/>
    <cellStyle name="Normal 176 2 2" xfId="3889"/>
    <cellStyle name="Normal 176 2 2 2" xfId="9036"/>
    <cellStyle name="Normal 176 2 2 2 2" xfId="19819"/>
    <cellStyle name="Normal 176 2 2 3" xfId="14687"/>
    <cellStyle name="Normal 176 2 2 4" xfId="42746"/>
    <cellStyle name="Normal 176 2 2 5" xfId="47589"/>
    <cellStyle name="Normal 176 2 3" xfId="6755"/>
    <cellStyle name="Normal 176 2 3 2" xfId="17538"/>
    <cellStyle name="Normal 176 2 4" xfId="12400"/>
    <cellStyle name="Normal 176 2 5" xfId="40470"/>
    <cellStyle name="Normal 176 2 6" xfId="45313"/>
    <cellStyle name="Normal 176 3" xfId="2828"/>
    <cellStyle name="Normal 176 3 2" xfId="7982"/>
    <cellStyle name="Normal 176 3 2 2" xfId="18765"/>
    <cellStyle name="Normal 176 3 3" xfId="13633"/>
    <cellStyle name="Normal 176 3 4" xfId="41692"/>
    <cellStyle name="Normal 176 3 5" xfId="46535"/>
    <cellStyle name="Normal 176 4" xfId="5693"/>
    <cellStyle name="Normal 176 4 2" xfId="16482"/>
    <cellStyle name="Normal 176 5" xfId="11316"/>
    <cellStyle name="Normal 176 6" xfId="39425"/>
    <cellStyle name="Normal 176 7" xfId="44271"/>
    <cellStyle name="Normal 177" xfId="489"/>
    <cellStyle name="Normal 177 2" xfId="1581"/>
    <cellStyle name="Normal 177 2 2" xfId="3890"/>
    <cellStyle name="Normal 177 2 2 2" xfId="9037"/>
    <cellStyle name="Normal 177 2 2 2 2" xfId="19820"/>
    <cellStyle name="Normal 177 2 2 3" xfId="14688"/>
    <cellStyle name="Normal 177 2 2 4" xfId="42747"/>
    <cellStyle name="Normal 177 2 2 5" xfId="47590"/>
    <cellStyle name="Normal 177 2 3" xfId="6756"/>
    <cellStyle name="Normal 177 2 3 2" xfId="17539"/>
    <cellStyle name="Normal 177 2 4" xfId="12401"/>
    <cellStyle name="Normal 177 2 5" xfId="40471"/>
    <cellStyle name="Normal 177 2 6" xfId="45314"/>
    <cellStyle name="Normal 177 3" xfId="2829"/>
    <cellStyle name="Normal 177 3 2" xfId="7983"/>
    <cellStyle name="Normal 177 3 2 2" xfId="18766"/>
    <cellStyle name="Normal 177 3 3" xfId="13634"/>
    <cellStyle name="Normal 177 3 4" xfId="41693"/>
    <cellStyle name="Normal 177 3 5" xfId="46536"/>
    <cellStyle name="Normal 177 4" xfId="5694"/>
    <cellStyle name="Normal 177 4 2" xfId="16483"/>
    <cellStyle name="Normal 177 5" xfId="11317"/>
    <cellStyle name="Normal 177 6" xfId="39426"/>
    <cellStyle name="Normal 177 7" xfId="44272"/>
    <cellStyle name="Normal 178" xfId="481"/>
    <cellStyle name="Normal 178 2" xfId="1573"/>
    <cellStyle name="Normal 178 2 2" xfId="3882"/>
    <cellStyle name="Normal 178 2 2 2" xfId="9029"/>
    <cellStyle name="Normal 178 2 2 2 2" xfId="19812"/>
    <cellStyle name="Normal 178 2 2 3" xfId="14680"/>
    <cellStyle name="Normal 178 2 2 4" xfId="42739"/>
    <cellStyle name="Normal 178 2 2 5" xfId="47582"/>
    <cellStyle name="Normal 178 2 3" xfId="6748"/>
    <cellStyle name="Normal 178 2 3 2" xfId="17531"/>
    <cellStyle name="Normal 178 2 4" xfId="12393"/>
    <cellStyle name="Normal 178 2 5" xfId="40463"/>
    <cellStyle name="Normal 178 2 6" xfId="45306"/>
    <cellStyle name="Normal 178 3" xfId="2821"/>
    <cellStyle name="Normal 178 3 2" xfId="7975"/>
    <cellStyle name="Normal 178 3 2 2" xfId="18758"/>
    <cellStyle name="Normal 178 3 3" xfId="13626"/>
    <cellStyle name="Normal 178 3 4" xfId="41685"/>
    <cellStyle name="Normal 178 3 5" xfId="46528"/>
    <cellStyle name="Normal 178 4" xfId="5686"/>
    <cellStyle name="Normal 178 4 2" xfId="16475"/>
    <cellStyle name="Normal 178 5" xfId="11309"/>
    <cellStyle name="Normal 178 6" xfId="39418"/>
    <cellStyle name="Normal 178 7" xfId="44264"/>
    <cellStyle name="Normal 179" xfId="490"/>
    <cellStyle name="Normal 179 2" xfId="1582"/>
    <cellStyle name="Normal 179 2 2" xfId="3891"/>
    <cellStyle name="Normal 179 2 2 2" xfId="9038"/>
    <cellStyle name="Normal 179 2 2 2 2" xfId="19821"/>
    <cellStyle name="Normal 179 2 2 3" xfId="14689"/>
    <cellStyle name="Normal 179 2 2 4" xfId="42748"/>
    <cellStyle name="Normal 179 2 2 5" xfId="47591"/>
    <cellStyle name="Normal 179 2 3" xfId="6757"/>
    <cellStyle name="Normal 179 2 3 2" xfId="17540"/>
    <cellStyle name="Normal 179 2 4" xfId="12402"/>
    <cellStyle name="Normal 179 2 5" xfId="40472"/>
    <cellStyle name="Normal 179 2 6" xfId="45315"/>
    <cellStyle name="Normal 179 3" xfId="2830"/>
    <cellStyle name="Normal 179 3 2" xfId="7984"/>
    <cellStyle name="Normal 179 3 2 2" xfId="18767"/>
    <cellStyle name="Normal 179 3 3" xfId="13635"/>
    <cellStyle name="Normal 179 3 4" xfId="41694"/>
    <cellStyle name="Normal 179 3 5" xfId="46537"/>
    <cellStyle name="Normal 179 4" xfId="5695"/>
    <cellStyle name="Normal 179 4 2" xfId="16484"/>
    <cellStyle name="Normal 179 5" xfId="11318"/>
    <cellStyle name="Normal 179 6" xfId="39427"/>
    <cellStyle name="Normal 179 7" xfId="44273"/>
    <cellStyle name="Normal 18" xfId="340"/>
    <cellStyle name="Normal 18 2" xfId="1451"/>
    <cellStyle name="Normal 18 2 2" xfId="3766"/>
    <cellStyle name="Normal 18 2 2 2" xfId="8913"/>
    <cellStyle name="Normal 18 2 2 2 2" xfId="19696"/>
    <cellStyle name="Normal 18 2 2 3" xfId="14564"/>
    <cellStyle name="Normal 18 2 2 4" xfId="42623"/>
    <cellStyle name="Normal 18 2 2 5" xfId="47466"/>
    <cellStyle name="Normal 18 2 3" xfId="6633"/>
    <cellStyle name="Normal 18 2 3 2" xfId="17416"/>
    <cellStyle name="Normal 18 2 4" xfId="12273"/>
    <cellStyle name="Normal 18 2 5" xfId="40348"/>
    <cellStyle name="Normal 18 2 6" xfId="45191"/>
    <cellStyle name="Normal 18 3" xfId="2719"/>
    <cellStyle name="Normal 18 3 2" xfId="7874"/>
    <cellStyle name="Normal 18 3 2 2" xfId="18657"/>
    <cellStyle name="Normal 18 3 3" xfId="13525"/>
    <cellStyle name="Normal 18 3 4" xfId="41585"/>
    <cellStyle name="Normal 18 3 5" xfId="46428"/>
    <cellStyle name="Normal 18 4" xfId="5582"/>
    <cellStyle name="Normal 18 4 2" xfId="16372"/>
    <cellStyle name="Normal 18 5" xfId="11201"/>
    <cellStyle name="Normal 18 6" xfId="39303"/>
    <cellStyle name="Normal 18 7" xfId="44149"/>
    <cellStyle name="Normal 180" xfId="491"/>
    <cellStyle name="Normal 180 2" xfId="1583"/>
    <cellStyle name="Normal 180 2 2" xfId="3892"/>
    <cellStyle name="Normal 180 2 2 2" xfId="9039"/>
    <cellStyle name="Normal 180 2 2 2 2" xfId="19822"/>
    <cellStyle name="Normal 180 2 2 3" xfId="14690"/>
    <cellStyle name="Normal 180 2 2 4" xfId="42749"/>
    <cellStyle name="Normal 180 2 2 5" xfId="47592"/>
    <cellStyle name="Normal 180 2 3" xfId="6758"/>
    <cellStyle name="Normal 180 2 3 2" xfId="17541"/>
    <cellStyle name="Normal 180 2 4" xfId="12403"/>
    <cellStyle name="Normal 180 2 5" xfId="40473"/>
    <cellStyle name="Normal 180 2 6" xfId="45316"/>
    <cellStyle name="Normal 180 3" xfId="2831"/>
    <cellStyle name="Normal 180 3 2" xfId="7985"/>
    <cellStyle name="Normal 180 3 2 2" xfId="18768"/>
    <cellStyle name="Normal 180 3 3" xfId="13636"/>
    <cellStyle name="Normal 180 3 4" xfId="41695"/>
    <cellStyle name="Normal 180 3 5" xfId="46538"/>
    <cellStyle name="Normal 180 4" xfId="5696"/>
    <cellStyle name="Normal 180 4 2" xfId="16485"/>
    <cellStyle name="Normal 180 5" xfId="11319"/>
    <cellStyle name="Normal 180 6" xfId="39428"/>
    <cellStyle name="Normal 180 7" xfId="44274"/>
    <cellStyle name="Normal 181" xfId="482"/>
    <cellStyle name="Normal 181 2" xfId="1574"/>
    <cellStyle name="Normal 181 2 2" xfId="3883"/>
    <cellStyle name="Normal 181 2 2 2" xfId="9030"/>
    <cellStyle name="Normal 181 2 2 2 2" xfId="19813"/>
    <cellStyle name="Normal 181 2 2 3" xfId="14681"/>
    <cellStyle name="Normal 181 2 2 4" xfId="42740"/>
    <cellStyle name="Normal 181 2 2 5" xfId="47583"/>
    <cellStyle name="Normal 181 2 3" xfId="6749"/>
    <cellStyle name="Normal 181 2 3 2" xfId="17532"/>
    <cellStyle name="Normal 181 2 4" xfId="12394"/>
    <cellStyle name="Normal 181 2 5" xfId="40464"/>
    <cellStyle name="Normal 181 2 6" xfId="45307"/>
    <cellStyle name="Normal 181 3" xfId="2822"/>
    <cellStyle name="Normal 181 3 2" xfId="7976"/>
    <cellStyle name="Normal 181 3 2 2" xfId="18759"/>
    <cellStyle name="Normal 181 3 3" xfId="13627"/>
    <cellStyle name="Normal 181 3 4" xfId="41686"/>
    <cellStyle name="Normal 181 3 5" xfId="46529"/>
    <cellStyle name="Normal 181 4" xfId="5687"/>
    <cellStyle name="Normal 181 4 2" xfId="16476"/>
    <cellStyle name="Normal 181 5" xfId="11310"/>
    <cellStyle name="Normal 181 6" xfId="39419"/>
    <cellStyle name="Normal 181 7" xfId="44265"/>
    <cellStyle name="Normal 182" xfId="494"/>
    <cellStyle name="Normal 182 2" xfId="1586"/>
    <cellStyle name="Normal 182 2 2" xfId="3895"/>
    <cellStyle name="Normal 182 2 2 2" xfId="9042"/>
    <cellStyle name="Normal 182 2 2 2 2" xfId="19825"/>
    <cellStyle name="Normal 182 2 2 3" xfId="14693"/>
    <cellStyle name="Normal 182 2 2 4" xfId="42752"/>
    <cellStyle name="Normal 182 2 2 5" xfId="47595"/>
    <cellStyle name="Normal 182 2 3" xfId="6761"/>
    <cellStyle name="Normal 182 2 3 2" xfId="17544"/>
    <cellStyle name="Normal 182 2 4" xfId="12406"/>
    <cellStyle name="Normal 182 2 5" xfId="40476"/>
    <cellStyle name="Normal 182 2 6" xfId="45319"/>
    <cellStyle name="Normal 182 3" xfId="2834"/>
    <cellStyle name="Normal 182 3 2" xfId="7988"/>
    <cellStyle name="Normal 182 3 2 2" xfId="18771"/>
    <cellStyle name="Normal 182 3 3" xfId="13639"/>
    <cellStyle name="Normal 182 3 4" xfId="41698"/>
    <cellStyle name="Normal 182 3 5" xfId="46541"/>
    <cellStyle name="Normal 182 4" xfId="5699"/>
    <cellStyle name="Normal 182 4 2" xfId="16488"/>
    <cellStyle name="Normal 182 5" xfId="11322"/>
    <cellStyle name="Normal 182 6" xfId="39431"/>
    <cellStyle name="Normal 182 7" xfId="44277"/>
    <cellStyle name="Normal 183" xfId="510"/>
    <cellStyle name="Normal 183 2" xfId="1602"/>
    <cellStyle name="Normal 183 2 2" xfId="3911"/>
    <cellStyle name="Normal 183 2 2 2" xfId="9058"/>
    <cellStyle name="Normal 183 2 2 2 2" xfId="19841"/>
    <cellStyle name="Normal 183 2 2 3" xfId="14709"/>
    <cellStyle name="Normal 183 2 2 4" xfId="42768"/>
    <cellStyle name="Normal 183 2 2 5" xfId="47611"/>
    <cellStyle name="Normal 183 2 3" xfId="6777"/>
    <cellStyle name="Normal 183 2 3 2" xfId="17560"/>
    <cellStyle name="Normal 183 2 4" xfId="12422"/>
    <cellStyle name="Normal 183 2 5" xfId="40492"/>
    <cellStyle name="Normal 183 2 6" xfId="45335"/>
    <cellStyle name="Normal 183 3" xfId="2850"/>
    <cellStyle name="Normal 183 3 2" xfId="8004"/>
    <cellStyle name="Normal 183 3 2 2" xfId="18787"/>
    <cellStyle name="Normal 183 3 3" xfId="13655"/>
    <cellStyle name="Normal 183 3 4" xfId="41714"/>
    <cellStyle name="Normal 183 3 5" xfId="46557"/>
    <cellStyle name="Normal 183 4" xfId="5715"/>
    <cellStyle name="Normal 183 4 2" xfId="16504"/>
    <cellStyle name="Normal 183 5" xfId="11338"/>
    <cellStyle name="Normal 183 6" xfId="39447"/>
    <cellStyle name="Normal 183 7" xfId="44293"/>
    <cellStyle name="Normal 184" xfId="512"/>
    <cellStyle name="Normal 184 2" xfId="1605"/>
    <cellStyle name="Normal 184 2 2" xfId="3914"/>
    <cellStyle name="Normal 184 2 2 2" xfId="9061"/>
    <cellStyle name="Normal 184 2 2 2 2" xfId="19844"/>
    <cellStyle name="Normal 184 2 2 3" xfId="14712"/>
    <cellStyle name="Normal 184 2 2 4" xfId="42771"/>
    <cellStyle name="Normal 184 2 2 5" xfId="47614"/>
    <cellStyle name="Normal 184 2 3" xfId="6780"/>
    <cellStyle name="Normal 184 2 3 2" xfId="17563"/>
    <cellStyle name="Normal 184 2 4" xfId="12425"/>
    <cellStyle name="Normal 184 2 5" xfId="40495"/>
    <cellStyle name="Normal 184 2 6" xfId="45338"/>
    <cellStyle name="Normal 184 3" xfId="2853"/>
    <cellStyle name="Normal 184 3 2" xfId="8007"/>
    <cellStyle name="Normal 184 3 2 2" xfId="18790"/>
    <cellStyle name="Normal 184 3 3" xfId="13658"/>
    <cellStyle name="Normal 184 3 4" xfId="41717"/>
    <cellStyle name="Normal 184 3 5" xfId="46560"/>
    <cellStyle name="Normal 184 4" xfId="5718"/>
    <cellStyle name="Normal 184 4 2" xfId="16507"/>
    <cellStyle name="Normal 184 5" xfId="11341"/>
    <cellStyle name="Normal 184 6" xfId="39450"/>
    <cellStyle name="Normal 184 7" xfId="44296"/>
    <cellStyle name="Normal 185" xfId="528"/>
    <cellStyle name="Normal 185 2" xfId="1619"/>
    <cellStyle name="Normal 185 2 2" xfId="3928"/>
    <cellStyle name="Normal 185 2 2 2" xfId="9075"/>
    <cellStyle name="Normal 185 2 2 2 2" xfId="19858"/>
    <cellStyle name="Normal 185 2 2 3" xfId="14726"/>
    <cellStyle name="Normal 185 2 2 4" xfId="42785"/>
    <cellStyle name="Normal 185 2 2 5" xfId="47628"/>
    <cellStyle name="Normal 185 2 3" xfId="6794"/>
    <cellStyle name="Normal 185 2 3 2" xfId="17577"/>
    <cellStyle name="Normal 185 2 4" xfId="12439"/>
    <cellStyle name="Normal 185 2 5" xfId="40509"/>
    <cellStyle name="Normal 185 2 6" xfId="45352"/>
    <cellStyle name="Normal 185 3" xfId="2867"/>
    <cellStyle name="Normal 185 3 2" xfId="8021"/>
    <cellStyle name="Normal 185 3 2 2" xfId="18804"/>
    <cellStyle name="Normal 185 3 3" xfId="13672"/>
    <cellStyle name="Normal 185 3 4" xfId="41731"/>
    <cellStyle name="Normal 185 3 5" xfId="46574"/>
    <cellStyle name="Normal 185 4" xfId="5732"/>
    <cellStyle name="Normal 185 4 2" xfId="16521"/>
    <cellStyle name="Normal 185 5" xfId="11356"/>
    <cellStyle name="Normal 185 6" xfId="39464"/>
    <cellStyle name="Normal 185 7" xfId="44310"/>
    <cellStyle name="Normal 186" xfId="543"/>
    <cellStyle name="Normal 186 2" xfId="1634"/>
    <cellStyle name="Normal 186 2 2" xfId="3943"/>
    <cellStyle name="Normal 186 2 2 2" xfId="9090"/>
    <cellStyle name="Normal 186 2 2 2 2" xfId="19873"/>
    <cellStyle name="Normal 186 2 2 3" xfId="14741"/>
    <cellStyle name="Normal 186 2 2 4" xfId="42800"/>
    <cellStyle name="Normal 186 2 2 5" xfId="47643"/>
    <cellStyle name="Normal 186 2 3" xfId="6809"/>
    <cellStyle name="Normal 186 2 3 2" xfId="17592"/>
    <cellStyle name="Normal 186 2 4" xfId="12454"/>
    <cellStyle name="Normal 186 2 5" xfId="40524"/>
    <cellStyle name="Normal 186 2 6" xfId="45367"/>
    <cellStyle name="Normal 186 3" xfId="2882"/>
    <cellStyle name="Normal 186 3 2" xfId="8036"/>
    <cellStyle name="Normal 186 3 2 2" xfId="18819"/>
    <cellStyle name="Normal 186 3 3" xfId="13687"/>
    <cellStyle name="Normal 186 3 4" xfId="41746"/>
    <cellStyle name="Normal 186 3 5" xfId="46589"/>
    <cellStyle name="Normal 186 4" xfId="5747"/>
    <cellStyle name="Normal 186 4 2" xfId="16536"/>
    <cellStyle name="Normal 186 5" xfId="11371"/>
    <cellStyle name="Normal 186 6" xfId="39479"/>
    <cellStyle name="Normal 186 7" xfId="44325"/>
    <cellStyle name="Normal 187" xfId="544"/>
    <cellStyle name="Normal 187 2" xfId="1635"/>
    <cellStyle name="Normal 187 2 2" xfId="3944"/>
    <cellStyle name="Normal 187 2 2 2" xfId="9091"/>
    <cellStyle name="Normal 187 2 2 2 2" xfId="19874"/>
    <cellStyle name="Normal 187 2 2 3" xfId="14742"/>
    <cellStyle name="Normal 187 2 2 4" xfId="42801"/>
    <cellStyle name="Normal 187 2 2 5" xfId="47644"/>
    <cellStyle name="Normal 187 2 3" xfId="6810"/>
    <cellStyle name="Normal 187 2 3 2" xfId="17593"/>
    <cellStyle name="Normal 187 2 4" xfId="12455"/>
    <cellStyle name="Normal 187 2 5" xfId="40525"/>
    <cellStyle name="Normal 187 2 6" xfId="45368"/>
    <cellStyle name="Normal 187 3" xfId="2883"/>
    <cellStyle name="Normal 187 3 2" xfId="8037"/>
    <cellStyle name="Normal 187 3 2 2" xfId="18820"/>
    <cellStyle name="Normal 187 3 3" xfId="13688"/>
    <cellStyle name="Normal 187 3 4" xfId="41747"/>
    <cellStyle name="Normal 187 3 5" xfId="46590"/>
    <cellStyle name="Normal 187 4" xfId="5748"/>
    <cellStyle name="Normal 187 4 2" xfId="16537"/>
    <cellStyle name="Normal 187 5" xfId="11372"/>
    <cellStyle name="Normal 187 6" xfId="39480"/>
    <cellStyle name="Normal 187 7" xfId="44326"/>
    <cellStyle name="Normal 188" xfId="542"/>
    <cellStyle name="Normal 188 2" xfId="1633"/>
    <cellStyle name="Normal 188 2 2" xfId="3942"/>
    <cellStyle name="Normal 188 2 2 2" xfId="9089"/>
    <cellStyle name="Normal 188 2 2 2 2" xfId="19872"/>
    <cellStyle name="Normal 188 2 2 3" xfId="14740"/>
    <cellStyle name="Normal 188 2 2 4" xfId="42799"/>
    <cellStyle name="Normal 188 2 2 5" xfId="47642"/>
    <cellStyle name="Normal 188 2 3" xfId="6808"/>
    <cellStyle name="Normal 188 2 3 2" xfId="17591"/>
    <cellStyle name="Normal 188 2 4" xfId="12453"/>
    <cellStyle name="Normal 188 2 5" xfId="40523"/>
    <cellStyle name="Normal 188 2 6" xfId="45366"/>
    <cellStyle name="Normal 188 3" xfId="2881"/>
    <cellStyle name="Normal 188 3 2" xfId="8035"/>
    <cellStyle name="Normal 188 3 2 2" xfId="18818"/>
    <cellStyle name="Normal 188 3 3" xfId="13686"/>
    <cellStyle name="Normal 188 3 4" xfId="41745"/>
    <cellStyle name="Normal 188 3 5" xfId="46588"/>
    <cellStyle name="Normal 188 4" xfId="5746"/>
    <cellStyle name="Normal 188 4 2" xfId="16535"/>
    <cellStyle name="Normal 188 5" xfId="11370"/>
    <cellStyle name="Normal 188 6" xfId="39478"/>
    <cellStyle name="Normal 188 7" xfId="44324"/>
    <cellStyle name="Normal 189" xfId="545"/>
    <cellStyle name="Normal 189 2" xfId="1636"/>
    <cellStyle name="Normal 189 2 2" xfId="3945"/>
    <cellStyle name="Normal 189 2 2 2" xfId="9092"/>
    <cellStyle name="Normal 189 2 2 2 2" xfId="19875"/>
    <cellStyle name="Normal 189 2 2 3" xfId="14743"/>
    <cellStyle name="Normal 189 2 2 4" xfId="42802"/>
    <cellStyle name="Normal 189 2 2 5" xfId="47645"/>
    <cellStyle name="Normal 189 2 3" xfId="6811"/>
    <cellStyle name="Normal 189 2 3 2" xfId="17594"/>
    <cellStyle name="Normal 189 2 4" xfId="12456"/>
    <cellStyle name="Normal 189 2 5" xfId="40526"/>
    <cellStyle name="Normal 189 2 6" xfId="45369"/>
    <cellStyle name="Normal 189 3" xfId="2884"/>
    <cellStyle name="Normal 189 3 2" xfId="8038"/>
    <cellStyle name="Normal 189 3 2 2" xfId="18821"/>
    <cellStyle name="Normal 189 3 3" xfId="13689"/>
    <cellStyle name="Normal 189 3 4" xfId="41748"/>
    <cellStyle name="Normal 189 3 5" xfId="46591"/>
    <cellStyle name="Normal 189 4" xfId="5749"/>
    <cellStyle name="Normal 189 4 2" xfId="16538"/>
    <cellStyle name="Normal 189 5" xfId="11373"/>
    <cellStyle name="Normal 189 6" xfId="39481"/>
    <cellStyle name="Normal 189 7" xfId="44327"/>
    <cellStyle name="Normal 19" xfId="341"/>
    <cellStyle name="Normal 19 2" xfId="1452"/>
    <cellStyle name="Normal 19 2 2" xfId="3767"/>
    <cellStyle name="Normal 19 2 2 2" xfId="8914"/>
    <cellStyle name="Normal 19 2 2 2 2" xfId="19697"/>
    <cellStyle name="Normal 19 2 2 3" xfId="14565"/>
    <cellStyle name="Normal 19 2 2 4" xfId="42624"/>
    <cellStyle name="Normal 19 2 2 5" xfId="47467"/>
    <cellStyle name="Normal 19 2 3" xfId="6634"/>
    <cellStyle name="Normal 19 2 3 2" xfId="17417"/>
    <cellStyle name="Normal 19 2 4" xfId="12274"/>
    <cellStyle name="Normal 19 2 5" xfId="40349"/>
    <cellStyle name="Normal 19 2 6" xfId="45192"/>
    <cellStyle name="Normal 19 3" xfId="2720"/>
    <cellStyle name="Normal 19 3 2" xfId="7875"/>
    <cellStyle name="Normal 19 3 2 2" xfId="18658"/>
    <cellStyle name="Normal 19 3 3" xfId="13526"/>
    <cellStyle name="Normal 19 3 4" xfId="41586"/>
    <cellStyle name="Normal 19 3 5" xfId="46429"/>
    <cellStyle name="Normal 19 4" xfId="5583"/>
    <cellStyle name="Normal 19 4 2" xfId="16373"/>
    <cellStyle name="Normal 19 5" xfId="11202"/>
    <cellStyle name="Normal 19 6" xfId="39304"/>
    <cellStyle name="Normal 19 7" xfId="44150"/>
    <cellStyle name="Normal 190" xfId="564"/>
    <cellStyle name="Normal 190 2" xfId="1655"/>
    <cellStyle name="Normal 190 2 2" xfId="3964"/>
    <cellStyle name="Normal 190 2 2 2" xfId="9111"/>
    <cellStyle name="Normal 190 2 2 2 2" xfId="19894"/>
    <cellStyle name="Normal 190 2 2 3" xfId="14762"/>
    <cellStyle name="Normal 190 2 2 4" xfId="42821"/>
    <cellStyle name="Normal 190 2 2 5" xfId="47664"/>
    <cellStyle name="Normal 190 2 3" xfId="6830"/>
    <cellStyle name="Normal 190 2 3 2" xfId="17613"/>
    <cellStyle name="Normal 190 2 4" xfId="12475"/>
    <cellStyle name="Normal 190 2 5" xfId="40545"/>
    <cellStyle name="Normal 190 2 6" xfId="45388"/>
    <cellStyle name="Normal 190 3" xfId="2903"/>
    <cellStyle name="Normal 190 3 2" xfId="8057"/>
    <cellStyle name="Normal 190 3 2 2" xfId="18840"/>
    <cellStyle name="Normal 190 3 3" xfId="13708"/>
    <cellStyle name="Normal 190 3 4" xfId="41767"/>
    <cellStyle name="Normal 190 3 5" xfId="46610"/>
    <cellStyle name="Normal 190 4" xfId="5768"/>
    <cellStyle name="Normal 190 4 2" xfId="16557"/>
    <cellStyle name="Normal 190 5" xfId="11392"/>
    <cellStyle name="Normal 190 6" xfId="39500"/>
    <cellStyle name="Normal 190 7" xfId="44346"/>
    <cellStyle name="Normal 191" xfId="565"/>
    <cellStyle name="Normal 191 2" xfId="1656"/>
    <cellStyle name="Normal 191 2 2" xfId="3965"/>
    <cellStyle name="Normal 191 2 2 2" xfId="9112"/>
    <cellStyle name="Normal 191 2 2 2 2" xfId="19895"/>
    <cellStyle name="Normal 191 2 2 3" xfId="14763"/>
    <cellStyle name="Normal 191 2 2 4" xfId="42822"/>
    <cellStyle name="Normal 191 2 2 5" xfId="47665"/>
    <cellStyle name="Normal 191 2 3" xfId="6831"/>
    <cellStyle name="Normal 191 2 3 2" xfId="17614"/>
    <cellStyle name="Normal 191 2 4" xfId="12476"/>
    <cellStyle name="Normal 191 2 5" xfId="40546"/>
    <cellStyle name="Normal 191 2 6" xfId="45389"/>
    <cellStyle name="Normal 191 3" xfId="2904"/>
    <cellStyle name="Normal 191 3 2" xfId="8058"/>
    <cellStyle name="Normal 191 3 2 2" xfId="18841"/>
    <cellStyle name="Normal 191 3 3" xfId="13709"/>
    <cellStyle name="Normal 191 3 4" xfId="41768"/>
    <cellStyle name="Normal 191 3 5" xfId="46611"/>
    <cellStyle name="Normal 191 4" xfId="5769"/>
    <cellStyle name="Normal 191 4 2" xfId="16558"/>
    <cellStyle name="Normal 191 5" xfId="11393"/>
    <cellStyle name="Normal 191 6" xfId="38913"/>
    <cellStyle name="Normal 191 6 2" xfId="69"/>
    <cellStyle name="Normal 191 7" xfId="39146"/>
    <cellStyle name="Normal 191 8" xfId="43994"/>
    <cellStyle name="Normal 192" xfId="580"/>
    <cellStyle name="Normal 192 2" xfId="1671"/>
    <cellStyle name="Normal 192 2 2" xfId="3980"/>
    <cellStyle name="Normal 192 2 2 2" xfId="9127"/>
    <cellStyle name="Normal 192 2 2 2 2" xfId="19910"/>
    <cellStyle name="Normal 192 2 2 3" xfId="14778"/>
    <cellStyle name="Normal 192 2 2 4" xfId="42837"/>
    <cellStyle name="Normal 192 2 2 5" xfId="47680"/>
    <cellStyle name="Normal 192 2 3" xfId="6846"/>
    <cellStyle name="Normal 192 2 3 2" xfId="17629"/>
    <cellStyle name="Normal 192 2 4" xfId="12491"/>
    <cellStyle name="Normal 192 2 5" xfId="40561"/>
    <cellStyle name="Normal 192 2 6" xfId="45404"/>
    <cellStyle name="Normal 192 3" xfId="2919"/>
    <cellStyle name="Normal 192 3 2" xfId="8073"/>
    <cellStyle name="Normal 192 3 2 2" xfId="18856"/>
    <cellStyle name="Normal 192 3 3" xfId="13724"/>
    <cellStyle name="Normal 192 3 4" xfId="41783"/>
    <cellStyle name="Normal 192 3 5" xfId="46626"/>
    <cellStyle name="Normal 192 4" xfId="5784"/>
    <cellStyle name="Normal 192 4 2" xfId="16573"/>
    <cellStyle name="Normal 192 5" xfId="11408"/>
    <cellStyle name="Normal 192 6" xfId="39514"/>
    <cellStyle name="Normal 192 7" xfId="44360"/>
    <cellStyle name="Normal 193" xfId="597"/>
    <cellStyle name="Normal 193 2" xfId="1688"/>
    <cellStyle name="Normal 193 2 2" xfId="3997"/>
    <cellStyle name="Normal 193 2 2 2" xfId="9144"/>
    <cellStyle name="Normal 193 2 2 2 2" xfId="19927"/>
    <cellStyle name="Normal 193 2 2 3" xfId="14795"/>
    <cellStyle name="Normal 193 2 2 4" xfId="42854"/>
    <cellStyle name="Normal 193 2 2 5" xfId="47697"/>
    <cellStyle name="Normal 193 2 3" xfId="6863"/>
    <cellStyle name="Normal 193 2 3 2" xfId="17646"/>
    <cellStyle name="Normal 193 2 4" xfId="12508"/>
    <cellStyle name="Normal 193 2 5" xfId="40578"/>
    <cellStyle name="Normal 193 2 6" xfId="45421"/>
    <cellStyle name="Normal 193 3" xfId="2936"/>
    <cellStyle name="Normal 193 3 2" xfId="8090"/>
    <cellStyle name="Normal 193 3 2 2" xfId="18873"/>
    <cellStyle name="Normal 193 3 3" xfId="13741"/>
    <cellStyle name="Normal 193 3 4" xfId="41800"/>
    <cellStyle name="Normal 193 3 5" xfId="46643"/>
    <cellStyle name="Normal 193 4" xfId="5801"/>
    <cellStyle name="Normal 193 4 2" xfId="16590"/>
    <cellStyle name="Normal 193 5" xfId="11425"/>
    <cellStyle name="Normal 193 6" xfId="39531"/>
    <cellStyle name="Normal 193 7" xfId="44377"/>
    <cellStyle name="Normal 194" xfId="600"/>
    <cellStyle name="Normal 194 2" xfId="1691"/>
    <cellStyle name="Normal 194 2 2" xfId="4000"/>
    <cellStyle name="Normal 194 2 2 2" xfId="9147"/>
    <cellStyle name="Normal 194 2 2 2 2" xfId="19930"/>
    <cellStyle name="Normal 194 2 2 3" xfId="14798"/>
    <cellStyle name="Normal 194 2 2 4" xfId="42857"/>
    <cellStyle name="Normal 194 2 2 5" xfId="47700"/>
    <cellStyle name="Normal 194 2 3" xfId="6866"/>
    <cellStyle name="Normal 194 2 3 2" xfId="17649"/>
    <cellStyle name="Normal 194 2 4" xfId="12511"/>
    <cellStyle name="Normal 194 2 5" xfId="40581"/>
    <cellStyle name="Normal 194 2 6" xfId="45424"/>
    <cellStyle name="Normal 194 3" xfId="2939"/>
    <cellStyle name="Normal 194 3 2" xfId="8093"/>
    <cellStyle name="Normal 194 3 2 2" xfId="18876"/>
    <cellStyle name="Normal 194 3 3" xfId="13744"/>
    <cellStyle name="Normal 194 3 4" xfId="41803"/>
    <cellStyle name="Normal 194 3 5" xfId="46646"/>
    <cellStyle name="Normal 194 4" xfId="5804"/>
    <cellStyle name="Normal 194 4 2" xfId="16593"/>
    <cellStyle name="Normal 194 5" xfId="11428"/>
    <cellStyle name="Normal 194 6" xfId="39534"/>
    <cellStyle name="Normal 194 7" xfId="44380"/>
    <cellStyle name="Normal 195" xfId="601"/>
    <cellStyle name="Normal 195 2" xfId="1692"/>
    <cellStyle name="Normal 195 2 2" xfId="4001"/>
    <cellStyle name="Normal 195 2 2 2" xfId="9148"/>
    <cellStyle name="Normal 195 2 2 2 2" xfId="19931"/>
    <cellStyle name="Normal 195 2 2 3" xfId="14799"/>
    <cellStyle name="Normal 195 2 2 4" xfId="42858"/>
    <cellStyle name="Normal 195 2 2 5" xfId="47701"/>
    <cellStyle name="Normal 195 2 3" xfId="6867"/>
    <cellStyle name="Normal 195 2 3 2" xfId="17650"/>
    <cellStyle name="Normal 195 2 4" xfId="12512"/>
    <cellStyle name="Normal 195 2 5" xfId="40582"/>
    <cellStyle name="Normal 195 2 6" xfId="45425"/>
    <cellStyle name="Normal 195 3" xfId="2940"/>
    <cellStyle name="Normal 195 3 2" xfId="8094"/>
    <cellStyle name="Normal 195 3 2 2" xfId="18877"/>
    <cellStyle name="Normal 195 3 3" xfId="13745"/>
    <cellStyle name="Normal 195 3 4" xfId="41804"/>
    <cellStyle name="Normal 195 3 5" xfId="46647"/>
    <cellStyle name="Normal 195 4" xfId="5805"/>
    <cellStyle name="Normal 195 4 2" xfId="16594"/>
    <cellStyle name="Normal 195 5" xfId="11429"/>
    <cellStyle name="Normal 195 6" xfId="39535"/>
    <cellStyle name="Normal 195 7" xfId="44381"/>
    <cellStyle name="Normal 196" xfId="602"/>
    <cellStyle name="Normal 196 2" xfId="1693"/>
    <cellStyle name="Normal 196 2 2" xfId="4002"/>
    <cellStyle name="Normal 196 2 2 2" xfId="9149"/>
    <cellStyle name="Normal 196 2 2 2 2" xfId="19932"/>
    <cellStyle name="Normal 196 2 2 3" xfId="14800"/>
    <cellStyle name="Normal 196 2 2 4" xfId="42859"/>
    <cellStyle name="Normal 196 2 2 5" xfId="47702"/>
    <cellStyle name="Normal 196 2 3" xfId="6868"/>
    <cellStyle name="Normal 196 2 3 2" xfId="17651"/>
    <cellStyle name="Normal 196 2 4" xfId="12513"/>
    <cellStyle name="Normal 196 2 5" xfId="40583"/>
    <cellStyle name="Normal 196 2 6" xfId="45426"/>
    <cellStyle name="Normal 196 3" xfId="2941"/>
    <cellStyle name="Normal 196 3 2" xfId="8095"/>
    <cellStyle name="Normal 196 3 2 2" xfId="18878"/>
    <cellStyle name="Normal 196 3 3" xfId="13746"/>
    <cellStyle name="Normal 196 3 4" xfId="41805"/>
    <cellStyle name="Normal 196 3 5" xfId="46648"/>
    <cellStyle name="Normal 196 4" xfId="5806"/>
    <cellStyle name="Normal 196 4 2" xfId="16595"/>
    <cellStyle name="Normal 196 5" xfId="11430"/>
    <cellStyle name="Normal 196 6" xfId="39536"/>
    <cellStyle name="Normal 196 7" xfId="44382"/>
    <cellStyle name="Normal 197" xfId="603"/>
    <cellStyle name="Normal 197 2" xfId="1694"/>
    <cellStyle name="Normal 197 2 2" xfId="4003"/>
    <cellStyle name="Normal 197 2 2 2" xfId="9150"/>
    <cellStyle name="Normal 197 2 2 2 2" xfId="19933"/>
    <cellStyle name="Normal 197 2 2 3" xfId="14801"/>
    <cellStyle name="Normal 197 2 2 4" xfId="42860"/>
    <cellStyle name="Normal 197 2 2 5" xfId="47703"/>
    <cellStyle name="Normal 197 2 3" xfId="6869"/>
    <cellStyle name="Normal 197 2 3 2" xfId="17652"/>
    <cellStyle name="Normal 197 2 4" xfId="12514"/>
    <cellStyle name="Normal 197 2 5" xfId="40584"/>
    <cellStyle name="Normal 197 2 6" xfId="45427"/>
    <cellStyle name="Normal 197 3" xfId="2942"/>
    <cellStyle name="Normal 197 3 2" xfId="8096"/>
    <cellStyle name="Normal 197 3 2 2" xfId="18879"/>
    <cellStyle name="Normal 197 3 3" xfId="13747"/>
    <cellStyle name="Normal 197 3 4" xfId="41806"/>
    <cellStyle name="Normal 197 3 5" xfId="46649"/>
    <cellStyle name="Normal 197 4" xfId="5807"/>
    <cellStyle name="Normal 197 4 2" xfId="16596"/>
    <cellStyle name="Normal 197 5" xfId="11431"/>
    <cellStyle name="Normal 197 6" xfId="39537"/>
    <cellStyle name="Normal 197 7" xfId="44383"/>
    <cellStyle name="Normal 198" xfId="604"/>
    <cellStyle name="Normal 198 2" xfId="1695"/>
    <cellStyle name="Normal 198 2 2" xfId="4004"/>
    <cellStyle name="Normal 198 2 2 2" xfId="9151"/>
    <cellStyle name="Normal 198 2 2 2 2" xfId="19934"/>
    <cellStyle name="Normal 198 2 2 3" xfId="14802"/>
    <cellStyle name="Normal 198 2 2 4" xfId="42861"/>
    <cellStyle name="Normal 198 2 2 5" xfId="47704"/>
    <cellStyle name="Normal 198 2 3" xfId="6870"/>
    <cellStyle name="Normal 198 2 3 2" xfId="17653"/>
    <cellStyle name="Normal 198 2 4" xfId="12515"/>
    <cellStyle name="Normal 198 2 5" xfId="40585"/>
    <cellStyle name="Normal 198 2 6" xfId="45428"/>
    <cellStyle name="Normal 198 3" xfId="2943"/>
    <cellStyle name="Normal 198 3 2" xfId="8097"/>
    <cellStyle name="Normal 198 3 2 2" xfId="18880"/>
    <cellStyle name="Normal 198 3 3" xfId="13748"/>
    <cellStyle name="Normal 198 3 4" xfId="41807"/>
    <cellStyle name="Normal 198 3 5" xfId="46650"/>
    <cellStyle name="Normal 198 4" xfId="5808"/>
    <cellStyle name="Normal 198 4 2" xfId="16597"/>
    <cellStyle name="Normal 198 5" xfId="11432"/>
    <cellStyle name="Normal 198 6" xfId="39538"/>
    <cellStyle name="Normal 198 7" xfId="44384"/>
    <cellStyle name="Normal 199" xfId="605"/>
    <cellStyle name="Normal 199 2" xfId="1696"/>
    <cellStyle name="Normal 199 2 2" xfId="4005"/>
    <cellStyle name="Normal 199 2 2 2" xfId="9152"/>
    <cellStyle name="Normal 199 2 2 2 2" xfId="19935"/>
    <cellStyle name="Normal 199 2 2 3" xfId="14803"/>
    <cellStyle name="Normal 199 2 2 4" xfId="42862"/>
    <cellStyle name="Normal 199 2 2 5" xfId="47705"/>
    <cellStyle name="Normal 199 2 3" xfId="6871"/>
    <cellStyle name="Normal 199 2 3 2" xfId="17654"/>
    <cellStyle name="Normal 199 2 4" xfId="12516"/>
    <cellStyle name="Normal 199 2 5" xfId="40586"/>
    <cellStyle name="Normal 199 2 6" xfId="45429"/>
    <cellStyle name="Normal 199 3" xfId="2944"/>
    <cellStyle name="Normal 199 3 2" xfId="8098"/>
    <cellStyle name="Normal 199 3 2 2" xfId="18881"/>
    <cellStyle name="Normal 199 3 3" xfId="13749"/>
    <cellStyle name="Normal 199 3 4" xfId="41808"/>
    <cellStyle name="Normal 199 3 5" xfId="46651"/>
    <cellStyle name="Normal 199 4" xfId="5809"/>
    <cellStyle name="Normal 199 4 2" xfId="16598"/>
    <cellStyle name="Normal 199 5" xfId="11433"/>
    <cellStyle name="Normal 199 6" xfId="39539"/>
    <cellStyle name="Normal 199 7" xfId="44385"/>
    <cellStyle name="Normal 2" xfId="342"/>
    <cellStyle name="Normal 2 2" xfId="4"/>
    <cellStyle name="Normal 2 2 2 3" xfId="18"/>
    <cellStyle name="Normal 2 2 2 3 2" xfId="10077"/>
    <cellStyle name="Normal 2 2 2 3 2 2" xfId="20860"/>
    <cellStyle name="Normal 2 2 2 3 3" xfId="15727"/>
    <cellStyle name="Normal 2 2 2 3 4" xfId="43784"/>
    <cellStyle name="Normal 2 2 2 3 5" xfId="48627"/>
    <cellStyle name="Normal 2 3" xfId="343"/>
    <cellStyle name="Normal 2 4" xfId="344"/>
    <cellStyle name="Normal 2 5" xfId="345"/>
    <cellStyle name="Normal 2 6" xfId="346"/>
    <cellStyle name="Normal 2 7" xfId="347"/>
    <cellStyle name="Normal 2 8" xfId="348"/>
    <cellStyle name="Normal 2 9" xfId="349"/>
    <cellStyle name="Normal 20" xfId="350"/>
    <cellStyle name="Normal 20 2" xfId="1453"/>
    <cellStyle name="Normal 20 2 2" xfId="3768"/>
    <cellStyle name="Normal 20 2 2 2" xfId="8915"/>
    <cellStyle name="Normal 20 2 2 2 2" xfId="19698"/>
    <cellStyle name="Normal 20 2 2 3" xfId="14566"/>
    <cellStyle name="Normal 20 2 2 4" xfId="42625"/>
    <cellStyle name="Normal 20 2 2 5" xfId="47468"/>
    <cellStyle name="Normal 20 2 3" xfId="6635"/>
    <cellStyle name="Normal 20 2 3 2" xfId="17418"/>
    <cellStyle name="Normal 20 2 4" xfId="12275"/>
    <cellStyle name="Normal 20 2 5" xfId="40350"/>
    <cellStyle name="Normal 20 2 6" xfId="45193"/>
    <cellStyle name="Normal 20 3" xfId="2721"/>
    <cellStyle name="Normal 20 3 2" xfId="7876"/>
    <cellStyle name="Normal 20 3 2 2" xfId="18659"/>
    <cellStyle name="Normal 20 3 3" xfId="13527"/>
    <cellStyle name="Normal 20 3 4" xfId="41587"/>
    <cellStyle name="Normal 20 3 5" xfId="46430"/>
    <cellStyle name="Normal 20 4" xfId="5585"/>
    <cellStyle name="Normal 20 4 2" xfId="16375"/>
    <cellStyle name="Normal 20 5" xfId="11203"/>
    <cellStyle name="Normal 20 6" xfId="39305"/>
    <cellStyle name="Normal 20 7" xfId="44151"/>
    <cellStyle name="Normal 200" xfId="596"/>
    <cellStyle name="Normal 200 2" xfId="1687"/>
    <cellStyle name="Normal 200 2 2" xfId="3996"/>
    <cellStyle name="Normal 200 2 2 2" xfId="9143"/>
    <cellStyle name="Normal 200 2 2 2 2" xfId="19926"/>
    <cellStyle name="Normal 200 2 2 3" xfId="14794"/>
    <cellStyle name="Normal 200 2 2 4" xfId="42853"/>
    <cellStyle name="Normal 200 2 2 5" xfId="47696"/>
    <cellStyle name="Normal 200 2 3" xfId="6862"/>
    <cellStyle name="Normal 200 2 3 2" xfId="17645"/>
    <cellStyle name="Normal 200 2 4" xfId="12507"/>
    <cellStyle name="Normal 200 2 5" xfId="40577"/>
    <cellStyle name="Normal 200 2 6" xfId="45420"/>
    <cellStyle name="Normal 200 3" xfId="2935"/>
    <cellStyle name="Normal 200 3 2" xfId="8089"/>
    <cellStyle name="Normal 200 3 2 2" xfId="18872"/>
    <cellStyle name="Normal 200 3 3" xfId="13740"/>
    <cellStyle name="Normal 200 3 4" xfId="41799"/>
    <cellStyle name="Normal 200 3 5" xfId="46642"/>
    <cellStyle name="Normal 200 4" xfId="5800"/>
    <cellStyle name="Normal 200 4 2" xfId="16589"/>
    <cellStyle name="Normal 200 5" xfId="11424"/>
    <cellStyle name="Normal 200 6" xfId="39530"/>
    <cellStyle name="Normal 200 7" xfId="44376"/>
    <cellStyle name="Normal 201" xfId="616"/>
    <cellStyle name="Normal 201 2" xfId="1707"/>
    <cellStyle name="Normal 201 2 2" xfId="4016"/>
    <cellStyle name="Normal 201 2 2 2" xfId="9163"/>
    <cellStyle name="Normal 201 2 2 2 2" xfId="19946"/>
    <cellStyle name="Normal 201 2 2 3" xfId="14814"/>
    <cellStyle name="Normal 201 2 2 4" xfId="42873"/>
    <cellStyle name="Normal 201 2 2 5" xfId="47716"/>
    <cellStyle name="Normal 201 2 3" xfId="6882"/>
    <cellStyle name="Normal 201 2 3 2" xfId="17665"/>
    <cellStyle name="Normal 201 2 4" xfId="12527"/>
    <cellStyle name="Normal 201 2 5" xfId="40597"/>
    <cellStyle name="Normal 201 2 6" xfId="45440"/>
    <cellStyle name="Normal 201 3" xfId="2955"/>
    <cellStyle name="Normal 201 3 2" xfId="8109"/>
    <cellStyle name="Normal 201 3 2 2" xfId="18892"/>
    <cellStyle name="Normal 201 3 3" xfId="13760"/>
    <cellStyle name="Normal 201 3 4" xfId="41819"/>
    <cellStyle name="Normal 201 3 5" xfId="46662"/>
    <cellStyle name="Normal 201 4" xfId="5820"/>
    <cellStyle name="Normal 201 4 2" xfId="16609"/>
    <cellStyle name="Normal 201 5" xfId="11444"/>
    <cellStyle name="Normal 201 6" xfId="39550"/>
    <cellStyle name="Normal 201 7" xfId="44396"/>
    <cellStyle name="Normal 202" xfId="606"/>
    <cellStyle name="Normal 202 2" xfId="1697"/>
    <cellStyle name="Normal 202 2 2" xfId="4006"/>
    <cellStyle name="Normal 202 2 2 2" xfId="9153"/>
    <cellStyle name="Normal 202 2 2 2 2" xfId="19936"/>
    <cellStyle name="Normal 202 2 2 3" xfId="14804"/>
    <cellStyle name="Normal 202 2 2 4" xfId="42863"/>
    <cellStyle name="Normal 202 2 2 5" xfId="47706"/>
    <cellStyle name="Normal 202 2 3" xfId="6872"/>
    <cellStyle name="Normal 202 2 3 2" xfId="17655"/>
    <cellStyle name="Normal 202 2 4" xfId="12517"/>
    <cellStyle name="Normal 202 2 5" xfId="40587"/>
    <cellStyle name="Normal 202 2 6" xfId="45430"/>
    <cellStyle name="Normal 202 3" xfId="2945"/>
    <cellStyle name="Normal 202 3 2" xfId="8099"/>
    <cellStyle name="Normal 202 3 2 2" xfId="18882"/>
    <cellStyle name="Normal 202 3 3" xfId="13750"/>
    <cellStyle name="Normal 202 3 4" xfId="41809"/>
    <cellStyle name="Normal 202 3 5" xfId="46652"/>
    <cellStyle name="Normal 202 4" xfId="5810"/>
    <cellStyle name="Normal 202 4 2" xfId="16599"/>
    <cellStyle name="Normal 202 5" xfId="11434"/>
    <cellStyle name="Normal 202 6" xfId="39540"/>
    <cellStyle name="Normal 202 7" xfId="44386"/>
    <cellStyle name="Normal 203" xfId="618"/>
    <cellStyle name="Normal 203 2" xfId="1709"/>
    <cellStyle name="Normal 203 2 2" xfId="4018"/>
    <cellStyle name="Normal 203 2 2 2" xfId="9165"/>
    <cellStyle name="Normal 203 2 2 2 2" xfId="19948"/>
    <cellStyle name="Normal 203 2 2 3" xfId="14816"/>
    <cellStyle name="Normal 203 2 2 4" xfId="42875"/>
    <cellStyle name="Normal 203 2 2 5" xfId="47718"/>
    <cellStyle name="Normal 203 2 3" xfId="6884"/>
    <cellStyle name="Normal 203 2 3 2" xfId="17667"/>
    <cellStyle name="Normal 203 2 4" xfId="12529"/>
    <cellStyle name="Normal 203 2 5" xfId="40599"/>
    <cellStyle name="Normal 203 2 6" xfId="45442"/>
    <cellStyle name="Normal 203 3" xfId="2957"/>
    <cellStyle name="Normal 203 3 2" xfId="8111"/>
    <cellStyle name="Normal 203 3 2 2" xfId="18894"/>
    <cellStyle name="Normal 203 3 3" xfId="13762"/>
    <cellStyle name="Normal 203 3 4" xfId="41821"/>
    <cellStyle name="Normal 203 3 5" xfId="46664"/>
    <cellStyle name="Normal 203 4" xfId="5822"/>
    <cellStyle name="Normal 203 4 2" xfId="16611"/>
    <cellStyle name="Normal 203 5" xfId="11446"/>
    <cellStyle name="Normal 203 6" xfId="39552"/>
    <cellStyle name="Normal 203 7" xfId="44398"/>
    <cellStyle name="Normal 204" xfId="619"/>
    <cellStyle name="Normal 204 2" xfId="1710"/>
    <cellStyle name="Normal 204 2 2" xfId="4019"/>
    <cellStyle name="Normal 204 2 2 2" xfId="9166"/>
    <cellStyle name="Normal 204 2 2 2 2" xfId="19949"/>
    <cellStyle name="Normal 204 2 2 3" xfId="14817"/>
    <cellStyle name="Normal 204 2 2 4" xfId="42876"/>
    <cellStyle name="Normal 204 2 2 5" xfId="47719"/>
    <cellStyle name="Normal 204 2 3" xfId="6885"/>
    <cellStyle name="Normal 204 2 3 2" xfId="17668"/>
    <cellStyle name="Normal 204 2 4" xfId="12530"/>
    <cellStyle name="Normal 204 2 5" xfId="40600"/>
    <cellStyle name="Normal 204 2 6" xfId="45443"/>
    <cellStyle name="Normal 204 3" xfId="2958"/>
    <cellStyle name="Normal 204 3 2" xfId="8112"/>
    <cellStyle name="Normal 204 3 2 2" xfId="18895"/>
    <cellStyle name="Normal 204 3 3" xfId="13763"/>
    <cellStyle name="Normal 204 3 4" xfId="41822"/>
    <cellStyle name="Normal 204 3 5" xfId="46665"/>
    <cellStyle name="Normal 204 4" xfId="5823"/>
    <cellStyle name="Normal 204 4 2" xfId="16612"/>
    <cellStyle name="Normal 204 5" xfId="11447"/>
    <cellStyle name="Normal 204 6" xfId="39553"/>
    <cellStyle name="Normal 204 7" xfId="44399"/>
    <cellStyle name="Normal 205" xfId="617"/>
    <cellStyle name="Normal 205 2" xfId="1708"/>
    <cellStyle name="Normal 205 2 2" xfId="4017"/>
    <cellStyle name="Normal 205 2 2 2" xfId="9164"/>
    <cellStyle name="Normal 205 2 2 2 2" xfId="19947"/>
    <cellStyle name="Normal 205 2 2 3" xfId="14815"/>
    <cellStyle name="Normal 205 2 2 4" xfId="42874"/>
    <cellStyle name="Normal 205 2 2 5" xfId="47717"/>
    <cellStyle name="Normal 205 2 3" xfId="6883"/>
    <cellStyle name="Normal 205 2 3 2" xfId="17666"/>
    <cellStyle name="Normal 205 2 4" xfId="12528"/>
    <cellStyle name="Normal 205 2 5" xfId="40598"/>
    <cellStyle name="Normal 205 2 6" xfId="45441"/>
    <cellStyle name="Normal 205 3" xfId="2956"/>
    <cellStyle name="Normal 205 3 2" xfId="8110"/>
    <cellStyle name="Normal 205 3 2 2" xfId="18893"/>
    <cellStyle name="Normal 205 3 3" xfId="13761"/>
    <cellStyle name="Normal 205 3 4" xfId="41820"/>
    <cellStyle name="Normal 205 3 5" xfId="46663"/>
    <cellStyle name="Normal 205 4" xfId="5821"/>
    <cellStyle name="Normal 205 4 2" xfId="16610"/>
    <cellStyle name="Normal 205 5" xfId="11445"/>
    <cellStyle name="Normal 205 6" xfId="39551"/>
    <cellStyle name="Normal 205 7" xfId="44397"/>
    <cellStyle name="Normal 206" xfId="623"/>
    <cellStyle name="Normal 206 2" xfId="1714"/>
    <cellStyle name="Normal 206 2 2" xfId="4023"/>
    <cellStyle name="Normal 206 2 2 2" xfId="9170"/>
    <cellStyle name="Normal 206 2 2 2 2" xfId="19953"/>
    <cellStyle name="Normal 206 2 2 3" xfId="14821"/>
    <cellStyle name="Normal 206 2 2 4" xfId="42880"/>
    <cellStyle name="Normal 206 2 2 5" xfId="47723"/>
    <cellStyle name="Normal 206 2 3" xfId="6889"/>
    <cellStyle name="Normal 206 2 3 2" xfId="17672"/>
    <cellStyle name="Normal 206 2 4" xfId="12534"/>
    <cellStyle name="Normal 206 2 5" xfId="40604"/>
    <cellStyle name="Normal 206 2 6" xfId="45447"/>
    <cellStyle name="Normal 206 3" xfId="2962"/>
    <cellStyle name="Normal 206 3 2" xfId="8116"/>
    <cellStyle name="Normal 206 3 2 2" xfId="18899"/>
    <cellStyle name="Normal 206 3 3" xfId="13767"/>
    <cellStyle name="Normal 206 3 4" xfId="41826"/>
    <cellStyle name="Normal 206 3 5" xfId="46669"/>
    <cellStyle name="Normal 206 4" xfId="5827"/>
    <cellStyle name="Normal 206 4 2" xfId="16616"/>
    <cellStyle name="Normal 206 5" xfId="11451"/>
    <cellStyle name="Normal 206 6" xfId="39557"/>
    <cellStyle name="Normal 206 7" xfId="44403"/>
    <cellStyle name="Normal 207" xfId="615"/>
    <cellStyle name="Normal 207 2" xfId="1706"/>
    <cellStyle name="Normal 207 2 2" xfId="4015"/>
    <cellStyle name="Normal 207 2 2 2" xfId="9162"/>
    <cellStyle name="Normal 207 2 2 2 2" xfId="19945"/>
    <cellStyle name="Normal 207 2 2 3" xfId="14813"/>
    <cellStyle name="Normal 207 2 2 4" xfId="42872"/>
    <cellStyle name="Normal 207 2 2 5" xfId="47715"/>
    <cellStyle name="Normal 207 2 3" xfId="6881"/>
    <cellStyle name="Normal 207 2 3 2" xfId="17664"/>
    <cellStyle name="Normal 207 2 4" xfId="12526"/>
    <cellStyle name="Normal 207 2 5" xfId="40596"/>
    <cellStyle name="Normal 207 2 6" xfId="45439"/>
    <cellStyle name="Normal 207 3" xfId="2954"/>
    <cellStyle name="Normal 207 3 2" xfId="8108"/>
    <cellStyle name="Normal 207 3 2 2" xfId="18891"/>
    <cellStyle name="Normal 207 3 3" xfId="13759"/>
    <cellStyle name="Normal 207 3 4" xfId="41818"/>
    <cellStyle name="Normal 207 3 5" xfId="46661"/>
    <cellStyle name="Normal 207 4" xfId="5819"/>
    <cellStyle name="Normal 207 4 2" xfId="16608"/>
    <cellStyle name="Normal 207 5" xfId="11443"/>
    <cellStyle name="Normal 207 6" xfId="39549"/>
    <cellStyle name="Normal 207 7" xfId="44395"/>
    <cellStyle name="Normal 208" xfId="627"/>
    <cellStyle name="Normal 208 2" xfId="1718"/>
    <cellStyle name="Normal 208 2 2" xfId="4027"/>
    <cellStyle name="Normal 208 2 2 2" xfId="9174"/>
    <cellStyle name="Normal 208 2 2 2 2" xfId="19957"/>
    <cellStyle name="Normal 208 2 2 3" xfId="14825"/>
    <cellStyle name="Normal 208 2 2 4" xfId="42884"/>
    <cellStyle name="Normal 208 2 2 5" xfId="47727"/>
    <cellStyle name="Normal 208 2 3" xfId="6893"/>
    <cellStyle name="Normal 208 2 3 2" xfId="17676"/>
    <cellStyle name="Normal 208 2 4" xfId="12538"/>
    <cellStyle name="Normal 208 2 5" xfId="40608"/>
    <cellStyle name="Normal 208 2 6" xfId="45451"/>
    <cellStyle name="Normal 208 3" xfId="2966"/>
    <cellStyle name="Normal 208 3 2" xfId="8120"/>
    <cellStyle name="Normal 208 3 2 2" xfId="18903"/>
    <cellStyle name="Normal 208 3 3" xfId="13771"/>
    <cellStyle name="Normal 208 3 4" xfId="41830"/>
    <cellStyle name="Normal 208 3 5" xfId="46673"/>
    <cellStyle name="Normal 208 4" xfId="5831"/>
    <cellStyle name="Normal 208 4 2" xfId="16620"/>
    <cellStyle name="Normal 208 5" xfId="11455"/>
    <cellStyle name="Normal 208 6" xfId="39561"/>
    <cellStyle name="Normal 208 7" xfId="44407"/>
    <cellStyle name="Normal 209" xfId="628"/>
    <cellStyle name="Normal 209 2" xfId="1719"/>
    <cellStyle name="Normal 209 2 2" xfId="4028"/>
    <cellStyle name="Normal 209 2 2 2" xfId="9175"/>
    <cellStyle name="Normal 209 2 2 2 2" xfId="19958"/>
    <cellStyle name="Normal 209 2 2 3" xfId="14826"/>
    <cellStyle name="Normal 209 2 2 4" xfId="42885"/>
    <cellStyle name="Normal 209 2 2 5" xfId="47728"/>
    <cellStyle name="Normal 209 2 3" xfId="6894"/>
    <cellStyle name="Normal 209 2 3 2" xfId="17677"/>
    <cellStyle name="Normal 209 2 4" xfId="12539"/>
    <cellStyle name="Normal 209 2 5" xfId="40609"/>
    <cellStyle name="Normal 209 2 6" xfId="45452"/>
    <cellStyle name="Normal 209 3" xfId="2967"/>
    <cellStyle name="Normal 209 3 2" xfId="8121"/>
    <cellStyle name="Normal 209 3 2 2" xfId="18904"/>
    <cellStyle name="Normal 209 3 3" xfId="13772"/>
    <cellStyle name="Normal 209 3 4" xfId="41831"/>
    <cellStyle name="Normal 209 3 5" xfId="46674"/>
    <cellStyle name="Normal 209 4" xfId="5832"/>
    <cellStyle name="Normal 209 4 2" xfId="16621"/>
    <cellStyle name="Normal 209 5" xfId="11456"/>
    <cellStyle name="Normal 209 6" xfId="39562"/>
    <cellStyle name="Normal 209 7" xfId="44408"/>
    <cellStyle name="Normal 21" xfId="351"/>
    <cellStyle name="Normal 21 2" xfId="1454"/>
    <cellStyle name="Normal 21 2 2" xfId="3769"/>
    <cellStyle name="Normal 21 2 2 2" xfId="8916"/>
    <cellStyle name="Normal 21 2 2 2 2" xfId="19699"/>
    <cellStyle name="Normal 21 2 2 3" xfId="14567"/>
    <cellStyle name="Normal 21 2 2 4" xfId="42626"/>
    <cellStyle name="Normal 21 2 2 5" xfId="47469"/>
    <cellStyle name="Normal 21 2 3" xfId="6636"/>
    <cellStyle name="Normal 21 2 3 2" xfId="17419"/>
    <cellStyle name="Normal 21 2 4" xfId="12276"/>
    <cellStyle name="Normal 21 2 5" xfId="40351"/>
    <cellStyle name="Normal 21 2 6" xfId="45194"/>
    <cellStyle name="Normal 21 3" xfId="2722"/>
    <cellStyle name="Normal 21 3 2" xfId="7877"/>
    <cellStyle name="Normal 21 3 2 2" xfId="18660"/>
    <cellStyle name="Normal 21 3 3" xfId="13528"/>
    <cellStyle name="Normal 21 3 4" xfId="41588"/>
    <cellStyle name="Normal 21 3 5" xfId="46431"/>
    <cellStyle name="Normal 21 4" xfId="5586"/>
    <cellStyle name="Normal 21 4 2" xfId="16376"/>
    <cellStyle name="Normal 21 5" xfId="11204"/>
    <cellStyle name="Normal 21 6" xfId="39306"/>
    <cellStyle name="Normal 21 7" xfId="44152"/>
    <cellStyle name="Normal 210" xfId="624"/>
    <cellStyle name="Normal 210 2" xfId="1715"/>
    <cellStyle name="Normal 210 2 2" xfId="4024"/>
    <cellStyle name="Normal 210 2 2 2" xfId="9171"/>
    <cellStyle name="Normal 210 2 2 2 2" xfId="19954"/>
    <cellStyle name="Normal 210 2 2 3" xfId="14822"/>
    <cellStyle name="Normal 210 2 2 4" xfId="42881"/>
    <cellStyle name="Normal 210 2 2 5" xfId="47724"/>
    <cellStyle name="Normal 210 2 3" xfId="6890"/>
    <cellStyle name="Normal 210 2 3 2" xfId="17673"/>
    <cellStyle name="Normal 210 2 4" xfId="12535"/>
    <cellStyle name="Normal 210 2 5" xfId="40605"/>
    <cellStyle name="Normal 210 2 6" xfId="45448"/>
    <cellStyle name="Normal 210 3" xfId="2963"/>
    <cellStyle name="Normal 210 3 2" xfId="8117"/>
    <cellStyle name="Normal 210 3 2 2" xfId="18900"/>
    <cellStyle name="Normal 210 3 3" xfId="13768"/>
    <cellStyle name="Normal 210 3 4" xfId="41827"/>
    <cellStyle name="Normal 210 3 5" xfId="46670"/>
    <cellStyle name="Normal 210 4" xfId="5828"/>
    <cellStyle name="Normal 210 4 2" xfId="16617"/>
    <cellStyle name="Normal 210 5" xfId="11452"/>
    <cellStyle name="Normal 210 6" xfId="39558"/>
    <cellStyle name="Normal 210 7" xfId="44404"/>
    <cellStyle name="Normal 211" xfId="632"/>
    <cellStyle name="Normal 211 2" xfId="1723"/>
    <cellStyle name="Normal 211 2 2" xfId="4032"/>
    <cellStyle name="Normal 211 2 2 2" xfId="9179"/>
    <cellStyle name="Normal 211 2 2 2 2" xfId="19962"/>
    <cellStyle name="Normal 211 2 2 3" xfId="14830"/>
    <cellStyle name="Normal 211 2 2 4" xfId="42889"/>
    <cellStyle name="Normal 211 2 2 5" xfId="47732"/>
    <cellStyle name="Normal 211 2 3" xfId="6898"/>
    <cellStyle name="Normal 211 2 3 2" xfId="17681"/>
    <cellStyle name="Normal 211 2 4" xfId="12543"/>
    <cellStyle name="Normal 211 2 5" xfId="40613"/>
    <cellStyle name="Normal 211 2 6" xfId="45456"/>
    <cellStyle name="Normal 211 3" xfId="2971"/>
    <cellStyle name="Normal 211 3 2" xfId="8125"/>
    <cellStyle name="Normal 211 3 2 2" xfId="18908"/>
    <cellStyle name="Normal 211 3 3" xfId="13776"/>
    <cellStyle name="Normal 211 3 4" xfId="41835"/>
    <cellStyle name="Normal 211 3 5" xfId="46678"/>
    <cellStyle name="Normal 211 4" xfId="5836"/>
    <cellStyle name="Normal 211 4 2" xfId="16625"/>
    <cellStyle name="Normal 211 5" xfId="11460"/>
    <cellStyle name="Normal 211 6" xfId="39566"/>
    <cellStyle name="Normal 211 7" xfId="44412"/>
    <cellStyle name="Normal 212" xfId="622"/>
    <cellStyle name="Normal 212 2" xfId="1713"/>
    <cellStyle name="Normal 212 2 2" xfId="4022"/>
    <cellStyle name="Normal 212 2 2 2" xfId="9169"/>
    <cellStyle name="Normal 212 2 2 2 2" xfId="19952"/>
    <cellStyle name="Normal 212 2 2 3" xfId="14820"/>
    <cellStyle name="Normal 212 2 2 4" xfId="42879"/>
    <cellStyle name="Normal 212 2 2 5" xfId="47722"/>
    <cellStyle name="Normal 212 2 3" xfId="6888"/>
    <cellStyle name="Normal 212 2 3 2" xfId="17671"/>
    <cellStyle name="Normal 212 2 4" xfId="12533"/>
    <cellStyle name="Normal 212 2 5" xfId="40603"/>
    <cellStyle name="Normal 212 2 6" xfId="45446"/>
    <cellStyle name="Normal 212 3" xfId="2961"/>
    <cellStyle name="Normal 212 3 2" xfId="8115"/>
    <cellStyle name="Normal 212 3 2 2" xfId="18898"/>
    <cellStyle name="Normal 212 3 3" xfId="13766"/>
    <cellStyle name="Normal 212 3 4" xfId="41825"/>
    <cellStyle name="Normal 212 3 5" xfId="46668"/>
    <cellStyle name="Normal 212 4" xfId="5826"/>
    <cellStyle name="Normal 212 4 2" xfId="16615"/>
    <cellStyle name="Normal 212 5" xfId="11450"/>
    <cellStyle name="Normal 212 6" xfId="39556"/>
    <cellStyle name="Normal 212 7" xfId="44402"/>
    <cellStyle name="Normal 213" xfId="638"/>
    <cellStyle name="Normal 213 2" xfId="1729"/>
    <cellStyle name="Normal 213 2 2" xfId="4038"/>
    <cellStyle name="Normal 213 2 2 2" xfId="9185"/>
    <cellStyle name="Normal 213 2 2 2 2" xfId="19968"/>
    <cellStyle name="Normal 213 2 2 3" xfId="14836"/>
    <cellStyle name="Normal 213 2 2 4" xfId="42895"/>
    <cellStyle name="Normal 213 2 2 5" xfId="47738"/>
    <cellStyle name="Normal 213 2 3" xfId="6904"/>
    <cellStyle name="Normal 213 2 3 2" xfId="17687"/>
    <cellStyle name="Normal 213 2 4" xfId="12549"/>
    <cellStyle name="Normal 213 2 5" xfId="40619"/>
    <cellStyle name="Normal 213 2 6" xfId="45462"/>
    <cellStyle name="Normal 213 3" xfId="2977"/>
    <cellStyle name="Normal 213 3 2" xfId="8131"/>
    <cellStyle name="Normal 213 3 2 2" xfId="18914"/>
    <cellStyle name="Normal 213 3 3" xfId="13782"/>
    <cellStyle name="Normal 213 3 4" xfId="41841"/>
    <cellStyle name="Normal 213 3 5" xfId="46684"/>
    <cellStyle name="Normal 213 4" xfId="5842"/>
    <cellStyle name="Normal 213 4 2" xfId="16631"/>
    <cellStyle name="Normal 213 5" xfId="11466"/>
    <cellStyle name="Normal 213 6" xfId="39572"/>
    <cellStyle name="Normal 213 7" xfId="44418"/>
    <cellStyle name="Normal 214" xfId="639"/>
    <cellStyle name="Normal 214 2" xfId="1730"/>
    <cellStyle name="Normal 214 2 2" xfId="4039"/>
    <cellStyle name="Normal 214 2 2 2" xfId="9186"/>
    <cellStyle name="Normal 214 2 2 2 2" xfId="19969"/>
    <cellStyle name="Normal 214 2 2 3" xfId="14837"/>
    <cellStyle name="Normal 214 2 2 4" xfId="42896"/>
    <cellStyle name="Normal 214 2 2 5" xfId="47739"/>
    <cellStyle name="Normal 214 2 3" xfId="6905"/>
    <cellStyle name="Normal 214 2 3 2" xfId="17688"/>
    <cellStyle name="Normal 214 2 4" xfId="12550"/>
    <cellStyle name="Normal 214 2 5" xfId="40620"/>
    <cellStyle name="Normal 214 2 6" xfId="45463"/>
    <cellStyle name="Normal 214 3" xfId="2978"/>
    <cellStyle name="Normal 214 3 2" xfId="8132"/>
    <cellStyle name="Normal 214 3 2 2" xfId="18915"/>
    <cellStyle name="Normal 214 3 3" xfId="13783"/>
    <cellStyle name="Normal 214 3 4" xfId="41842"/>
    <cellStyle name="Normal 214 3 5" xfId="46685"/>
    <cellStyle name="Normal 214 4" xfId="5843"/>
    <cellStyle name="Normal 214 4 2" xfId="16632"/>
    <cellStyle name="Normal 214 5" xfId="11467"/>
    <cellStyle name="Normal 214 6" xfId="39573"/>
    <cellStyle name="Normal 214 7" xfId="44419"/>
    <cellStyle name="Normal 215" xfId="640"/>
    <cellStyle name="Normal 215 2" xfId="1731"/>
    <cellStyle name="Normal 215 2 2" xfId="4040"/>
    <cellStyle name="Normal 215 2 2 2" xfId="9187"/>
    <cellStyle name="Normal 215 2 2 2 2" xfId="19970"/>
    <cellStyle name="Normal 215 2 2 3" xfId="14838"/>
    <cellStyle name="Normal 215 2 2 4" xfId="42897"/>
    <cellStyle name="Normal 215 2 2 5" xfId="47740"/>
    <cellStyle name="Normal 215 2 3" xfId="6906"/>
    <cellStyle name="Normal 215 2 3 2" xfId="17689"/>
    <cellStyle name="Normal 215 2 4" xfId="12551"/>
    <cellStyle name="Normal 215 2 5" xfId="40621"/>
    <cellStyle name="Normal 215 2 6" xfId="45464"/>
    <cellStyle name="Normal 215 3" xfId="2979"/>
    <cellStyle name="Normal 215 3 2" xfId="8133"/>
    <cellStyle name="Normal 215 3 2 2" xfId="18916"/>
    <cellStyle name="Normal 215 3 3" xfId="13784"/>
    <cellStyle name="Normal 215 3 4" xfId="41843"/>
    <cellStyle name="Normal 215 3 5" xfId="46686"/>
    <cellStyle name="Normal 215 4" xfId="5844"/>
    <cellStyle name="Normal 215 4 2" xfId="16633"/>
    <cellStyle name="Normal 215 5" xfId="11468"/>
    <cellStyle name="Normal 215 6" xfId="39574"/>
    <cellStyle name="Normal 215 7" xfId="44420"/>
    <cellStyle name="Normal 216" xfId="621"/>
    <cellStyle name="Normal 216 2" xfId="1712"/>
    <cellStyle name="Normal 216 2 2" xfId="4021"/>
    <cellStyle name="Normal 216 2 2 2" xfId="9168"/>
    <cellStyle name="Normal 216 2 2 2 2" xfId="19951"/>
    <cellStyle name="Normal 216 2 2 3" xfId="14819"/>
    <cellStyle name="Normal 216 2 2 4" xfId="42878"/>
    <cellStyle name="Normal 216 2 2 5" xfId="47721"/>
    <cellStyle name="Normal 216 2 3" xfId="6887"/>
    <cellStyle name="Normal 216 2 3 2" xfId="17670"/>
    <cellStyle name="Normal 216 2 4" xfId="12532"/>
    <cellStyle name="Normal 216 2 5" xfId="40602"/>
    <cellStyle name="Normal 216 2 6" xfId="45445"/>
    <cellStyle name="Normal 216 3" xfId="2960"/>
    <cellStyle name="Normal 216 3 2" xfId="8114"/>
    <cellStyle name="Normal 216 3 2 2" xfId="18897"/>
    <cellStyle name="Normal 216 3 3" xfId="13765"/>
    <cellStyle name="Normal 216 3 4" xfId="41824"/>
    <cellStyle name="Normal 216 3 5" xfId="46667"/>
    <cellStyle name="Normal 216 4" xfId="5825"/>
    <cellStyle name="Normal 216 4 2" xfId="16614"/>
    <cellStyle name="Normal 216 5" xfId="11449"/>
    <cellStyle name="Normal 216 6" xfId="39555"/>
    <cellStyle name="Normal 216 7" xfId="44401"/>
    <cellStyle name="Normal 217" xfId="641"/>
    <cellStyle name="Normal 217 2" xfId="1732"/>
    <cellStyle name="Normal 217 2 2" xfId="4041"/>
    <cellStyle name="Normal 217 2 2 2" xfId="9188"/>
    <cellStyle name="Normal 217 2 2 2 2" xfId="19971"/>
    <cellStyle name="Normal 217 2 2 3" xfId="14839"/>
    <cellStyle name="Normal 217 2 2 4" xfId="42898"/>
    <cellStyle name="Normal 217 2 2 5" xfId="47741"/>
    <cellStyle name="Normal 217 2 3" xfId="6907"/>
    <cellStyle name="Normal 217 2 3 2" xfId="17690"/>
    <cellStyle name="Normal 217 2 4" xfId="12552"/>
    <cellStyle name="Normal 217 2 5" xfId="40622"/>
    <cellStyle name="Normal 217 2 6" xfId="45465"/>
    <cellStyle name="Normal 217 3" xfId="2980"/>
    <cellStyle name="Normal 217 3 2" xfId="8134"/>
    <cellStyle name="Normal 217 3 2 2" xfId="18917"/>
    <cellStyle name="Normal 217 3 3" xfId="13785"/>
    <cellStyle name="Normal 217 3 4" xfId="41844"/>
    <cellStyle name="Normal 217 3 5" xfId="46687"/>
    <cellStyle name="Normal 217 4" xfId="5845"/>
    <cellStyle name="Normal 217 4 2" xfId="16634"/>
    <cellStyle name="Normal 217 5" xfId="11469"/>
    <cellStyle name="Normal 217 6" xfId="39575"/>
    <cellStyle name="Normal 217 7" xfId="44421"/>
    <cellStyle name="Normal 218" xfId="642"/>
    <cellStyle name="Normal 218 2" xfId="1733"/>
    <cellStyle name="Normal 218 2 2" xfId="4042"/>
    <cellStyle name="Normal 218 2 2 2" xfId="9189"/>
    <cellStyle name="Normal 218 2 2 2 2" xfId="19972"/>
    <cellStyle name="Normal 218 2 2 3" xfId="14840"/>
    <cellStyle name="Normal 218 2 2 4" xfId="42899"/>
    <cellStyle name="Normal 218 2 2 5" xfId="47742"/>
    <cellStyle name="Normal 218 2 3" xfId="6908"/>
    <cellStyle name="Normal 218 2 3 2" xfId="17691"/>
    <cellStyle name="Normal 218 2 4" xfId="12553"/>
    <cellStyle name="Normal 218 2 5" xfId="40623"/>
    <cellStyle name="Normal 218 2 6" xfId="45466"/>
    <cellStyle name="Normal 218 3" xfId="2981"/>
    <cellStyle name="Normal 218 3 2" xfId="8135"/>
    <cellStyle name="Normal 218 3 2 2" xfId="18918"/>
    <cellStyle name="Normal 218 3 3" xfId="13786"/>
    <cellStyle name="Normal 218 3 4" xfId="41845"/>
    <cellStyle name="Normal 218 3 5" xfId="46688"/>
    <cellStyle name="Normal 218 4" xfId="5846"/>
    <cellStyle name="Normal 218 4 2" xfId="16635"/>
    <cellStyle name="Normal 218 5" xfId="11470"/>
    <cellStyle name="Normal 218 6" xfId="39576"/>
    <cellStyle name="Normal 218 7" xfId="44422"/>
    <cellStyle name="Normal 219" xfId="643"/>
    <cellStyle name="Normal 219 2" xfId="1734"/>
    <cellStyle name="Normal 219 2 2" xfId="4043"/>
    <cellStyle name="Normal 219 2 2 2" xfId="9190"/>
    <cellStyle name="Normal 219 2 2 2 2" xfId="19973"/>
    <cellStyle name="Normal 219 2 2 3" xfId="14841"/>
    <cellStyle name="Normal 219 2 2 4" xfId="42900"/>
    <cellStyle name="Normal 219 2 2 5" xfId="47743"/>
    <cellStyle name="Normal 219 2 3" xfId="6909"/>
    <cellStyle name="Normal 219 2 3 2" xfId="17692"/>
    <cellStyle name="Normal 219 2 4" xfId="12554"/>
    <cellStyle name="Normal 219 2 5" xfId="40624"/>
    <cellStyle name="Normal 219 2 6" xfId="45467"/>
    <cellStyle name="Normal 219 3" xfId="2982"/>
    <cellStyle name="Normal 219 3 2" xfId="8136"/>
    <cellStyle name="Normal 219 3 2 2" xfId="18919"/>
    <cellStyle name="Normal 219 3 3" xfId="13787"/>
    <cellStyle name="Normal 219 3 4" xfId="41846"/>
    <cellStyle name="Normal 219 3 5" xfId="46689"/>
    <cellStyle name="Normal 219 4" xfId="5847"/>
    <cellStyle name="Normal 219 4 2" xfId="16636"/>
    <cellStyle name="Normal 219 5" xfId="11471"/>
    <cellStyle name="Normal 219 6" xfId="39577"/>
    <cellStyle name="Normal 219 7" xfId="44423"/>
    <cellStyle name="Normal 22" xfId="352"/>
    <cellStyle name="Normal 22 2" xfId="1455"/>
    <cellStyle name="Normal 22 2 2" xfId="3770"/>
    <cellStyle name="Normal 22 2 2 2" xfId="8917"/>
    <cellStyle name="Normal 22 2 2 2 2" xfId="19700"/>
    <cellStyle name="Normal 22 2 2 3" xfId="14568"/>
    <cellStyle name="Normal 22 2 2 4" xfId="42627"/>
    <cellStyle name="Normal 22 2 2 5" xfId="47470"/>
    <cellStyle name="Normal 22 2 3" xfId="6637"/>
    <cellStyle name="Normal 22 2 3 2" xfId="17420"/>
    <cellStyle name="Normal 22 2 4" xfId="12277"/>
    <cellStyle name="Normal 22 2 5" xfId="40352"/>
    <cellStyle name="Normal 22 2 6" xfId="45195"/>
    <cellStyle name="Normal 22 3" xfId="2723"/>
    <cellStyle name="Normal 22 3 2" xfId="7878"/>
    <cellStyle name="Normal 22 3 2 2" xfId="18661"/>
    <cellStyle name="Normal 22 3 3" xfId="13529"/>
    <cellStyle name="Normal 22 3 4" xfId="41589"/>
    <cellStyle name="Normal 22 3 5" xfId="46432"/>
    <cellStyle name="Normal 22 4" xfId="5587"/>
    <cellStyle name="Normal 22 4 2" xfId="16377"/>
    <cellStyle name="Normal 22 5" xfId="11205"/>
    <cellStyle name="Normal 22 6" xfId="39307"/>
    <cellStyle name="Normal 22 7" xfId="44153"/>
    <cellStyle name="Normal 220" xfId="644"/>
    <cellStyle name="Normal 220 2" xfId="1735"/>
    <cellStyle name="Normal 220 2 2" xfId="4044"/>
    <cellStyle name="Normal 220 2 2 2" xfId="9191"/>
    <cellStyle name="Normal 220 2 2 2 2" xfId="19974"/>
    <cellStyle name="Normal 220 2 2 3" xfId="14842"/>
    <cellStyle name="Normal 220 2 2 4" xfId="42901"/>
    <cellStyle name="Normal 220 2 2 5" xfId="47744"/>
    <cellStyle name="Normal 220 2 3" xfId="6910"/>
    <cellStyle name="Normal 220 2 3 2" xfId="17693"/>
    <cellStyle name="Normal 220 2 4" xfId="12555"/>
    <cellStyle name="Normal 220 2 5" xfId="40625"/>
    <cellStyle name="Normal 220 2 6" xfId="45468"/>
    <cellStyle name="Normal 220 3" xfId="2983"/>
    <cellStyle name="Normal 220 3 2" xfId="8137"/>
    <cellStyle name="Normal 220 3 2 2" xfId="18920"/>
    <cellStyle name="Normal 220 3 3" xfId="13788"/>
    <cellStyle name="Normal 220 3 4" xfId="41847"/>
    <cellStyle name="Normal 220 3 5" xfId="46690"/>
    <cellStyle name="Normal 220 4" xfId="5848"/>
    <cellStyle name="Normal 220 4 2" xfId="16637"/>
    <cellStyle name="Normal 220 5" xfId="11472"/>
    <cellStyle name="Normal 220 6" xfId="39578"/>
    <cellStyle name="Normal 220 7" xfId="44424"/>
    <cellStyle name="Normal 221" xfId="645"/>
    <cellStyle name="Normal 221 2" xfId="1736"/>
    <cellStyle name="Normal 221 2 2" xfId="4045"/>
    <cellStyle name="Normal 221 2 2 2" xfId="9192"/>
    <cellStyle name="Normal 221 2 2 2 2" xfId="19975"/>
    <cellStyle name="Normal 221 2 2 3" xfId="14843"/>
    <cellStyle name="Normal 221 2 2 4" xfId="42902"/>
    <cellStyle name="Normal 221 2 2 5" xfId="47745"/>
    <cellStyle name="Normal 221 2 3" xfId="6911"/>
    <cellStyle name="Normal 221 2 3 2" xfId="17694"/>
    <cellStyle name="Normal 221 2 4" xfId="12556"/>
    <cellStyle name="Normal 221 2 5" xfId="40626"/>
    <cellStyle name="Normal 221 2 6" xfId="45469"/>
    <cellStyle name="Normal 221 3" xfId="2984"/>
    <cellStyle name="Normal 221 3 2" xfId="8138"/>
    <cellStyle name="Normal 221 3 2 2" xfId="18921"/>
    <cellStyle name="Normal 221 3 3" xfId="13789"/>
    <cellStyle name="Normal 221 3 4" xfId="41848"/>
    <cellStyle name="Normal 221 3 5" xfId="46691"/>
    <cellStyle name="Normal 221 4" xfId="5849"/>
    <cellStyle name="Normal 221 4 2" xfId="16638"/>
    <cellStyle name="Normal 221 5" xfId="11473"/>
    <cellStyle name="Normal 221 6" xfId="39579"/>
    <cellStyle name="Normal 221 7" xfId="44425"/>
    <cellStyle name="Normal 222" xfId="646"/>
    <cellStyle name="Normal 222 2" xfId="1737"/>
    <cellStyle name="Normal 222 2 2" xfId="4046"/>
    <cellStyle name="Normal 222 2 2 2" xfId="9193"/>
    <cellStyle name="Normal 222 2 2 2 2" xfId="19976"/>
    <cellStyle name="Normal 222 2 2 3" xfId="14844"/>
    <cellStyle name="Normal 222 2 2 4" xfId="42903"/>
    <cellStyle name="Normal 222 2 2 5" xfId="47746"/>
    <cellStyle name="Normal 222 2 3" xfId="6912"/>
    <cellStyle name="Normal 222 2 3 2" xfId="17695"/>
    <cellStyle name="Normal 222 2 4" xfId="12557"/>
    <cellStyle name="Normal 222 2 5" xfId="40627"/>
    <cellStyle name="Normal 222 2 6" xfId="45470"/>
    <cellStyle name="Normal 222 3" xfId="2985"/>
    <cellStyle name="Normal 222 3 2" xfId="8139"/>
    <cellStyle name="Normal 222 3 2 2" xfId="18922"/>
    <cellStyle name="Normal 222 3 3" xfId="13790"/>
    <cellStyle name="Normal 222 3 4" xfId="41849"/>
    <cellStyle name="Normal 222 3 5" xfId="46692"/>
    <cellStyle name="Normal 222 4" xfId="5850"/>
    <cellStyle name="Normal 222 4 2" xfId="16639"/>
    <cellStyle name="Normal 222 5" xfId="11474"/>
    <cellStyle name="Normal 222 6" xfId="39580"/>
    <cellStyle name="Normal 222 7" xfId="44426"/>
    <cellStyle name="Normal 223" xfId="647"/>
    <cellStyle name="Normal 223 2" xfId="1738"/>
    <cellStyle name="Normal 223 2 2" xfId="4047"/>
    <cellStyle name="Normal 223 2 2 2" xfId="9194"/>
    <cellStyle name="Normal 223 2 2 2 2" xfId="19977"/>
    <cellStyle name="Normal 223 2 2 3" xfId="14845"/>
    <cellStyle name="Normal 223 2 2 4" xfId="42904"/>
    <cellStyle name="Normal 223 2 2 5" xfId="47747"/>
    <cellStyle name="Normal 223 2 3" xfId="6913"/>
    <cellStyle name="Normal 223 2 3 2" xfId="17696"/>
    <cellStyle name="Normal 223 2 4" xfId="12558"/>
    <cellStyle name="Normal 223 2 5" xfId="40628"/>
    <cellStyle name="Normal 223 2 6" xfId="45471"/>
    <cellStyle name="Normal 223 3" xfId="2986"/>
    <cellStyle name="Normal 223 3 2" xfId="8140"/>
    <cellStyle name="Normal 223 3 2 2" xfId="18923"/>
    <cellStyle name="Normal 223 3 3" xfId="13791"/>
    <cellStyle name="Normal 223 3 4" xfId="41850"/>
    <cellStyle name="Normal 223 3 5" xfId="46693"/>
    <cellStyle name="Normal 223 4" xfId="5851"/>
    <cellStyle name="Normal 223 4 2" xfId="16640"/>
    <cellStyle name="Normal 223 5" xfId="11475"/>
    <cellStyle name="Normal 223 6" xfId="39581"/>
    <cellStyle name="Normal 223 7" xfId="44427"/>
    <cellStyle name="Normal 224" xfId="648"/>
    <cellStyle name="Normal 224 2" xfId="1739"/>
    <cellStyle name="Normal 224 2 2" xfId="4048"/>
    <cellStyle name="Normal 224 2 2 2" xfId="9195"/>
    <cellStyle name="Normal 224 2 2 2 2" xfId="19978"/>
    <cellStyle name="Normal 224 2 2 3" xfId="14846"/>
    <cellStyle name="Normal 224 2 2 4" xfId="42905"/>
    <cellStyle name="Normal 224 2 2 5" xfId="47748"/>
    <cellStyle name="Normal 224 2 3" xfId="6914"/>
    <cellStyle name="Normal 224 2 3 2" xfId="17697"/>
    <cellStyle name="Normal 224 2 4" xfId="12559"/>
    <cellStyle name="Normal 224 2 5" xfId="40629"/>
    <cellStyle name="Normal 224 2 6" xfId="45472"/>
    <cellStyle name="Normal 224 3" xfId="2987"/>
    <cellStyle name="Normal 224 3 2" xfId="8141"/>
    <cellStyle name="Normal 224 3 2 2" xfId="18924"/>
    <cellStyle name="Normal 224 3 3" xfId="13792"/>
    <cellStyle name="Normal 224 3 4" xfId="41851"/>
    <cellStyle name="Normal 224 3 5" xfId="46694"/>
    <cellStyle name="Normal 224 4" xfId="5852"/>
    <cellStyle name="Normal 224 4 2" xfId="16641"/>
    <cellStyle name="Normal 224 5" xfId="11476"/>
    <cellStyle name="Normal 224 6" xfId="39582"/>
    <cellStyle name="Normal 224 7" xfId="44428"/>
    <cellStyle name="Normal 225" xfId="649"/>
    <cellStyle name="Normal 225 2" xfId="1740"/>
    <cellStyle name="Normal 225 2 2" xfId="4049"/>
    <cellStyle name="Normal 225 2 2 2" xfId="9196"/>
    <cellStyle name="Normal 225 2 2 2 2" xfId="19979"/>
    <cellStyle name="Normal 225 2 2 3" xfId="14847"/>
    <cellStyle name="Normal 225 2 2 4" xfId="42906"/>
    <cellStyle name="Normal 225 2 2 5" xfId="47749"/>
    <cellStyle name="Normal 225 2 3" xfId="6915"/>
    <cellStyle name="Normal 225 2 3 2" xfId="17698"/>
    <cellStyle name="Normal 225 2 4" xfId="12560"/>
    <cellStyle name="Normal 225 2 5" xfId="40630"/>
    <cellStyle name="Normal 225 2 6" xfId="45473"/>
    <cellStyle name="Normal 225 3" xfId="2988"/>
    <cellStyle name="Normal 225 3 2" xfId="8142"/>
    <cellStyle name="Normal 225 3 2 2" xfId="18925"/>
    <cellStyle name="Normal 225 3 3" xfId="13793"/>
    <cellStyle name="Normal 225 3 4" xfId="41852"/>
    <cellStyle name="Normal 225 3 5" xfId="46695"/>
    <cellStyle name="Normal 225 4" xfId="5853"/>
    <cellStyle name="Normal 225 4 2" xfId="16642"/>
    <cellStyle name="Normal 225 5" xfId="11477"/>
    <cellStyle name="Normal 225 6" xfId="39583"/>
    <cellStyle name="Normal 225 7" xfId="44429"/>
    <cellStyle name="Normal 226" xfId="650"/>
    <cellStyle name="Normal 226 2" xfId="1741"/>
    <cellStyle name="Normal 226 2 2" xfId="4050"/>
    <cellStyle name="Normal 226 2 2 2" xfId="9197"/>
    <cellStyle name="Normal 226 2 2 2 2" xfId="19980"/>
    <cellStyle name="Normal 226 2 2 3" xfId="14848"/>
    <cellStyle name="Normal 226 2 2 4" xfId="42907"/>
    <cellStyle name="Normal 226 2 2 5" xfId="47750"/>
    <cellStyle name="Normal 226 2 3" xfId="6916"/>
    <cellStyle name="Normal 226 2 3 2" xfId="17699"/>
    <cellStyle name="Normal 226 2 4" xfId="12561"/>
    <cellStyle name="Normal 226 2 5" xfId="40631"/>
    <cellStyle name="Normal 226 2 6" xfId="45474"/>
    <cellStyle name="Normal 226 3" xfId="2989"/>
    <cellStyle name="Normal 226 3 2" xfId="8143"/>
    <cellStyle name="Normal 226 3 2 2" xfId="18926"/>
    <cellStyle name="Normal 226 3 3" xfId="13794"/>
    <cellStyle name="Normal 226 3 4" xfId="41853"/>
    <cellStyle name="Normal 226 3 5" xfId="46696"/>
    <cellStyle name="Normal 226 4" xfId="5854"/>
    <cellStyle name="Normal 226 4 2" xfId="16643"/>
    <cellStyle name="Normal 226 5" xfId="11478"/>
    <cellStyle name="Normal 226 6" xfId="39584"/>
    <cellStyle name="Normal 226 7" xfId="44430"/>
    <cellStyle name="Normal 227" xfId="651"/>
    <cellStyle name="Normal 227 2" xfId="1742"/>
    <cellStyle name="Normal 227 2 2" xfId="4051"/>
    <cellStyle name="Normal 227 2 2 2" xfId="9198"/>
    <cellStyle name="Normal 227 2 2 2 2" xfId="19981"/>
    <cellStyle name="Normal 227 2 2 3" xfId="14849"/>
    <cellStyle name="Normal 227 2 2 4" xfId="42908"/>
    <cellStyle name="Normal 227 2 2 5" xfId="47751"/>
    <cellStyle name="Normal 227 2 3" xfId="6917"/>
    <cellStyle name="Normal 227 2 3 2" xfId="17700"/>
    <cellStyle name="Normal 227 2 4" xfId="12562"/>
    <cellStyle name="Normal 227 2 5" xfId="40632"/>
    <cellStyle name="Normal 227 2 6" xfId="45475"/>
    <cellStyle name="Normal 227 3" xfId="2990"/>
    <cellStyle name="Normal 227 3 2" xfId="8144"/>
    <cellStyle name="Normal 227 3 2 2" xfId="18927"/>
    <cellStyle name="Normal 227 3 3" xfId="13795"/>
    <cellStyle name="Normal 227 3 4" xfId="41854"/>
    <cellStyle name="Normal 227 3 5" xfId="46697"/>
    <cellStyle name="Normal 227 4" xfId="5855"/>
    <cellStyle name="Normal 227 4 2" xfId="16644"/>
    <cellStyle name="Normal 227 5" xfId="11479"/>
    <cellStyle name="Normal 227 6" xfId="39585"/>
    <cellStyle name="Normal 227 7" xfId="44431"/>
    <cellStyle name="Normal 228" xfId="652"/>
    <cellStyle name="Normal 228 2" xfId="1743"/>
    <cellStyle name="Normal 228 2 2" xfId="4052"/>
    <cellStyle name="Normal 228 2 2 2" xfId="9199"/>
    <cellStyle name="Normal 228 2 2 2 2" xfId="19982"/>
    <cellStyle name="Normal 228 2 2 3" xfId="14850"/>
    <cellStyle name="Normal 228 2 2 4" xfId="42909"/>
    <cellStyle name="Normal 228 2 2 5" xfId="47752"/>
    <cellStyle name="Normal 228 2 3" xfId="6918"/>
    <cellStyle name="Normal 228 2 3 2" xfId="17701"/>
    <cellStyle name="Normal 228 2 4" xfId="12563"/>
    <cellStyle name="Normal 228 2 5" xfId="40633"/>
    <cellStyle name="Normal 228 2 6" xfId="45476"/>
    <cellStyle name="Normal 228 3" xfId="2991"/>
    <cellStyle name="Normal 228 3 2" xfId="8145"/>
    <cellStyle name="Normal 228 3 2 2" xfId="18928"/>
    <cellStyle name="Normal 228 3 3" xfId="13796"/>
    <cellStyle name="Normal 228 3 4" xfId="41855"/>
    <cellStyle name="Normal 228 3 5" xfId="46698"/>
    <cellStyle name="Normal 228 4" xfId="5856"/>
    <cellStyle name="Normal 228 4 2" xfId="16645"/>
    <cellStyle name="Normal 228 5" xfId="11480"/>
    <cellStyle name="Normal 228 6" xfId="39586"/>
    <cellStyle name="Normal 228 7" xfId="44432"/>
    <cellStyle name="Normal 229" xfId="653"/>
    <cellStyle name="Normal 229 2" xfId="1744"/>
    <cellStyle name="Normal 229 2 2" xfId="4053"/>
    <cellStyle name="Normal 229 2 2 2" xfId="9200"/>
    <cellStyle name="Normal 229 2 2 2 2" xfId="19983"/>
    <cellStyle name="Normal 229 2 2 3" xfId="14851"/>
    <cellStyle name="Normal 229 2 2 4" xfId="42910"/>
    <cellStyle name="Normal 229 2 2 5" xfId="47753"/>
    <cellStyle name="Normal 229 2 3" xfId="6919"/>
    <cellStyle name="Normal 229 2 3 2" xfId="17702"/>
    <cellStyle name="Normal 229 2 4" xfId="12564"/>
    <cellStyle name="Normal 229 2 5" xfId="40634"/>
    <cellStyle name="Normal 229 2 6" xfId="45477"/>
    <cellStyle name="Normal 229 3" xfId="2992"/>
    <cellStyle name="Normal 229 3 2" xfId="8146"/>
    <cellStyle name="Normal 229 3 2 2" xfId="18929"/>
    <cellStyle name="Normal 229 3 3" xfId="13797"/>
    <cellStyle name="Normal 229 3 4" xfId="41856"/>
    <cellStyle name="Normal 229 3 5" xfId="46699"/>
    <cellStyle name="Normal 229 4" xfId="5857"/>
    <cellStyle name="Normal 229 4 2" xfId="16646"/>
    <cellStyle name="Normal 229 5" xfId="11481"/>
    <cellStyle name="Normal 229 6" xfId="39587"/>
    <cellStyle name="Normal 229 7" xfId="44433"/>
    <cellStyle name="Normal 23" xfId="353"/>
    <cellStyle name="Normal 23 2" xfId="1456"/>
    <cellStyle name="Normal 23 2 2" xfId="3771"/>
    <cellStyle name="Normal 23 2 2 2" xfId="8918"/>
    <cellStyle name="Normal 23 2 2 2 2" xfId="19701"/>
    <cellStyle name="Normal 23 2 2 3" xfId="14569"/>
    <cellStyle name="Normal 23 2 2 4" xfId="42628"/>
    <cellStyle name="Normal 23 2 2 5" xfId="47471"/>
    <cellStyle name="Normal 23 2 3" xfId="6638"/>
    <cellStyle name="Normal 23 2 3 2" xfId="17421"/>
    <cellStyle name="Normal 23 2 4" xfId="12278"/>
    <cellStyle name="Normal 23 2 5" xfId="40353"/>
    <cellStyle name="Normal 23 2 6" xfId="45196"/>
    <cellStyle name="Normal 23 3" xfId="2724"/>
    <cellStyle name="Normal 23 3 2" xfId="7879"/>
    <cellStyle name="Normal 23 3 2 2" xfId="18662"/>
    <cellStyle name="Normal 23 3 3" xfId="13530"/>
    <cellStyle name="Normal 23 3 4" xfId="41590"/>
    <cellStyle name="Normal 23 3 5" xfId="46433"/>
    <cellStyle name="Normal 23 4" xfId="5588"/>
    <cellStyle name="Normal 23 4 2" xfId="16378"/>
    <cellStyle name="Normal 23 5" xfId="11206"/>
    <cellStyle name="Normal 23 6" xfId="39308"/>
    <cellStyle name="Normal 23 7" xfId="44154"/>
    <cellStyle name="Normal 230" xfId="654"/>
    <cellStyle name="Normal 230 2" xfId="1745"/>
    <cellStyle name="Normal 230 2 2" xfId="4054"/>
    <cellStyle name="Normal 230 2 2 2" xfId="9201"/>
    <cellStyle name="Normal 230 2 2 2 2" xfId="19984"/>
    <cellStyle name="Normal 230 2 2 3" xfId="14852"/>
    <cellStyle name="Normal 230 2 2 4" xfId="42911"/>
    <cellStyle name="Normal 230 2 2 5" xfId="47754"/>
    <cellStyle name="Normal 230 2 3" xfId="6920"/>
    <cellStyle name="Normal 230 2 3 2" xfId="17703"/>
    <cellStyle name="Normal 230 2 4" xfId="12565"/>
    <cellStyle name="Normal 230 2 5" xfId="40635"/>
    <cellStyle name="Normal 230 2 6" xfId="45478"/>
    <cellStyle name="Normal 230 3" xfId="2993"/>
    <cellStyle name="Normal 230 3 2" xfId="8147"/>
    <cellStyle name="Normal 230 3 2 2" xfId="18930"/>
    <cellStyle name="Normal 230 3 3" xfId="13798"/>
    <cellStyle name="Normal 230 3 4" xfId="41857"/>
    <cellStyle name="Normal 230 3 5" xfId="46700"/>
    <cellStyle name="Normal 230 4" xfId="5858"/>
    <cellStyle name="Normal 230 4 2" xfId="16647"/>
    <cellStyle name="Normal 230 5" xfId="11482"/>
    <cellStyle name="Normal 230 6" xfId="39588"/>
    <cellStyle name="Normal 230 7" xfId="44434"/>
    <cellStyle name="Normal 231" xfId="655"/>
    <cellStyle name="Normal 231 2" xfId="1746"/>
    <cellStyle name="Normal 231 2 2" xfId="4055"/>
    <cellStyle name="Normal 231 2 2 2" xfId="9202"/>
    <cellStyle name="Normal 231 2 2 2 2" xfId="19985"/>
    <cellStyle name="Normal 231 2 2 3" xfId="14853"/>
    <cellStyle name="Normal 231 2 2 4" xfId="42912"/>
    <cellStyle name="Normal 231 2 2 5" xfId="47755"/>
    <cellStyle name="Normal 231 2 3" xfId="6921"/>
    <cellStyle name="Normal 231 2 3 2" xfId="17704"/>
    <cellStyle name="Normal 231 2 4" xfId="12566"/>
    <cellStyle name="Normal 231 2 5" xfId="40636"/>
    <cellStyle name="Normal 231 2 6" xfId="45479"/>
    <cellStyle name="Normal 231 3" xfId="2994"/>
    <cellStyle name="Normal 231 3 2" xfId="8148"/>
    <cellStyle name="Normal 231 3 2 2" xfId="18931"/>
    <cellStyle name="Normal 231 3 3" xfId="13799"/>
    <cellStyle name="Normal 231 3 4" xfId="41858"/>
    <cellStyle name="Normal 231 3 5" xfId="46701"/>
    <cellStyle name="Normal 231 4" xfId="5859"/>
    <cellStyle name="Normal 231 4 2" xfId="16648"/>
    <cellStyle name="Normal 231 5" xfId="11484"/>
    <cellStyle name="Normal 231 6" xfId="21"/>
    <cellStyle name="Normal 231 7" xfId="39589"/>
    <cellStyle name="Normal 231 8" xfId="44435"/>
    <cellStyle name="Normal 232" xfId="656"/>
    <cellStyle name="Normal 232 2" xfId="1747"/>
    <cellStyle name="Normal 232 2 2" xfId="4056"/>
    <cellStyle name="Normal 232 2 2 2" xfId="9203"/>
    <cellStyle name="Normal 232 2 2 2 2" xfId="19986"/>
    <cellStyle name="Normal 232 2 2 3" xfId="14854"/>
    <cellStyle name="Normal 232 2 2 4" xfId="42913"/>
    <cellStyle name="Normal 232 2 2 5" xfId="47756"/>
    <cellStyle name="Normal 232 2 3" xfId="6922"/>
    <cellStyle name="Normal 232 2 3 2" xfId="17705"/>
    <cellStyle name="Normal 232 2 4" xfId="12567"/>
    <cellStyle name="Normal 232 2 5" xfId="40637"/>
    <cellStyle name="Normal 232 2 6" xfId="45480"/>
    <cellStyle name="Normal 232 3" xfId="2995"/>
    <cellStyle name="Normal 232 3 2" xfId="8149"/>
    <cellStyle name="Normal 232 3 2 2" xfId="18932"/>
    <cellStyle name="Normal 232 3 3" xfId="13800"/>
    <cellStyle name="Normal 232 3 4" xfId="41859"/>
    <cellStyle name="Normal 232 3 5" xfId="46702"/>
    <cellStyle name="Normal 232 4" xfId="5860"/>
    <cellStyle name="Normal 232 4 2" xfId="16649"/>
    <cellStyle name="Normal 232 5" xfId="11485"/>
    <cellStyle name="Normal 232 6" xfId="39590"/>
    <cellStyle name="Normal 232 7" xfId="44436"/>
    <cellStyle name="Normal 233" xfId="657"/>
    <cellStyle name="Normal 233 2" xfId="1748"/>
    <cellStyle name="Normal 233 2 2" xfId="4057"/>
    <cellStyle name="Normal 233 2 2 2" xfId="9204"/>
    <cellStyle name="Normal 233 2 2 2 2" xfId="19987"/>
    <cellStyle name="Normal 233 2 2 3" xfId="14855"/>
    <cellStyle name="Normal 233 2 2 4" xfId="42914"/>
    <cellStyle name="Normal 233 2 2 5" xfId="47757"/>
    <cellStyle name="Normal 233 2 3" xfId="6923"/>
    <cellStyle name="Normal 233 2 3 2" xfId="17706"/>
    <cellStyle name="Normal 233 2 4" xfId="12568"/>
    <cellStyle name="Normal 233 2 5" xfId="40638"/>
    <cellStyle name="Normal 233 2 6" xfId="45481"/>
    <cellStyle name="Normal 233 3" xfId="2996"/>
    <cellStyle name="Normal 233 3 2" xfId="8150"/>
    <cellStyle name="Normal 233 3 2 2" xfId="18933"/>
    <cellStyle name="Normal 233 3 3" xfId="13801"/>
    <cellStyle name="Normal 233 3 4" xfId="41860"/>
    <cellStyle name="Normal 233 3 5" xfId="46703"/>
    <cellStyle name="Normal 233 4" xfId="5861"/>
    <cellStyle name="Normal 233 4 2" xfId="16650"/>
    <cellStyle name="Normal 233 5" xfId="11486"/>
    <cellStyle name="Normal 233 6" xfId="39591"/>
    <cellStyle name="Normal 233 7" xfId="44437"/>
    <cellStyle name="Normal 234" xfId="658"/>
    <cellStyle name="Normal 234 2" xfId="1749"/>
    <cellStyle name="Normal 234 2 2" xfId="4058"/>
    <cellStyle name="Normal 234 2 2 2" xfId="9205"/>
    <cellStyle name="Normal 234 2 2 2 2" xfId="19988"/>
    <cellStyle name="Normal 234 2 2 3" xfId="14856"/>
    <cellStyle name="Normal 234 2 2 4" xfId="42915"/>
    <cellStyle name="Normal 234 2 2 5" xfId="47758"/>
    <cellStyle name="Normal 234 2 3" xfId="6924"/>
    <cellStyle name="Normal 234 2 3 2" xfId="17707"/>
    <cellStyle name="Normal 234 2 4" xfId="12569"/>
    <cellStyle name="Normal 234 2 5" xfId="40639"/>
    <cellStyle name="Normal 234 2 6" xfId="45482"/>
    <cellStyle name="Normal 234 3" xfId="2997"/>
    <cellStyle name="Normal 234 3 2" xfId="8151"/>
    <cellStyle name="Normal 234 3 2 2" xfId="18934"/>
    <cellStyle name="Normal 234 3 3" xfId="13802"/>
    <cellStyle name="Normal 234 3 4" xfId="41861"/>
    <cellStyle name="Normal 234 3 5" xfId="46704"/>
    <cellStyle name="Normal 234 4" xfId="5862"/>
    <cellStyle name="Normal 234 4 2" xfId="16651"/>
    <cellStyle name="Normal 234 5" xfId="11487"/>
    <cellStyle name="Normal 234 6" xfId="39592"/>
    <cellStyle name="Normal 234 7" xfId="44438"/>
    <cellStyle name="Normal 235" xfId="710"/>
    <cellStyle name="Normal 235 2" xfId="1794"/>
    <cellStyle name="Normal 235 2 2" xfId="4103"/>
    <cellStyle name="Normal 235 2 2 2" xfId="9250"/>
    <cellStyle name="Normal 235 2 2 2 2" xfId="20033"/>
    <cellStyle name="Normal 235 2 2 3" xfId="14901"/>
    <cellStyle name="Normal 235 2 2 4" xfId="42960"/>
    <cellStyle name="Normal 235 2 2 5" xfId="47803"/>
    <cellStyle name="Normal 235 2 3" xfId="6969"/>
    <cellStyle name="Normal 235 2 3 2" xfId="17752"/>
    <cellStyle name="Normal 235 2 4" xfId="12614"/>
    <cellStyle name="Normal 235 2 5" xfId="40684"/>
    <cellStyle name="Normal 235 2 6" xfId="45527"/>
    <cellStyle name="Normal 235 3" xfId="3048"/>
    <cellStyle name="Normal 235 3 2" xfId="8196"/>
    <cellStyle name="Normal 235 3 2 2" xfId="18979"/>
    <cellStyle name="Normal 235 3 3" xfId="13847"/>
    <cellStyle name="Normal 235 3 4" xfId="41906"/>
    <cellStyle name="Normal 235 3 5" xfId="46749"/>
    <cellStyle name="Normal 235 4" xfId="5913"/>
    <cellStyle name="Normal 235 4 2" xfId="16697"/>
    <cellStyle name="Normal 235 5" xfId="11539"/>
    <cellStyle name="Normal 235 6" xfId="39637"/>
    <cellStyle name="Normal 235 7" xfId="44483"/>
    <cellStyle name="Normal 236" xfId="712"/>
    <cellStyle name="Normal 236 2" xfId="1796"/>
    <cellStyle name="Normal 236 2 2" xfId="4105"/>
    <cellStyle name="Normal 236 2 2 2" xfId="9252"/>
    <cellStyle name="Normal 236 2 2 2 2" xfId="20035"/>
    <cellStyle name="Normal 236 2 2 3" xfId="14903"/>
    <cellStyle name="Normal 236 2 2 4" xfId="42962"/>
    <cellStyle name="Normal 236 2 2 5" xfId="47805"/>
    <cellStyle name="Normal 236 2 3" xfId="6971"/>
    <cellStyle name="Normal 236 2 3 2" xfId="17754"/>
    <cellStyle name="Normal 236 2 4" xfId="12616"/>
    <cellStyle name="Normal 236 2 5" xfId="40686"/>
    <cellStyle name="Normal 236 2 6" xfId="45529"/>
    <cellStyle name="Normal 236 3" xfId="3050"/>
    <cellStyle name="Normal 236 3 2" xfId="8198"/>
    <cellStyle name="Normal 236 3 2 2" xfId="18981"/>
    <cellStyle name="Normal 236 3 3" xfId="13849"/>
    <cellStyle name="Normal 236 3 4" xfId="41908"/>
    <cellStyle name="Normal 236 3 5" xfId="46751"/>
    <cellStyle name="Normal 236 4" xfId="5915"/>
    <cellStyle name="Normal 236 4 2" xfId="16699"/>
    <cellStyle name="Normal 236 5" xfId="11541"/>
    <cellStyle name="Normal 236 6" xfId="39639"/>
    <cellStyle name="Normal 236 7" xfId="44485"/>
    <cellStyle name="Normal 237" xfId="713"/>
    <cellStyle name="Normal 237 2" xfId="1797"/>
    <cellStyle name="Normal 237 2 2" xfId="4106"/>
    <cellStyle name="Normal 237 2 2 2" xfId="9253"/>
    <cellStyle name="Normal 237 2 2 2 2" xfId="20036"/>
    <cellStyle name="Normal 237 2 2 3" xfId="14904"/>
    <cellStyle name="Normal 237 2 2 4" xfId="42963"/>
    <cellStyle name="Normal 237 2 2 5" xfId="47806"/>
    <cellStyle name="Normal 237 2 3" xfId="6972"/>
    <cellStyle name="Normal 237 2 3 2" xfId="17755"/>
    <cellStyle name="Normal 237 2 4" xfId="12617"/>
    <cellStyle name="Normal 237 2 5" xfId="40687"/>
    <cellStyle name="Normal 237 2 6" xfId="45530"/>
    <cellStyle name="Normal 237 3" xfId="3051"/>
    <cellStyle name="Normal 237 3 2" xfId="8199"/>
    <cellStyle name="Normal 237 3 2 2" xfId="18982"/>
    <cellStyle name="Normal 237 3 3" xfId="13850"/>
    <cellStyle name="Normal 237 3 4" xfId="41909"/>
    <cellStyle name="Normal 237 3 5" xfId="46752"/>
    <cellStyle name="Normal 237 4" xfId="5916"/>
    <cellStyle name="Normal 237 4 2" xfId="16700"/>
    <cellStyle name="Normal 237 5" xfId="11542"/>
    <cellStyle name="Normal 237 6" xfId="39640"/>
    <cellStyle name="Normal 237 7" xfId="44486"/>
    <cellStyle name="Normal 238" xfId="714"/>
    <cellStyle name="Normal 238 2" xfId="1798"/>
    <cellStyle name="Normal 238 2 2" xfId="4107"/>
    <cellStyle name="Normal 238 2 2 2" xfId="9254"/>
    <cellStyle name="Normal 238 2 2 2 2" xfId="20037"/>
    <cellStyle name="Normal 238 2 2 3" xfId="14905"/>
    <cellStyle name="Normal 238 2 2 4" xfId="42964"/>
    <cellStyle name="Normal 238 2 2 5" xfId="47807"/>
    <cellStyle name="Normal 238 2 3" xfId="6973"/>
    <cellStyle name="Normal 238 2 3 2" xfId="17756"/>
    <cellStyle name="Normal 238 2 4" xfId="12618"/>
    <cellStyle name="Normal 238 2 5" xfId="40688"/>
    <cellStyle name="Normal 238 2 6" xfId="45531"/>
    <cellStyle name="Normal 238 3" xfId="3052"/>
    <cellStyle name="Normal 238 3 2" xfId="8200"/>
    <cellStyle name="Normal 238 3 2 2" xfId="18983"/>
    <cellStyle name="Normal 238 3 3" xfId="13851"/>
    <cellStyle name="Normal 238 3 4" xfId="41910"/>
    <cellStyle name="Normal 238 3 5" xfId="46753"/>
    <cellStyle name="Normal 238 4" xfId="5917"/>
    <cellStyle name="Normal 238 4 2" xfId="16701"/>
    <cellStyle name="Normal 238 5" xfId="11543"/>
    <cellStyle name="Normal 238 6" xfId="39641"/>
    <cellStyle name="Normal 238 7" xfId="44487"/>
    <cellStyle name="Normal 239" xfId="715"/>
    <cellStyle name="Normal 239 2" xfId="1799"/>
    <cellStyle name="Normal 239 2 2" xfId="4108"/>
    <cellStyle name="Normal 239 2 2 2" xfId="9255"/>
    <cellStyle name="Normal 239 2 2 2 2" xfId="20038"/>
    <cellStyle name="Normal 239 2 2 3" xfId="14906"/>
    <cellStyle name="Normal 239 2 2 4" xfId="42965"/>
    <cellStyle name="Normal 239 2 2 5" xfId="47808"/>
    <cellStyle name="Normal 239 2 3" xfId="6974"/>
    <cellStyle name="Normal 239 2 3 2" xfId="17757"/>
    <cellStyle name="Normal 239 2 4" xfId="12619"/>
    <cellStyle name="Normal 239 2 5" xfId="40689"/>
    <cellStyle name="Normal 239 2 6" xfId="45532"/>
    <cellStyle name="Normal 239 3" xfId="3053"/>
    <cellStyle name="Normal 239 3 2" xfId="8201"/>
    <cellStyle name="Normal 239 3 2 2" xfId="18984"/>
    <cellStyle name="Normal 239 3 3" xfId="13852"/>
    <cellStyle name="Normal 239 3 4" xfId="41911"/>
    <cellStyle name="Normal 239 3 5" xfId="46754"/>
    <cellStyle name="Normal 239 4" xfId="5918"/>
    <cellStyle name="Normal 239 4 2" xfId="16702"/>
    <cellStyle name="Normal 239 5" xfId="11544"/>
    <cellStyle name="Normal 239 6" xfId="39642"/>
    <cellStyle name="Normal 239 7" xfId="44488"/>
    <cellStyle name="Normal 24" xfId="354"/>
    <cellStyle name="Normal 24 2" xfId="1457"/>
    <cellStyle name="Normal 24 2 2" xfId="3772"/>
    <cellStyle name="Normal 24 2 2 2" xfId="8919"/>
    <cellStyle name="Normal 24 2 2 2 2" xfId="19702"/>
    <cellStyle name="Normal 24 2 2 3" xfId="14570"/>
    <cellStyle name="Normal 24 2 2 4" xfId="42629"/>
    <cellStyle name="Normal 24 2 2 5" xfId="47472"/>
    <cellStyle name="Normal 24 2 3" xfId="6639"/>
    <cellStyle name="Normal 24 2 3 2" xfId="17422"/>
    <cellStyle name="Normal 24 2 4" xfId="12279"/>
    <cellStyle name="Normal 24 2 5" xfId="40354"/>
    <cellStyle name="Normal 24 2 6" xfId="45197"/>
    <cellStyle name="Normal 24 3" xfId="2725"/>
    <cellStyle name="Normal 24 3 2" xfId="7880"/>
    <cellStyle name="Normal 24 3 2 2" xfId="18663"/>
    <cellStyle name="Normal 24 3 3" xfId="13531"/>
    <cellStyle name="Normal 24 3 4" xfId="41591"/>
    <cellStyle name="Normal 24 3 5" xfId="46434"/>
    <cellStyle name="Normal 24 4" xfId="5589"/>
    <cellStyle name="Normal 24 4 2" xfId="16379"/>
    <cellStyle name="Normal 24 5" xfId="11207"/>
    <cellStyle name="Normal 24 6" xfId="39309"/>
    <cellStyle name="Normal 24 7" xfId="44155"/>
    <cellStyle name="Normal 240" xfId="716"/>
    <cellStyle name="Normal 240 2" xfId="1800"/>
    <cellStyle name="Normal 240 2 2" xfId="4109"/>
    <cellStyle name="Normal 240 2 2 2" xfId="9256"/>
    <cellStyle name="Normal 240 2 2 2 2" xfId="20039"/>
    <cellStyle name="Normal 240 2 2 3" xfId="14907"/>
    <cellStyle name="Normal 240 2 2 4" xfId="42966"/>
    <cellStyle name="Normal 240 2 2 5" xfId="47809"/>
    <cellStyle name="Normal 240 2 3" xfId="6975"/>
    <cellStyle name="Normal 240 2 3 2" xfId="17758"/>
    <cellStyle name="Normal 240 2 4" xfId="12620"/>
    <cellStyle name="Normal 240 2 5" xfId="40690"/>
    <cellStyle name="Normal 240 2 6" xfId="45533"/>
    <cellStyle name="Normal 240 3" xfId="3054"/>
    <cellStyle name="Normal 240 3 2" xfId="8202"/>
    <cellStyle name="Normal 240 3 2 2" xfId="18985"/>
    <cellStyle name="Normal 240 3 3" xfId="13853"/>
    <cellStyle name="Normal 240 3 4" xfId="41912"/>
    <cellStyle name="Normal 240 3 5" xfId="46755"/>
    <cellStyle name="Normal 240 4" xfId="5919"/>
    <cellStyle name="Normal 240 4 2" xfId="16703"/>
    <cellStyle name="Normal 240 5" xfId="11545"/>
    <cellStyle name="Normal 240 6" xfId="39643"/>
    <cellStyle name="Normal 240 7" xfId="44489"/>
    <cellStyle name="Normal 241" xfId="709"/>
    <cellStyle name="Normal 241 2" xfId="1793"/>
    <cellStyle name="Normal 241 2 2" xfId="4102"/>
    <cellStyle name="Normal 241 2 2 2" xfId="9249"/>
    <cellStyle name="Normal 241 2 2 2 2" xfId="20032"/>
    <cellStyle name="Normal 241 2 2 3" xfId="14900"/>
    <cellStyle name="Normal 241 2 2 4" xfId="42959"/>
    <cellStyle name="Normal 241 2 2 5" xfId="47802"/>
    <cellStyle name="Normal 241 2 3" xfId="6968"/>
    <cellStyle name="Normal 241 2 3 2" xfId="17751"/>
    <cellStyle name="Normal 241 2 4" xfId="12613"/>
    <cellStyle name="Normal 241 2 5" xfId="40683"/>
    <cellStyle name="Normal 241 2 6" xfId="45526"/>
    <cellStyle name="Normal 241 3" xfId="3047"/>
    <cellStyle name="Normal 241 3 2" xfId="8195"/>
    <cellStyle name="Normal 241 3 2 2" xfId="18978"/>
    <cellStyle name="Normal 241 3 3" xfId="13846"/>
    <cellStyle name="Normal 241 3 4" xfId="41905"/>
    <cellStyle name="Normal 241 3 5" xfId="46748"/>
    <cellStyle name="Normal 241 4" xfId="5912"/>
    <cellStyle name="Normal 241 4 2" xfId="16696"/>
    <cellStyle name="Normal 241 5" xfId="11538"/>
    <cellStyle name="Normal 241 6" xfId="39636"/>
    <cellStyle name="Normal 241 7" xfId="44482"/>
    <cellStyle name="Normal 242" xfId="672"/>
    <cellStyle name="Normal 242 2" xfId="1763"/>
    <cellStyle name="Normal 242 2 2" xfId="4072"/>
    <cellStyle name="Normal 242 2 2 2" xfId="9219"/>
    <cellStyle name="Normal 242 2 2 2 2" xfId="20002"/>
    <cellStyle name="Normal 242 2 2 3" xfId="14870"/>
    <cellStyle name="Normal 242 2 2 4" xfId="42929"/>
    <cellStyle name="Normal 242 2 2 5" xfId="47772"/>
    <cellStyle name="Normal 242 2 3" xfId="6938"/>
    <cellStyle name="Normal 242 2 3 2" xfId="17721"/>
    <cellStyle name="Normal 242 2 4" xfId="12583"/>
    <cellStyle name="Normal 242 2 5" xfId="40653"/>
    <cellStyle name="Normal 242 2 6" xfId="45496"/>
    <cellStyle name="Normal 242 3" xfId="3011"/>
    <cellStyle name="Normal 242 3 2" xfId="8165"/>
    <cellStyle name="Normal 242 3 2 2" xfId="18948"/>
    <cellStyle name="Normal 242 3 3" xfId="13816"/>
    <cellStyle name="Normal 242 3 4" xfId="41875"/>
    <cellStyle name="Normal 242 3 5" xfId="46718"/>
    <cellStyle name="Normal 242 4" xfId="5876"/>
    <cellStyle name="Normal 242 4 2" xfId="16665"/>
    <cellStyle name="Normal 242 5" xfId="11501"/>
    <cellStyle name="Normal 242 6" xfId="39606"/>
    <cellStyle name="Normal 242 7" xfId="44452"/>
    <cellStyle name="Normal 243" xfId="711"/>
    <cellStyle name="Normal 243 2" xfId="1795"/>
    <cellStyle name="Normal 243 2 2" xfId="4104"/>
    <cellStyle name="Normal 243 2 2 2" xfId="9251"/>
    <cellStyle name="Normal 243 2 2 2 2" xfId="20034"/>
    <cellStyle name="Normal 243 2 2 3" xfId="14902"/>
    <cellStyle name="Normal 243 2 2 4" xfId="42961"/>
    <cellStyle name="Normal 243 2 2 5" xfId="47804"/>
    <cellStyle name="Normal 243 2 3" xfId="6970"/>
    <cellStyle name="Normal 243 2 3 2" xfId="17753"/>
    <cellStyle name="Normal 243 2 4" xfId="12615"/>
    <cellStyle name="Normal 243 2 5" xfId="40685"/>
    <cellStyle name="Normal 243 2 6" xfId="45528"/>
    <cellStyle name="Normal 243 3" xfId="3049"/>
    <cellStyle name="Normal 243 3 2" xfId="8197"/>
    <cellStyle name="Normal 243 3 2 2" xfId="18980"/>
    <cellStyle name="Normal 243 3 3" xfId="13848"/>
    <cellStyle name="Normal 243 3 4" xfId="41907"/>
    <cellStyle name="Normal 243 3 5" xfId="46750"/>
    <cellStyle name="Normal 243 4" xfId="5914"/>
    <cellStyle name="Normal 243 4 2" xfId="16698"/>
    <cellStyle name="Normal 243 5" xfId="11540"/>
    <cellStyle name="Normal 243 6" xfId="39638"/>
    <cellStyle name="Normal 243 7" xfId="44484"/>
    <cellStyle name="Normal 244" xfId="718"/>
    <cellStyle name="Normal 244 2" xfId="1802"/>
    <cellStyle name="Normal 244 2 2" xfId="4111"/>
    <cellStyle name="Normal 244 2 2 2" xfId="9258"/>
    <cellStyle name="Normal 244 2 2 2 2" xfId="20041"/>
    <cellStyle name="Normal 244 2 2 3" xfId="14909"/>
    <cellStyle name="Normal 244 2 2 4" xfId="42968"/>
    <cellStyle name="Normal 244 2 2 5" xfId="47811"/>
    <cellStyle name="Normal 244 2 3" xfId="6977"/>
    <cellStyle name="Normal 244 2 3 2" xfId="17760"/>
    <cellStyle name="Normal 244 2 4" xfId="12622"/>
    <cellStyle name="Normal 244 2 5" xfId="40692"/>
    <cellStyle name="Normal 244 2 6" xfId="45535"/>
    <cellStyle name="Normal 244 3" xfId="3056"/>
    <cellStyle name="Normal 244 3 2" xfId="8204"/>
    <cellStyle name="Normal 244 3 2 2" xfId="18987"/>
    <cellStyle name="Normal 244 3 3" xfId="13855"/>
    <cellStyle name="Normal 244 3 4" xfId="41914"/>
    <cellStyle name="Normal 244 3 5" xfId="46757"/>
    <cellStyle name="Normal 244 4" xfId="5921"/>
    <cellStyle name="Normal 244 4 2" xfId="16705"/>
    <cellStyle name="Normal 244 5" xfId="11547"/>
    <cellStyle name="Normal 244 6" xfId="39645"/>
    <cellStyle name="Normal 244 7" xfId="44491"/>
    <cellStyle name="Normal 245" xfId="719"/>
    <cellStyle name="Normal 245 2" xfId="1803"/>
    <cellStyle name="Normal 245 2 2" xfId="4112"/>
    <cellStyle name="Normal 245 2 2 2" xfId="9259"/>
    <cellStyle name="Normal 245 2 2 2 2" xfId="20042"/>
    <cellStyle name="Normal 245 2 2 3" xfId="14910"/>
    <cellStyle name="Normal 245 2 2 4" xfId="42969"/>
    <cellStyle name="Normal 245 2 2 5" xfId="47812"/>
    <cellStyle name="Normal 245 2 3" xfId="6978"/>
    <cellStyle name="Normal 245 2 3 2" xfId="17761"/>
    <cellStyle name="Normal 245 2 4" xfId="12623"/>
    <cellStyle name="Normal 245 2 5" xfId="40693"/>
    <cellStyle name="Normal 245 2 6" xfId="45536"/>
    <cellStyle name="Normal 245 3" xfId="3057"/>
    <cellStyle name="Normal 245 3 2" xfId="8205"/>
    <cellStyle name="Normal 245 3 2 2" xfId="18988"/>
    <cellStyle name="Normal 245 3 3" xfId="13856"/>
    <cellStyle name="Normal 245 3 4" xfId="41915"/>
    <cellStyle name="Normal 245 3 5" xfId="46758"/>
    <cellStyle name="Normal 245 4" xfId="5922"/>
    <cellStyle name="Normal 245 4 2" xfId="16706"/>
    <cellStyle name="Normal 245 5" xfId="11548"/>
    <cellStyle name="Normal 245 6" xfId="39646"/>
    <cellStyle name="Normal 245 7" xfId="44492"/>
    <cellStyle name="Normal 246" xfId="721"/>
    <cellStyle name="Normal 246 2" xfId="1805"/>
    <cellStyle name="Normal 246 2 2" xfId="4114"/>
    <cellStyle name="Normal 246 2 2 2" xfId="9261"/>
    <cellStyle name="Normal 246 2 2 2 2" xfId="20044"/>
    <cellStyle name="Normal 246 2 2 3" xfId="14912"/>
    <cellStyle name="Normal 246 2 2 4" xfId="42971"/>
    <cellStyle name="Normal 246 2 2 5" xfId="47814"/>
    <cellStyle name="Normal 246 2 3" xfId="6980"/>
    <cellStyle name="Normal 246 2 3 2" xfId="17763"/>
    <cellStyle name="Normal 246 2 4" xfId="12625"/>
    <cellStyle name="Normal 246 2 5" xfId="40695"/>
    <cellStyle name="Normal 246 2 6" xfId="45538"/>
    <cellStyle name="Normal 246 3" xfId="3059"/>
    <cellStyle name="Normal 246 3 2" xfId="8207"/>
    <cellStyle name="Normal 246 3 2 2" xfId="18990"/>
    <cellStyle name="Normal 246 3 3" xfId="13858"/>
    <cellStyle name="Normal 246 3 4" xfId="41917"/>
    <cellStyle name="Normal 246 3 5" xfId="46760"/>
    <cellStyle name="Normal 246 4" xfId="5924"/>
    <cellStyle name="Normal 246 4 2" xfId="16708"/>
    <cellStyle name="Normal 246 5" xfId="11550"/>
    <cellStyle name="Normal 246 6" xfId="39648"/>
    <cellStyle name="Normal 246 7" xfId="44494"/>
    <cellStyle name="Normal 247" xfId="722"/>
    <cellStyle name="Normal 247 2" xfId="1806"/>
    <cellStyle name="Normal 247 2 2" xfId="4115"/>
    <cellStyle name="Normal 247 2 2 2" xfId="9262"/>
    <cellStyle name="Normal 247 2 2 2 2" xfId="20045"/>
    <cellStyle name="Normal 247 2 2 3" xfId="14913"/>
    <cellStyle name="Normal 247 2 2 4" xfId="42972"/>
    <cellStyle name="Normal 247 2 2 5" xfId="47815"/>
    <cellStyle name="Normal 247 2 3" xfId="6981"/>
    <cellStyle name="Normal 247 2 3 2" xfId="17764"/>
    <cellStyle name="Normal 247 2 4" xfId="12626"/>
    <cellStyle name="Normal 247 2 5" xfId="40696"/>
    <cellStyle name="Normal 247 2 6" xfId="45539"/>
    <cellStyle name="Normal 247 3" xfId="3060"/>
    <cellStyle name="Normal 247 3 2" xfId="8208"/>
    <cellStyle name="Normal 247 3 2 2" xfId="18991"/>
    <cellStyle name="Normal 247 3 3" xfId="13859"/>
    <cellStyle name="Normal 247 3 4" xfId="41918"/>
    <cellStyle name="Normal 247 3 5" xfId="46761"/>
    <cellStyle name="Normal 247 4" xfId="5925"/>
    <cellStyle name="Normal 247 4 2" xfId="16709"/>
    <cellStyle name="Normal 247 5" xfId="11551"/>
    <cellStyle name="Normal 247 6" xfId="39649"/>
    <cellStyle name="Normal 247 7" xfId="44495"/>
    <cellStyle name="Normal 248" xfId="724"/>
    <cellStyle name="Normal 248 2" xfId="1808"/>
    <cellStyle name="Normal 248 2 2" xfId="4117"/>
    <cellStyle name="Normal 248 2 2 2" xfId="9264"/>
    <cellStyle name="Normal 248 2 2 2 2" xfId="20047"/>
    <cellStyle name="Normal 248 2 2 3" xfId="14915"/>
    <cellStyle name="Normal 248 2 2 4" xfId="42974"/>
    <cellStyle name="Normal 248 2 2 5" xfId="47817"/>
    <cellStyle name="Normal 248 2 3" xfId="6983"/>
    <cellStyle name="Normal 248 2 3 2" xfId="17766"/>
    <cellStyle name="Normal 248 2 4" xfId="12628"/>
    <cellStyle name="Normal 248 2 5" xfId="40698"/>
    <cellStyle name="Normal 248 2 6" xfId="45541"/>
    <cellStyle name="Normal 248 3" xfId="3062"/>
    <cellStyle name="Normal 248 3 2" xfId="8210"/>
    <cellStyle name="Normal 248 3 2 2" xfId="18993"/>
    <cellStyle name="Normal 248 3 3" xfId="13861"/>
    <cellStyle name="Normal 248 3 4" xfId="41920"/>
    <cellStyle name="Normal 248 3 5" xfId="46763"/>
    <cellStyle name="Normal 248 4" xfId="5927"/>
    <cellStyle name="Normal 248 4 2" xfId="16711"/>
    <cellStyle name="Normal 248 5" xfId="11553"/>
    <cellStyle name="Normal 248 6" xfId="39651"/>
    <cellStyle name="Normal 248 7" xfId="44497"/>
    <cellStyle name="Normal 249" xfId="725"/>
    <cellStyle name="Normal 249 2" xfId="1809"/>
    <cellStyle name="Normal 249 2 2" xfId="4118"/>
    <cellStyle name="Normal 249 2 2 2" xfId="9265"/>
    <cellStyle name="Normal 249 2 2 2 2" xfId="20048"/>
    <cellStyle name="Normal 249 2 2 3" xfId="14916"/>
    <cellStyle name="Normal 249 2 2 4" xfId="42975"/>
    <cellStyle name="Normal 249 2 2 5" xfId="47818"/>
    <cellStyle name="Normal 249 2 3" xfId="6984"/>
    <cellStyle name="Normal 249 2 3 2" xfId="17767"/>
    <cellStyle name="Normal 249 2 4" xfId="12629"/>
    <cellStyle name="Normal 249 2 5" xfId="40699"/>
    <cellStyle name="Normal 249 2 6" xfId="45542"/>
    <cellStyle name="Normal 249 3" xfId="3063"/>
    <cellStyle name="Normal 249 3 2" xfId="8211"/>
    <cellStyle name="Normal 249 3 2 2" xfId="18994"/>
    <cellStyle name="Normal 249 3 3" xfId="13862"/>
    <cellStyle name="Normal 249 3 4" xfId="41921"/>
    <cellStyle name="Normal 249 3 5" xfId="46764"/>
    <cellStyle name="Normal 249 4" xfId="5928"/>
    <cellStyle name="Normal 249 4 2" xfId="16712"/>
    <cellStyle name="Normal 249 5" xfId="11554"/>
    <cellStyle name="Normal 249 6" xfId="39652"/>
    <cellStyle name="Normal 249 7" xfId="44498"/>
    <cellStyle name="Normal 25" xfId="355"/>
    <cellStyle name="Normal 25 2" xfId="1458"/>
    <cellStyle name="Normal 25 2 2" xfId="3773"/>
    <cellStyle name="Normal 25 2 2 2" xfId="8920"/>
    <cellStyle name="Normal 25 2 2 2 2" xfId="19703"/>
    <cellStyle name="Normal 25 2 2 3" xfId="14571"/>
    <cellStyle name="Normal 25 2 2 4" xfId="42630"/>
    <cellStyle name="Normal 25 2 2 5" xfId="47473"/>
    <cellStyle name="Normal 25 2 3" xfId="6640"/>
    <cellStyle name="Normal 25 2 3 2" xfId="17423"/>
    <cellStyle name="Normal 25 2 4" xfId="12280"/>
    <cellStyle name="Normal 25 2 5" xfId="40355"/>
    <cellStyle name="Normal 25 2 6" xfId="45198"/>
    <cellStyle name="Normal 25 3" xfId="2726"/>
    <cellStyle name="Normal 25 3 2" xfId="7881"/>
    <cellStyle name="Normal 25 3 2 2" xfId="18664"/>
    <cellStyle name="Normal 25 3 3" xfId="13532"/>
    <cellStyle name="Normal 25 3 4" xfId="41592"/>
    <cellStyle name="Normal 25 3 5" xfId="46435"/>
    <cellStyle name="Normal 25 4" xfId="5590"/>
    <cellStyle name="Normal 25 4 2" xfId="16380"/>
    <cellStyle name="Normal 25 5" xfId="11208"/>
    <cellStyle name="Normal 25 6" xfId="39310"/>
    <cellStyle name="Normal 25 7" xfId="44156"/>
    <cellStyle name="Normal 250" xfId="727"/>
    <cellStyle name="Normal 250 2" xfId="1811"/>
    <cellStyle name="Normal 250 2 2" xfId="4120"/>
    <cellStyle name="Normal 250 2 2 2" xfId="9267"/>
    <cellStyle name="Normal 250 2 2 2 2" xfId="20050"/>
    <cellStyle name="Normal 250 2 2 3" xfId="14918"/>
    <cellStyle name="Normal 250 2 2 4" xfId="42977"/>
    <cellStyle name="Normal 250 2 2 5" xfId="47820"/>
    <cellStyle name="Normal 250 2 3" xfId="6986"/>
    <cellStyle name="Normal 250 2 3 2" xfId="17769"/>
    <cellStyle name="Normal 250 2 4" xfId="12631"/>
    <cellStyle name="Normal 250 2 5" xfId="40701"/>
    <cellStyle name="Normal 250 2 6" xfId="45544"/>
    <cellStyle name="Normal 250 3" xfId="3065"/>
    <cellStyle name="Normal 250 3 2" xfId="8213"/>
    <cellStyle name="Normal 250 3 2 2" xfId="18996"/>
    <cellStyle name="Normal 250 3 3" xfId="13864"/>
    <cellStyle name="Normal 250 3 4" xfId="41923"/>
    <cellStyle name="Normal 250 3 5" xfId="46766"/>
    <cellStyle name="Normal 250 4" xfId="5930"/>
    <cellStyle name="Normal 250 4 2" xfId="16714"/>
    <cellStyle name="Normal 250 5" xfId="11556"/>
    <cellStyle name="Normal 250 6" xfId="39654"/>
    <cellStyle name="Normal 250 7" xfId="44500"/>
    <cellStyle name="Normal 251" xfId="728"/>
    <cellStyle name="Normal 251 2" xfId="1812"/>
    <cellStyle name="Normal 251 2 2" xfId="4121"/>
    <cellStyle name="Normal 251 2 2 2" xfId="9268"/>
    <cellStyle name="Normal 251 2 2 2 2" xfId="20051"/>
    <cellStyle name="Normal 251 2 2 3" xfId="14919"/>
    <cellStyle name="Normal 251 2 2 4" xfId="42978"/>
    <cellStyle name="Normal 251 2 2 5" xfId="47821"/>
    <cellStyle name="Normal 251 2 3" xfId="6987"/>
    <cellStyle name="Normal 251 2 3 2" xfId="17770"/>
    <cellStyle name="Normal 251 2 4" xfId="12632"/>
    <cellStyle name="Normal 251 2 5" xfId="40702"/>
    <cellStyle name="Normal 251 2 6" xfId="45545"/>
    <cellStyle name="Normal 251 3" xfId="3066"/>
    <cellStyle name="Normal 251 3 2" xfId="8214"/>
    <cellStyle name="Normal 251 3 2 2" xfId="18997"/>
    <cellStyle name="Normal 251 3 3" xfId="13865"/>
    <cellStyle name="Normal 251 3 4" xfId="41924"/>
    <cellStyle name="Normal 251 3 5" xfId="46767"/>
    <cellStyle name="Normal 251 4" xfId="5931"/>
    <cellStyle name="Normal 251 4 2" xfId="16715"/>
    <cellStyle name="Normal 251 5" xfId="11557"/>
    <cellStyle name="Normal 251 6" xfId="39655"/>
    <cellStyle name="Normal 251 7" xfId="44501"/>
    <cellStyle name="Normal 252" xfId="729"/>
    <cellStyle name="Normal 252 2" xfId="1813"/>
    <cellStyle name="Normal 252 2 2" xfId="4122"/>
    <cellStyle name="Normal 252 2 2 2" xfId="9269"/>
    <cellStyle name="Normal 252 2 2 2 2" xfId="20052"/>
    <cellStyle name="Normal 252 2 2 3" xfId="14920"/>
    <cellStyle name="Normal 252 2 2 4" xfId="42979"/>
    <cellStyle name="Normal 252 2 2 5" xfId="47822"/>
    <cellStyle name="Normal 252 2 3" xfId="6988"/>
    <cellStyle name="Normal 252 2 3 2" xfId="17771"/>
    <cellStyle name="Normal 252 2 4" xfId="12633"/>
    <cellStyle name="Normal 252 2 5" xfId="40703"/>
    <cellStyle name="Normal 252 2 6" xfId="45546"/>
    <cellStyle name="Normal 252 3" xfId="3067"/>
    <cellStyle name="Normal 252 3 2" xfId="8215"/>
    <cellStyle name="Normal 252 3 2 2" xfId="18998"/>
    <cellStyle name="Normal 252 3 3" xfId="13866"/>
    <cellStyle name="Normal 252 3 4" xfId="41925"/>
    <cellStyle name="Normal 252 3 5" xfId="46768"/>
    <cellStyle name="Normal 252 4" xfId="5932"/>
    <cellStyle name="Normal 252 4 2" xfId="16716"/>
    <cellStyle name="Normal 252 5" xfId="11558"/>
    <cellStyle name="Normal 252 6" xfId="39656"/>
    <cellStyle name="Normal 252 7" xfId="44502"/>
    <cellStyle name="Normal 253" xfId="730"/>
    <cellStyle name="Normal 253 2" xfId="1814"/>
    <cellStyle name="Normal 253 2 2" xfId="4123"/>
    <cellStyle name="Normal 253 2 2 2" xfId="9270"/>
    <cellStyle name="Normal 253 2 2 2 2" xfId="20053"/>
    <cellStyle name="Normal 253 2 2 3" xfId="14921"/>
    <cellStyle name="Normal 253 2 2 4" xfId="42980"/>
    <cellStyle name="Normal 253 2 2 5" xfId="47823"/>
    <cellStyle name="Normal 253 2 3" xfId="6989"/>
    <cellStyle name="Normal 253 2 3 2" xfId="17772"/>
    <cellStyle name="Normal 253 2 4" xfId="12634"/>
    <cellStyle name="Normal 253 2 5" xfId="40704"/>
    <cellStyle name="Normal 253 2 6" xfId="45547"/>
    <cellStyle name="Normal 253 3" xfId="3068"/>
    <cellStyle name="Normal 253 3 2" xfId="8216"/>
    <cellStyle name="Normal 253 3 2 2" xfId="18999"/>
    <cellStyle name="Normal 253 3 3" xfId="13867"/>
    <cellStyle name="Normal 253 3 4" xfId="41926"/>
    <cellStyle name="Normal 253 3 5" xfId="46769"/>
    <cellStyle name="Normal 253 4" xfId="5933"/>
    <cellStyle name="Normal 253 4 2" xfId="16717"/>
    <cellStyle name="Normal 253 5" xfId="11559"/>
    <cellStyle name="Normal 253 6" xfId="39657"/>
    <cellStyle name="Normal 253 7" xfId="44503"/>
    <cellStyle name="Normal 254" xfId="732"/>
    <cellStyle name="Normal 254 2" xfId="1816"/>
    <cellStyle name="Normal 254 2 2" xfId="4125"/>
    <cellStyle name="Normal 254 2 2 2" xfId="9272"/>
    <cellStyle name="Normal 254 2 2 2 2" xfId="20055"/>
    <cellStyle name="Normal 254 2 2 3" xfId="14923"/>
    <cellStyle name="Normal 254 2 2 4" xfId="42982"/>
    <cellStyle name="Normal 254 2 2 5" xfId="47825"/>
    <cellStyle name="Normal 254 2 3" xfId="6991"/>
    <cellStyle name="Normal 254 2 3 2" xfId="17774"/>
    <cellStyle name="Normal 254 2 4" xfId="12636"/>
    <cellStyle name="Normal 254 2 5" xfId="40706"/>
    <cellStyle name="Normal 254 2 6" xfId="45549"/>
    <cellStyle name="Normal 254 3" xfId="3070"/>
    <cellStyle name="Normal 254 3 2" xfId="8218"/>
    <cellStyle name="Normal 254 3 2 2" xfId="19001"/>
    <cellStyle name="Normal 254 3 3" xfId="13869"/>
    <cellStyle name="Normal 254 3 4" xfId="41928"/>
    <cellStyle name="Normal 254 3 5" xfId="46771"/>
    <cellStyle name="Normal 254 4" xfId="5935"/>
    <cellStyle name="Normal 254 4 2" xfId="16719"/>
    <cellStyle name="Normal 254 5" xfId="11561"/>
    <cellStyle name="Normal 254 6" xfId="39659"/>
    <cellStyle name="Normal 254 7" xfId="44505"/>
    <cellStyle name="Normal 255" xfId="733"/>
    <cellStyle name="Normal 255 2" xfId="1817"/>
    <cellStyle name="Normal 255 2 2" xfId="4126"/>
    <cellStyle name="Normal 255 2 2 2" xfId="9273"/>
    <cellStyle name="Normal 255 2 2 2 2" xfId="20056"/>
    <cellStyle name="Normal 255 2 2 3" xfId="14924"/>
    <cellStyle name="Normal 255 2 2 4" xfId="42983"/>
    <cellStyle name="Normal 255 2 2 5" xfId="47826"/>
    <cellStyle name="Normal 255 2 3" xfId="6992"/>
    <cellStyle name="Normal 255 2 3 2" xfId="17775"/>
    <cellStyle name="Normal 255 2 4" xfId="12637"/>
    <cellStyle name="Normal 255 2 5" xfId="40707"/>
    <cellStyle name="Normal 255 2 6" xfId="45550"/>
    <cellStyle name="Normal 255 3" xfId="3071"/>
    <cellStyle name="Normal 255 3 2" xfId="8219"/>
    <cellStyle name="Normal 255 3 2 2" xfId="19002"/>
    <cellStyle name="Normal 255 3 3" xfId="13870"/>
    <cellStyle name="Normal 255 3 4" xfId="41929"/>
    <cellStyle name="Normal 255 3 5" xfId="46772"/>
    <cellStyle name="Normal 255 4" xfId="5936"/>
    <cellStyle name="Normal 255 4 2" xfId="16720"/>
    <cellStyle name="Normal 255 5" xfId="11562"/>
    <cellStyle name="Normal 255 6" xfId="39660"/>
    <cellStyle name="Normal 255 7" xfId="44506"/>
    <cellStyle name="Normal 256" xfId="734"/>
    <cellStyle name="Normal 256 2" xfId="1818"/>
    <cellStyle name="Normal 256 2 2" xfId="4127"/>
    <cellStyle name="Normal 256 2 2 2" xfId="9274"/>
    <cellStyle name="Normal 256 2 2 2 2" xfId="20057"/>
    <cellStyle name="Normal 256 2 2 3" xfId="14925"/>
    <cellStyle name="Normal 256 2 2 4" xfId="42984"/>
    <cellStyle name="Normal 256 2 2 5" xfId="47827"/>
    <cellStyle name="Normal 256 2 3" xfId="6993"/>
    <cellStyle name="Normal 256 2 3 2" xfId="17776"/>
    <cellStyle name="Normal 256 2 4" xfId="12638"/>
    <cellStyle name="Normal 256 2 5" xfId="40708"/>
    <cellStyle name="Normal 256 2 6" xfId="45551"/>
    <cellStyle name="Normal 256 3" xfId="3072"/>
    <cellStyle name="Normal 256 3 2" xfId="8220"/>
    <cellStyle name="Normal 256 3 2 2" xfId="19003"/>
    <cellStyle name="Normal 256 3 3" xfId="13871"/>
    <cellStyle name="Normal 256 3 4" xfId="41930"/>
    <cellStyle name="Normal 256 3 5" xfId="46773"/>
    <cellStyle name="Normal 256 4" xfId="5937"/>
    <cellStyle name="Normal 256 4 2" xfId="16721"/>
    <cellStyle name="Normal 256 5" xfId="11563"/>
    <cellStyle name="Normal 256 6" xfId="39661"/>
    <cellStyle name="Normal 256 7" xfId="44507"/>
    <cellStyle name="Normal 257" xfId="731"/>
    <cellStyle name="Normal 257 2" xfId="1815"/>
    <cellStyle name="Normal 257 2 2" xfId="4124"/>
    <cellStyle name="Normal 257 2 2 2" xfId="9271"/>
    <cellStyle name="Normal 257 2 2 2 2" xfId="20054"/>
    <cellStyle name="Normal 257 2 2 3" xfId="14922"/>
    <cellStyle name="Normal 257 2 2 4" xfId="42981"/>
    <cellStyle name="Normal 257 2 2 5" xfId="47824"/>
    <cellStyle name="Normal 257 2 3" xfId="6990"/>
    <cellStyle name="Normal 257 2 3 2" xfId="17773"/>
    <cellStyle name="Normal 257 2 4" xfId="12635"/>
    <cellStyle name="Normal 257 2 5" xfId="40705"/>
    <cellStyle name="Normal 257 2 6" xfId="45548"/>
    <cellStyle name="Normal 257 3" xfId="3069"/>
    <cellStyle name="Normal 257 3 2" xfId="8217"/>
    <cellStyle name="Normal 257 3 2 2" xfId="19000"/>
    <cellStyle name="Normal 257 3 3" xfId="13868"/>
    <cellStyle name="Normal 257 3 4" xfId="41927"/>
    <cellStyle name="Normal 257 3 5" xfId="46770"/>
    <cellStyle name="Normal 257 4" xfId="5934"/>
    <cellStyle name="Normal 257 4 2" xfId="16718"/>
    <cellStyle name="Normal 257 5" xfId="11560"/>
    <cellStyle name="Normal 257 6" xfId="39658"/>
    <cellStyle name="Normal 257 7" xfId="44504"/>
    <cellStyle name="Normal 258" xfId="738"/>
    <cellStyle name="Normal 258 2" xfId="1822"/>
    <cellStyle name="Normal 258 2 2" xfId="4131"/>
    <cellStyle name="Normal 258 2 2 2" xfId="9278"/>
    <cellStyle name="Normal 258 2 2 2 2" xfId="20061"/>
    <cellStyle name="Normal 258 2 2 3" xfId="14929"/>
    <cellStyle name="Normal 258 2 2 4" xfId="42988"/>
    <cellStyle name="Normal 258 2 2 5" xfId="47831"/>
    <cellStyle name="Normal 258 2 3" xfId="6997"/>
    <cellStyle name="Normal 258 2 3 2" xfId="17780"/>
    <cellStyle name="Normal 258 2 4" xfId="12642"/>
    <cellStyle name="Normal 258 2 5" xfId="40712"/>
    <cellStyle name="Normal 258 2 6" xfId="45555"/>
    <cellStyle name="Normal 258 3" xfId="3076"/>
    <cellStyle name="Normal 258 3 2" xfId="8224"/>
    <cellStyle name="Normal 258 3 2 2" xfId="19007"/>
    <cellStyle name="Normal 258 3 3" xfId="13875"/>
    <cellStyle name="Normal 258 3 4" xfId="41934"/>
    <cellStyle name="Normal 258 3 5" xfId="46777"/>
    <cellStyle name="Normal 258 4" xfId="5941"/>
    <cellStyle name="Normal 258 4 2" xfId="16725"/>
    <cellStyle name="Normal 258 5" xfId="11567"/>
    <cellStyle name="Normal 258 6" xfId="39665"/>
    <cellStyle name="Normal 258 7" xfId="44511"/>
    <cellStyle name="Normal 259" xfId="748"/>
    <cellStyle name="Normal 259 2" xfId="1831"/>
    <cellStyle name="Normal 259 2 2" xfId="4140"/>
    <cellStyle name="Normal 259 2 2 2" xfId="9287"/>
    <cellStyle name="Normal 259 2 2 2 2" xfId="20070"/>
    <cellStyle name="Normal 259 2 2 3" xfId="14938"/>
    <cellStyle name="Normal 259 2 2 4" xfId="42997"/>
    <cellStyle name="Normal 259 2 2 5" xfId="47840"/>
    <cellStyle name="Normal 259 2 3" xfId="7006"/>
    <cellStyle name="Normal 259 2 3 2" xfId="17789"/>
    <cellStyle name="Normal 259 2 4" xfId="12651"/>
    <cellStyle name="Normal 259 2 5" xfId="40721"/>
    <cellStyle name="Normal 259 2 6" xfId="45564"/>
    <cellStyle name="Normal 259 3" xfId="3085"/>
    <cellStyle name="Normal 259 3 2" xfId="8232"/>
    <cellStyle name="Normal 259 3 2 2" xfId="19015"/>
    <cellStyle name="Normal 259 3 3" xfId="13883"/>
    <cellStyle name="Normal 259 3 4" xfId="41942"/>
    <cellStyle name="Normal 259 3 5" xfId="46785"/>
    <cellStyle name="Normal 259 4" xfId="5949"/>
    <cellStyle name="Normal 259 4 2" xfId="16732"/>
    <cellStyle name="Normal 259 5" xfId="11576"/>
    <cellStyle name="Normal 259 6" xfId="39672"/>
    <cellStyle name="Normal 259 7" xfId="44519"/>
    <cellStyle name="Normal 26" xfId="356"/>
    <cellStyle name="Normal 26 2" xfId="1459"/>
    <cellStyle name="Normal 26 2 2" xfId="3774"/>
    <cellStyle name="Normal 26 2 2 2" xfId="8921"/>
    <cellStyle name="Normal 26 2 2 2 2" xfId="19704"/>
    <cellStyle name="Normal 26 2 2 3" xfId="14572"/>
    <cellStyle name="Normal 26 2 2 4" xfId="42631"/>
    <cellStyle name="Normal 26 2 2 5" xfId="47474"/>
    <cellStyle name="Normal 26 2 3" xfId="6641"/>
    <cellStyle name="Normal 26 2 3 2" xfId="17424"/>
    <cellStyle name="Normal 26 2 4" xfId="12281"/>
    <cellStyle name="Normal 26 2 5" xfId="40356"/>
    <cellStyle name="Normal 26 2 6" xfId="45199"/>
    <cellStyle name="Normal 26 3" xfId="2727"/>
    <cellStyle name="Normal 26 3 2" xfId="7882"/>
    <cellStyle name="Normal 26 3 2 2" xfId="18665"/>
    <cellStyle name="Normal 26 3 3" xfId="13533"/>
    <cellStyle name="Normal 26 3 4" xfId="41593"/>
    <cellStyle name="Normal 26 3 5" xfId="46436"/>
    <cellStyle name="Normal 26 4" xfId="5591"/>
    <cellStyle name="Normal 26 4 2" xfId="16381"/>
    <cellStyle name="Normal 26 5" xfId="11209"/>
    <cellStyle name="Normal 26 6" xfId="39311"/>
    <cellStyle name="Normal 26 7" xfId="44157"/>
    <cellStyle name="Normal 260" xfId="749"/>
    <cellStyle name="Normal 260 2" xfId="1832"/>
    <cellStyle name="Normal 260 2 2" xfId="4141"/>
    <cellStyle name="Normal 260 2 2 2" xfId="9288"/>
    <cellStyle name="Normal 260 2 2 2 2" xfId="20071"/>
    <cellStyle name="Normal 260 2 2 3" xfId="14939"/>
    <cellStyle name="Normal 260 2 2 4" xfId="42998"/>
    <cellStyle name="Normal 260 2 2 5" xfId="47841"/>
    <cellStyle name="Normal 260 2 3" xfId="7007"/>
    <cellStyle name="Normal 260 2 3 2" xfId="17790"/>
    <cellStyle name="Normal 260 2 4" xfId="12652"/>
    <cellStyle name="Normal 260 2 5" xfId="40722"/>
    <cellStyle name="Normal 260 2 6" xfId="45565"/>
    <cellStyle name="Normal 260 3" xfId="3086"/>
    <cellStyle name="Normal 260 3 2" xfId="8233"/>
    <cellStyle name="Normal 260 3 2 2" xfId="19016"/>
    <cellStyle name="Normal 260 3 3" xfId="13884"/>
    <cellStyle name="Normal 260 3 4" xfId="41943"/>
    <cellStyle name="Normal 260 3 5" xfId="46786"/>
    <cellStyle name="Normal 260 4" xfId="5950"/>
    <cellStyle name="Normal 260 4 2" xfId="16733"/>
    <cellStyle name="Normal 260 5" xfId="11577"/>
    <cellStyle name="Normal 260 6" xfId="39673"/>
    <cellStyle name="Normal 260 7" xfId="44520"/>
    <cellStyle name="Normal 261" xfId="750"/>
    <cellStyle name="Normal 261 2" xfId="1833"/>
    <cellStyle name="Normal 261 2 2" xfId="4142"/>
    <cellStyle name="Normal 261 2 2 2" xfId="9289"/>
    <cellStyle name="Normal 261 2 2 2 2" xfId="20072"/>
    <cellStyle name="Normal 261 2 2 3" xfId="14940"/>
    <cellStyle name="Normal 261 2 2 4" xfId="42999"/>
    <cellStyle name="Normal 261 2 2 5" xfId="47842"/>
    <cellStyle name="Normal 261 2 3" xfId="7008"/>
    <cellStyle name="Normal 261 2 3 2" xfId="17791"/>
    <cellStyle name="Normal 261 2 4" xfId="12653"/>
    <cellStyle name="Normal 261 2 5" xfId="40723"/>
    <cellStyle name="Normal 261 2 6" xfId="45566"/>
    <cellStyle name="Normal 261 3" xfId="3087"/>
    <cellStyle name="Normal 261 3 2" xfId="8234"/>
    <cellStyle name="Normal 261 3 2 2" xfId="19017"/>
    <cellStyle name="Normal 261 3 3" xfId="13885"/>
    <cellStyle name="Normal 261 3 4" xfId="41944"/>
    <cellStyle name="Normal 261 3 5" xfId="46787"/>
    <cellStyle name="Normal 261 4" xfId="5951"/>
    <cellStyle name="Normal 261 4 2" xfId="16734"/>
    <cellStyle name="Normal 261 5" xfId="11578"/>
    <cellStyle name="Normal 261 6" xfId="39674"/>
    <cellStyle name="Normal 261 7" xfId="44521"/>
    <cellStyle name="Normal 262" xfId="751"/>
    <cellStyle name="Normal 262 2" xfId="1834"/>
    <cellStyle name="Normal 262 2 2" xfId="4143"/>
    <cellStyle name="Normal 262 2 2 2" xfId="9290"/>
    <cellStyle name="Normal 262 2 2 2 2" xfId="20073"/>
    <cellStyle name="Normal 262 2 2 3" xfId="14941"/>
    <cellStyle name="Normal 262 2 2 4" xfId="43000"/>
    <cellStyle name="Normal 262 2 2 5" xfId="47843"/>
    <cellStyle name="Normal 262 2 3" xfId="7009"/>
    <cellStyle name="Normal 262 2 3 2" xfId="17792"/>
    <cellStyle name="Normal 262 2 4" xfId="12654"/>
    <cellStyle name="Normal 262 2 5" xfId="40724"/>
    <cellStyle name="Normal 262 2 6" xfId="45567"/>
    <cellStyle name="Normal 262 3" xfId="3088"/>
    <cellStyle name="Normal 262 3 2" xfId="8235"/>
    <cellStyle name="Normal 262 3 2 2" xfId="19018"/>
    <cellStyle name="Normal 262 3 3" xfId="13886"/>
    <cellStyle name="Normal 262 3 4" xfId="41945"/>
    <cellStyle name="Normal 262 3 5" xfId="46788"/>
    <cellStyle name="Normal 262 4" xfId="5952"/>
    <cellStyle name="Normal 262 4 2" xfId="16735"/>
    <cellStyle name="Normal 262 5" xfId="11579"/>
    <cellStyle name="Normal 262 6" xfId="39675"/>
    <cellStyle name="Normal 262 7" xfId="44522"/>
    <cellStyle name="Normal 263" xfId="752"/>
    <cellStyle name="Normal 263 2" xfId="1835"/>
    <cellStyle name="Normal 263 2 2" xfId="4144"/>
    <cellStyle name="Normal 263 2 2 2" xfId="9291"/>
    <cellStyle name="Normal 263 2 2 2 2" xfId="20074"/>
    <cellStyle name="Normal 263 2 2 3" xfId="14942"/>
    <cellStyle name="Normal 263 2 2 4" xfId="43001"/>
    <cellStyle name="Normal 263 2 2 5" xfId="47844"/>
    <cellStyle name="Normal 263 2 3" xfId="7010"/>
    <cellStyle name="Normal 263 2 3 2" xfId="17793"/>
    <cellStyle name="Normal 263 2 4" xfId="12655"/>
    <cellStyle name="Normal 263 2 5" xfId="40725"/>
    <cellStyle name="Normal 263 2 6" xfId="45568"/>
    <cellStyle name="Normal 263 3" xfId="3089"/>
    <cellStyle name="Normal 263 3 2" xfId="8236"/>
    <cellStyle name="Normal 263 3 2 2" xfId="19019"/>
    <cellStyle name="Normal 263 3 3" xfId="13887"/>
    <cellStyle name="Normal 263 3 4" xfId="41946"/>
    <cellStyle name="Normal 263 3 5" xfId="46789"/>
    <cellStyle name="Normal 263 4" xfId="5953"/>
    <cellStyle name="Normal 263 4 2" xfId="16736"/>
    <cellStyle name="Normal 263 5" xfId="11580"/>
    <cellStyle name="Normal 263 6" xfId="39676"/>
    <cellStyle name="Normal 263 7" xfId="44523"/>
    <cellStyle name="Normal 264" xfId="753"/>
    <cellStyle name="Normal 264 2" xfId="1836"/>
    <cellStyle name="Normal 264 2 2" xfId="4145"/>
    <cellStyle name="Normal 264 2 2 2" xfId="9292"/>
    <cellStyle name="Normal 264 2 2 2 2" xfId="20075"/>
    <cellStyle name="Normal 264 2 2 3" xfId="14943"/>
    <cellStyle name="Normal 264 2 2 4" xfId="43002"/>
    <cellStyle name="Normal 264 2 2 5" xfId="47845"/>
    <cellStyle name="Normal 264 2 3" xfId="7011"/>
    <cellStyle name="Normal 264 2 3 2" xfId="17794"/>
    <cellStyle name="Normal 264 2 4" xfId="12656"/>
    <cellStyle name="Normal 264 2 5" xfId="40726"/>
    <cellStyle name="Normal 264 2 6" xfId="45569"/>
    <cellStyle name="Normal 264 3" xfId="3090"/>
    <cellStyle name="Normal 264 3 2" xfId="8237"/>
    <cellStyle name="Normal 264 3 2 2" xfId="19020"/>
    <cellStyle name="Normal 264 3 3" xfId="13888"/>
    <cellStyle name="Normal 264 3 4" xfId="41947"/>
    <cellStyle name="Normal 264 3 5" xfId="46790"/>
    <cellStyle name="Normal 264 4" xfId="5954"/>
    <cellStyle name="Normal 264 4 2" xfId="16737"/>
    <cellStyle name="Normal 264 5" xfId="11581"/>
    <cellStyle name="Normal 264 6" xfId="39677"/>
    <cellStyle name="Normal 264 7" xfId="44524"/>
    <cellStyle name="Normal 265" xfId="754"/>
    <cellStyle name="Normal 265 2" xfId="1837"/>
    <cellStyle name="Normal 265 2 2" xfId="4146"/>
    <cellStyle name="Normal 265 2 2 2" xfId="9293"/>
    <cellStyle name="Normal 265 2 2 2 2" xfId="20076"/>
    <cellStyle name="Normal 265 2 2 3" xfId="14944"/>
    <cellStyle name="Normal 265 2 2 4" xfId="43003"/>
    <cellStyle name="Normal 265 2 2 5" xfId="47846"/>
    <cellStyle name="Normal 265 2 3" xfId="7012"/>
    <cellStyle name="Normal 265 2 3 2" xfId="17795"/>
    <cellStyle name="Normal 265 2 4" xfId="12657"/>
    <cellStyle name="Normal 265 2 5" xfId="40727"/>
    <cellStyle name="Normal 265 2 6" xfId="45570"/>
    <cellStyle name="Normal 265 3" xfId="3091"/>
    <cellStyle name="Normal 265 3 2" xfId="8238"/>
    <cellStyle name="Normal 265 3 2 2" xfId="19021"/>
    <cellStyle name="Normal 265 3 3" xfId="13889"/>
    <cellStyle name="Normal 265 3 4" xfId="41948"/>
    <cellStyle name="Normal 265 3 5" xfId="46791"/>
    <cellStyle name="Normal 265 4" xfId="5955"/>
    <cellStyle name="Normal 265 4 2" xfId="16738"/>
    <cellStyle name="Normal 265 5" xfId="11582"/>
    <cellStyle name="Normal 265 6" xfId="39678"/>
    <cellStyle name="Normal 265 7" xfId="44525"/>
    <cellStyle name="Normal 266" xfId="755"/>
    <cellStyle name="Normal 266 2" xfId="1838"/>
    <cellStyle name="Normal 266 2 2" xfId="4147"/>
    <cellStyle name="Normal 266 2 2 2" xfId="9294"/>
    <cellStyle name="Normal 266 2 2 2 2" xfId="20077"/>
    <cellStyle name="Normal 266 2 2 3" xfId="14945"/>
    <cellStyle name="Normal 266 2 2 4" xfId="43004"/>
    <cellStyle name="Normal 266 2 2 5" xfId="47847"/>
    <cellStyle name="Normal 266 2 3" xfId="7013"/>
    <cellStyle name="Normal 266 2 3 2" xfId="17796"/>
    <cellStyle name="Normal 266 2 4" xfId="12658"/>
    <cellStyle name="Normal 266 2 5" xfId="40728"/>
    <cellStyle name="Normal 266 2 6" xfId="45571"/>
    <cellStyle name="Normal 266 3" xfId="3092"/>
    <cellStyle name="Normal 266 3 2" xfId="8239"/>
    <cellStyle name="Normal 266 3 2 2" xfId="19022"/>
    <cellStyle name="Normal 266 3 3" xfId="13890"/>
    <cellStyle name="Normal 266 3 4" xfId="41949"/>
    <cellStyle name="Normal 266 3 5" xfId="46792"/>
    <cellStyle name="Normal 266 4" xfId="5956"/>
    <cellStyle name="Normal 266 4 2" xfId="16739"/>
    <cellStyle name="Normal 266 5" xfId="11583"/>
    <cellStyle name="Normal 266 6" xfId="39679"/>
    <cellStyle name="Normal 266 7" xfId="44526"/>
    <cellStyle name="Normal 267" xfId="756"/>
    <cellStyle name="Normal 267 2" xfId="1839"/>
    <cellStyle name="Normal 267 2 2" xfId="4148"/>
    <cellStyle name="Normal 267 2 2 2" xfId="9295"/>
    <cellStyle name="Normal 267 2 2 2 2" xfId="20078"/>
    <cellStyle name="Normal 267 2 2 3" xfId="14946"/>
    <cellStyle name="Normal 267 2 2 4" xfId="43005"/>
    <cellStyle name="Normal 267 2 2 5" xfId="47848"/>
    <cellStyle name="Normal 267 2 3" xfId="7014"/>
    <cellStyle name="Normal 267 2 3 2" xfId="17797"/>
    <cellStyle name="Normal 267 2 4" xfId="12659"/>
    <cellStyle name="Normal 267 2 5" xfId="40729"/>
    <cellStyle name="Normal 267 2 6" xfId="45572"/>
    <cellStyle name="Normal 267 3" xfId="3093"/>
    <cellStyle name="Normal 267 3 2" xfId="8240"/>
    <cellStyle name="Normal 267 3 2 2" xfId="19023"/>
    <cellStyle name="Normal 267 3 3" xfId="13891"/>
    <cellStyle name="Normal 267 3 4" xfId="41950"/>
    <cellStyle name="Normal 267 3 5" xfId="46793"/>
    <cellStyle name="Normal 267 4" xfId="5957"/>
    <cellStyle name="Normal 267 4 2" xfId="16740"/>
    <cellStyle name="Normal 267 5" xfId="11584"/>
    <cellStyle name="Normal 267 6" xfId="39680"/>
    <cellStyle name="Normal 267 7" xfId="44527"/>
    <cellStyle name="Normal 268" xfId="757"/>
    <cellStyle name="Normal 268 2" xfId="1840"/>
    <cellStyle name="Normal 268 2 2" xfId="4149"/>
    <cellStyle name="Normal 268 2 2 2" xfId="9296"/>
    <cellStyle name="Normal 268 2 2 2 2" xfId="20079"/>
    <cellStyle name="Normal 268 2 2 3" xfId="14947"/>
    <cellStyle name="Normal 268 2 2 4" xfId="43006"/>
    <cellStyle name="Normal 268 2 2 5" xfId="47849"/>
    <cellStyle name="Normal 268 2 3" xfId="7015"/>
    <cellStyle name="Normal 268 2 3 2" xfId="17798"/>
    <cellStyle name="Normal 268 2 4" xfId="12660"/>
    <cellStyle name="Normal 268 2 5" xfId="40730"/>
    <cellStyle name="Normal 268 2 6" xfId="45573"/>
    <cellStyle name="Normal 268 3" xfId="3094"/>
    <cellStyle name="Normal 268 3 2" xfId="8241"/>
    <cellStyle name="Normal 268 3 2 2" xfId="19024"/>
    <cellStyle name="Normal 268 3 3" xfId="13892"/>
    <cellStyle name="Normal 268 3 4" xfId="41951"/>
    <cellStyle name="Normal 268 3 5" xfId="46794"/>
    <cellStyle name="Normal 268 4" xfId="5958"/>
    <cellStyle name="Normal 268 4 2" xfId="16741"/>
    <cellStyle name="Normal 268 5" xfId="11585"/>
    <cellStyle name="Normal 268 6" xfId="39681"/>
    <cellStyle name="Normal 268 7" xfId="44528"/>
    <cellStyle name="Normal 269" xfId="758"/>
    <cellStyle name="Normal 269 2" xfId="1841"/>
    <cellStyle name="Normal 269 2 2" xfId="4150"/>
    <cellStyle name="Normal 269 2 2 2" xfId="9297"/>
    <cellStyle name="Normal 269 2 2 2 2" xfId="20080"/>
    <cellStyle name="Normal 269 2 2 3" xfId="14948"/>
    <cellStyle name="Normal 269 2 2 4" xfId="43007"/>
    <cellStyle name="Normal 269 2 2 5" xfId="47850"/>
    <cellStyle name="Normal 269 2 3" xfId="7016"/>
    <cellStyle name="Normal 269 2 3 2" xfId="17799"/>
    <cellStyle name="Normal 269 2 4" xfId="12661"/>
    <cellStyle name="Normal 269 2 5" xfId="40731"/>
    <cellStyle name="Normal 269 2 6" xfId="45574"/>
    <cellStyle name="Normal 269 3" xfId="3095"/>
    <cellStyle name="Normal 269 3 2" xfId="8242"/>
    <cellStyle name="Normal 269 3 2 2" xfId="19025"/>
    <cellStyle name="Normal 269 3 3" xfId="13893"/>
    <cellStyle name="Normal 269 3 4" xfId="41952"/>
    <cellStyle name="Normal 269 3 5" xfId="46795"/>
    <cellStyle name="Normal 269 4" xfId="5959"/>
    <cellStyle name="Normal 269 4 2" xfId="16742"/>
    <cellStyle name="Normal 269 5" xfId="11586"/>
    <cellStyle name="Normal 269 6" xfId="39682"/>
    <cellStyle name="Normal 269 7" xfId="44529"/>
    <cellStyle name="Normal 27" xfId="357"/>
    <cellStyle name="Normal 27 2" xfId="1460"/>
    <cellStyle name="Normal 27 2 2" xfId="3775"/>
    <cellStyle name="Normal 27 2 2 2" xfId="8922"/>
    <cellStyle name="Normal 27 2 2 2 2" xfId="19705"/>
    <cellStyle name="Normal 27 2 2 3" xfId="14573"/>
    <cellStyle name="Normal 27 2 2 4" xfId="42632"/>
    <cellStyle name="Normal 27 2 2 5" xfId="47475"/>
    <cellStyle name="Normal 27 2 3" xfId="6642"/>
    <cellStyle name="Normal 27 2 3 2" xfId="17425"/>
    <cellStyle name="Normal 27 2 4" xfId="12282"/>
    <cellStyle name="Normal 27 2 5" xfId="40357"/>
    <cellStyle name="Normal 27 2 6" xfId="45200"/>
    <cellStyle name="Normal 27 3" xfId="2728"/>
    <cellStyle name="Normal 27 3 2" xfId="7883"/>
    <cellStyle name="Normal 27 3 2 2" xfId="18666"/>
    <cellStyle name="Normal 27 3 3" xfId="13534"/>
    <cellStyle name="Normal 27 3 4" xfId="41594"/>
    <cellStyle name="Normal 27 3 5" xfId="46437"/>
    <cellStyle name="Normal 27 4" xfId="5592"/>
    <cellStyle name="Normal 27 4 2" xfId="16382"/>
    <cellStyle name="Normal 27 5" xfId="11210"/>
    <cellStyle name="Normal 27 6" xfId="39312"/>
    <cellStyle name="Normal 27 7" xfId="44158"/>
    <cellStyle name="Normal 270" xfId="759"/>
    <cellStyle name="Normal 270 2" xfId="1842"/>
    <cellStyle name="Normal 270 2 2" xfId="4151"/>
    <cellStyle name="Normal 270 2 2 2" xfId="9298"/>
    <cellStyle name="Normal 270 2 2 2 2" xfId="20081"/>
    <cellStyle name="Normal 270 2 2 3" xfId="14949"/>
    <cellStyle name="Normal 270 2 2 4" xfId="43008"/>
    <cellStyle name="Normal 270 2 2 5" xfId="47851"/>
    <cellStyle name="Normal 270 2 3" xfId="7017"/>
    <cellStyle name="Normal 270 2 3 2" xfId="17800"/>
    <cellStyle name="Normal 270 2 4" xfId="12662"/>
    <cellStyle name="Normal 270 2 5" xfId="40732"/>
    <cellStyle name="Normal 270 2 6" xfId="45575"/>
    <cellStyle name="Normal 270 3" xfId="3096"/>
    <cellStyle name="Normal 270 3 2" xfId="8243"/>
    <cellStyle name="Normal 270 3 2 2" xfId="19026"/>
    <cellStyle name="Normal 270 3 3" xfId="13894"/>
    <cellStyle name="Normal 270 3 4" xfId="41953"/>
    <cellStyle name="Normal 270 3 5" xfId="46796"/>
    <cellStyle name="Normal 270 4" xfId="5960"/>
    <cellStyle name="Normal 270 4 2" xfId="16743"/>
    <cellStyle name="Normal 270 5" xfId="11587"/>
    <cellStyle name="Normal 270 6" xfId="39683"/>
    <cellStyle name="Normal 270 7" xfId="44530"/>
    <cellStyle name="Normal 271" xfId="760"/>
    <cellStyle name="Normal 271 2" xfId="1843"/>
    <cellStyle name="Normal 271 2 2" xfId="4152"/>
    <cellStyle name="Normal 271 2 2 2" xfId="9299"/>
    <cellStyle name="Normal 271 2 2 2 2" xfId="20082"/>
    <cellStyle name="Normal 271 2 2 3" xfId="14950"/>
    <cellStyle name="Normal 271 2 2 4" xfId="43009"/>
    <cellStyle name="Normal 271 2 2 5" xfId="47852"/>
    <cellStyle name="Normal 271 2 3" xfId="7018"/>
    <cellStyle name="Normal 271 2 3 2" xfId="17801"/>
    <cellStyle name="Normal 271 2 4" xfId="12663"/>
    <cellStyle name="Normal 271 2 5" xfId="40733"/>
    <cellStyle name="Normal 271 2 6" xfId="45576"/>
    <cellStyle name="Normal 271 3" xfId="3097"/>
    <cellStyle name="Normal 271 3 2" xfId="8244"/>
    <cellStyle name="Normal 271 3 2 2" xfId="19027"/>
    <cellStyle name="Normal 271 3 3" xfId="13895"/>
    <cellStyle name="Normal 271 3 4" xfId="41954"/>
    <cellStyle name="Normal 271 3 5" xfId="46797"/>
    <cellStyle name="Normal 271 4" xfId="5961"/>
    <cellStyle name="Normal 271 4 2" xfId="16744"/>
    <cellStyle name="Normal 271 5" xfId="11588"/>
    <cellStyle name="Normal 271 6" xfId="39684"/>
    <cellStyle name="Normal 271 7" xfId="44531"/>
    <cellStyle name="Normal 272" xfId="700"/>
    <cellStyle name="Normal 272 2" xfId="1784"/>
    <cellStyle name="Normal 272 2 2" xfId="4093"/>
    <cellStyle name="Normal 272 2 2 2" xfId="9240"/>
    <cellStyle name="Normal 272 2 2 2 2" xfId="20023"/>
    <cellStyle name="Normal 272 2 2 3" xfId="14891"/>
    <cellStyle name="Normal 272 2 2 4" xfId="42950"/>
    <cellStyle name="Normal 272 2 2 5" xfId="47793"/>
    <cellStyle name="Normal 272 2 3" xfId="6959"/>
    <cellStyle name="Normal 272 2 3 2" xfId="17742"/>
    <cellStyle name="Normal 272 2 4" xfId="12604"/>
    <cellStyle name="Normal 272 2 5" xfId="40674"/>
    <cellStyle name="Normal 272 2 6" xfId="45517"/>
    <cellStyle name="Normal 272 3" xfId="3038"/>
    <cellStyle name="Normal 272 3 2" xfId="8186"/>
    <cellStyle name="Normal 272 3 2 2" xfId="18969"/>
    <cellStyle name="Normal 272 3 3" xfId="13837"/>
    <cellStyle name="Normal 272 3 4" xfId="41896"/>
    <cellStyle name="Normal 272 3 5" xfId="46739"/>
    <cellStyle name="Normal 272 4" xfId="5903"/>
    <cellStyle name="Normal 272 4 2" xfId="16687"/>
    <cellStyle name="Normal 272 5" xfId="11529"/>
    <cellStyle name="Normal 272 6" xfId="39627"/>
    <cellStyle name="Normal 272 7" xfId="44473"/>
    <cellStyle name="Normal 273" xfId="761"/>
    <cellStyle name="Normal 273 2" xfId="1844"/>
    <cellStyle name="Normal 273 2 2" xfId="4153"/>
    <cellStyle name="Normal 273 2 2 2" xfId="9300"/>
    <cellStyle name="Normal 273 2 2 2 2" xfId="20083"/>
    <cellStyle name="Normal 273 2 2 3" xfId="14951"/>
    <cellStyle name="Normal 273 2 2 4" xfId="43010"/>
    <cellStyle name="Normal 273 2 2 5" xfId="47853"/>
    <cellStyle name="Normal 273 2 3" xfId="7019"/>
    <cellStyle name="Normal 273 2 3 2" xfId="17802"/>
    <cellStyle name="Normal 273 2 4" xfId="12664"/>
    <cellStyle name="Normal 273 2 5" xfId="40734"/>
    <cellStyle name="Normal 273 2 6" xfId="45577"/>
    <cellStyle name="Normal 273 3" xfId="3098"/>
    <cellStyle name="Normal 273 3 2" xfId="8245"/>
    <cellStyle name="Normal 273 3 2 2" xfId="19028"/>
    <cellStyle name="Normal 273 3 3" xfId="13896"/>
    <cellStyle name="Normal 273 3 4" xfId="41955"/>
    <cellStyle name="Normal 273 3 5" xfId="46798"/>
    <cellStyle name="Normal 273 4" xfId="5962"/>
    <cellStyle name="Normal 273 4 2" xfId="16745"/>
    <cellStyle name="Normal 273 5" xfId="11589"/>
    <cellStyle name="Normal 273 6" xfId="39685"/>
    <cellStyle name="Normal 273 7" xfId="44532"/>
    <cellStyle name="Normal 274" xfId="762"/>
    <cellStyle name="Normal 274 2" xfId="1845"/>
    <cellStyle name="Normal 274 2 2" xfId="4154"/>
    <cellStyle name="Normal 274 2 2 2" xfId="9301"/>
    <cellStyle name="Normal 274 2 2 2 2" xfId="20084"/>
    <cellStyle name="Normal 274 2 2 3" xfId="14952"/>
    <cellStyle name="Normal 274 2 2 4" xfId="43011"/>
    <cellStyle name="Normal 274 2 2 5" xfId="47854"/>
    <cellStyle name="Normal 274 2 3" xfId="7020"/>
    <cellStyle name="Normal 274 2 3 2" xfId="17803"/>
    <cellStyle name="Normal 274 2 4" xfId="12665"/>
    <cellStyle name="Normal 274 2 5" xfId="40735"/>
    <cellStyle name="Normal 274 2 6" xfId="45578"/>
    <cellStyle name="Normal 274 3" xfId="3099"/>
    <cellStyle name="Normal 274 3 2" xfId="8246"/>
    <cellStyle name="Normal 274 3 2 2" xfId="19029"/>
    <cellStyle name="Normal 274 3 3" xfId="13897"/>
    <cellStyle name="Normal 274 3 4" xfId="41956"/>
    <cellStyle name="Normal 274 3 5" xfId="46799"/>
    <cellStyle name="Normal 274 4" xfId="5963"/>
    <cellStyle name="Normal 274 4 2" xfId="16746"/>
    <cellStyle name="Normal 274 5" xfId="11590"/>
    <cellStyle name="Normal 274 6" xfId="39686"/>
    <cellStyle name="Normal 274 7" xfId="44533"/>
    <cellStyle name="Normal 275" xfId="763"/>
    <cellStyle name="Normal 275 2" xfId="1846"/>
    <cellStyle name="Normal 275 2 2" xfId="4155"/>
    <cellStyle name="Normal 275 2 2 2" xfId="9302"/>
    <cellStyle name="Normal 275 2 2 2 2" xfId="20085"/>
    <cellStyle name="Normal 275 2 2 3" xfId="14953"/>
    <cellStyle name="Normal 275 2 2 4" xfId="43012"/>
    <cellStyle name="Normal 275 2 2 5" xfId="47855"/>
    <cellStyle name="Normal 275 2 3" xfId="7021"/>
    <cellStyle name="Normal 275 2 3 2" xfId="17804"/>
    <cellStyle name="Normal 275 2 4" xfId="12666"/>
    <cellStyle name="Normal 275 2 5" xfId="40736"/>
    <cellStyle name="Normal 275 2 6" xfId="45579"/>
    <cellStyle name="Normal 275 3" xfId="3100"/>
    <cellStyle name="Normal 275 3 2" xfId="8247"/>
    <cellStyle name="Normal 275 3 2 2" xfId="19030"/>
    <cellStyle name="Normal 275 3 3" xfId="13898"/>
    <cellStyle name="Normal 275 3 4" xfId="41957"/>
    <cellStyle name="Normal 275 3 5" xfId="46800"/>
    <cellStyle name="Normal 275 4" xfId="5964"/>
    <cellStyle name="Normal 275 4 2" xfId="16747"/>
    <cellStyle name="Normal 275 5" xfId="11591"/>
    <cellStyle name="Normal 275 6" xfId="39687"/>
    <cellStyle name="Normal 275 7" xfId="44534"/>
    <cellStyle name="Normal 276" xfId="764"/>
    <cellStyle name="Normal 276 2" xfId="1847"/>
    <cellStyle name="Normal 276 2 2" xfId="4156"/>
    <cellStyle name="Normal 276 2 2 2" xfId="9303"/>
    <cellStyle name="Normal 276 2 2 2 2" xfId="20086"/>
    <cellStyle name="Normal 276 2 2 3" xfId="14954"/>
    <cellStyle name="Normal 276 2 2 4" xfId="43013"/>
    <cellStyle name="Normal 276 2 2 5" xfId="47856"/>
    <cellStyle name="Normal 276 2 3" xfId="7022"/>
    <cellStyle name="Normal 276 2 3 2" xfId="17805"/>
    <cellStyle name="Normal 276 2 4" xfId="12667"/>
    <cellStyle name="Normal 276 2 5" xfId="40737"/>
    <cellStyle name="Normal 276 2 6" xfId="45580"/>
    <cellStyle name="Normal 276 3" xfId="3101"/>
    <cellStyle name="Normal 276 3 2" xfId="8248"/>
    <cellStyle name="Normal 276 3 2 2" xfId="19031"/>
    <cellStyle name="Normal 276 3 3" xfId="13899"/>
    <cellStyle name="Normal 276 3 4" xfId="41958"/>
    <cellStyle name="Normal 276 3 5" xfId="46801"/>
    <cellStyle name="Normal 276 4" xfId="5965"/>
    <cellStyle name="Normal 276 4 2" xfId="16748"/>
    <cellStyle name="Normal 276 5" xfId="11592"/>
    <cellStyle name="Normal 276 6" xfId="39688"/>
    <cellStyle name="Normal 276 7" xfId="44535"/>
    <cellStyle name="Normal 277" xfId="765"/>
    <cellStyle name="Normal 277 2" xfId="1848"/>
    <cellStyle name="Normal 277 2 2" xfId="4157"/>
    <cellStyle name="Normal 277 2 2 2" xfId="9304"/>
    <cellStyle name="Normal 277 2 2 2 2" xfId="20087"/>
    <cellStyle name="Normal 277 2 2 3" xfId="14955"/>
    <cellStyle name="Normal 277 2 2 4" xfId="43014"/>
    <cellStyle name="Normal 277 2 2 5" xfId="47857"/>
    <cellStyle name="Normal 277 2 3" xfId="7023"/>
    <cellStyle name="Normal 277 2 3 2" xfId="17806"/>
    <cellStyle name="Normal 277 2 4" xfId="12668"/>
    <cellStyle name="Normal 277 2 5" xfId="40738"/>
    <cellStyle name="Normal 277 2 6" xfId="45581"/>
    <cellStyle name="Normal 277 3" xfId="3102"/>
    <cellStyle name="Normal 277 3 2" xfId="8249"/>
    <cellStyle name="Normal 277 3 2 2" xfId="19032"/>
    <cellStyle name="Normal 277 3 3" xfId="13900"/>
    <cellStyle name="Normal 277 3 4" xfId="41959"/>
    <cellStyle name="Normal 277 3 5" xfId="46802"/>
    <cellStyle name="Normal 277 4" xfId="5966"/>
    <cellStyle name="Normal 277 4 2" xfId="16749"/>
    <cellStyle name="Normal 277 5" xfId="11593"/>
    <cellStyle name="Normal 277 6" xfId="39689"/>
    <cellStyle name="Normal 277 7" xfId="44536"/>
    <cellStyle name="Normal 278" xfId="766"/>
    <cellStyle name="Normal 278 2" xfId="1849"/>
    <cellStyle name="Normal 278 2 2" xfId="4158"/>
    <cellStyle name="Normal 278 2 2 2" xfId="9305"/>
    <cellStyle name="Normal 278 2 2 2 2" xfId="20088"/>
    <cellStyle name="Normal 278 2 2 3" xfId="14956"/>
    <cellStyle name="Normal 278 2 2 4" xfId="43015"/>
    <cellStyle name="Normal 278 2 2 5" xfId="47858"/>
    <cellStyle name="Normal 278 2 3" xfId="7024"/>
    <cellStyle name="Normal 278 2 3 2" xfId="17807"/>
    <cellStyle name="Normal 278 2 4" xfId="12669"/>
    <cellStyle name="Normal 278 2 5" xfId="40739"/>
    <cellStyle name="Normal 278 2 6" xfId="45582"/>
    <cellStyle name="Normal 278 3" xfId="3103"/>
    <cellStyle name="Normal 278 3 2" xfId="8250"/>
    <cellStyle name="Normal 278 3 2 2" xfId="19033"/>
    <cellStyle name="Normal 278 3 3" xfId="13901"/>
    <cellStyle name="Normal 278 3 4" xfId="41960"/>
    <cellStyle name="Normal 278 3 5" xfId="46803"/>
    <cellStyle name="Normal 278 4" xfId="5967"/>
    <cellStyle name="Normal 278 4 2" xfId="16750"/>
    <cellStyle name="Normal 278 5" xfId="11594"/>
    <cellStyle name="Normal 278 6" xfId="39690"/>
    <cellStyle name="Normal 278 7" xfId="44537"/>
    <cellStyle name="Normal 279" xfId="767"/>
    <cellStyle name="Normal 279 2" xfId="1850"/>
    <cellStyle name="Normal 279 2 2" xfId="4159"/>
    <cellStyle name="Normal 279 2 2 2" xfId="9306"/>
    <cellStyle name="Normal 279 2 2 2 2" xfId="20089"/>
    <cellStyle name="Normal 279 2 2 3" xfId="14957"/>
    <cellStyle name="Normal 279 2 2 4" xfId="43016"/>
    <cellStyle name="Normal 279 2 2 5" xfId="47859"/>
    <cellStyle name="Normal 279 2 3" xfId="7025"/>
    <cellStyle name="Normal 279 2 3 2" xfId="17808"/>
    <cellStyle name="Normal 279 2 4" xfId="12670"/>
    <cellStyle name="Normal 279 2 5" xfId="40740"/>
    <cellStyle name="Normal 279 2 6" xfId="45583"/>
    <cellStyle name="Normal 279 3" xfId="3104"/>
    <cellStyle name="Normal 279 3 2" xfId="8251"/>
    <cellStyle name="Normal 279 3 2 2" xfId="19034"/>
    <cellStyle name="Normal 279 3 3" xfId="13902"/>
    <cellStyle name="Normal 279 3 4" xfId="41961"/>
    <cellStyle name="Normal 279 3 5" xfId="46804"/>
    <cellStyle name="Normal 279 4" xfId="5968"/>
    <cellStyle name="Normal 279 4 2" xfId="16751"/>
    <cellStyle name="Normal 279 5" xfId="11595"/>
    <cellStyle name="Normal 279 6" xfId="39691"/>
    <cellStyle name="Normal 279 7" xfId="44538"/>
    <cellStyle name="Normal 28" xfId="358"/>
    <cellStyle name="Normal 28 2" xfId="1461"/>
    <cellStyle name="Normal 28 2 2" xfId="3776"/>
    <cellStyle name="Normal 28 2 2 2" xfId="8923"/>
    <cellStyle name="Normal 28 2 2 2 2" xfId="19706"/>
    <cellStyle name="Normal 28 2 2 3" xfId="14574"/>
    <cellStyle name="Normal 28 2 2 4" xfId="42633"/>
    <cellStyle name="Normal 28 2 2 5" xfId="47476"/>
    <cellStyle name="Normal 28 2 3" xfId="6643"/>
    <cellStyle name="Normal 28 2 3 2" xfId="17426"/>
    <cellStyle name="Normal 28 2 4" xfId="12283"/>
    <cellStyle name="Normal 28 2 5" xfId="40358"/>
    <cellStyle name="Normal 28 2 6" xfId="45201"/>
    <cellStyle name="Normal 28 3" xfId="2729"/>
    <cellStyle name="Normal 28 3 2" xfId="7884"/>
    <cellStyle name="Normal 28 3 2 2" xfId="18667"/>
    <cellStyle name="Normal 28 3 3" xfId="13535"/>
    <cellStyle name="Normal 28 3 4" xfId="41595"/>
    <cellStyle name="Normal 28 3 5" xfId="46438"/>
    <cellStyle name="Normal 28 4" xfId="5593"/>
    <cellStyle name="Normal 28 4 2" xfId="16383"/>
    <cellStyle name="Normal 28 5" xfId="11211"/>
    <cellStyle name="Normal 28 6" xfId="39313"/>
    <cellStyle name="Normal 28 7" xfId="44159"/>
    <cellStyle name="Normal 280" xfId="778"/>
    <cellStyle name="Normal 280 2" xfId="1861"/>
    <cellStyle name="Normal 280 2 2" xfId="4170"/>
    <cellStyle name="Normal 280 2 2 2" xfId="9317"/>
    <cellStyle name="Normal 280 2 2 2 2" xfId="20100"/>
    <cellStyle name="Normal 280 2 2 3" xfId="14968"/>
    <cellStyle name="Normal 280 2 2 4" xfId="43027"/>
    <cellStyle name="Normal 280 2 2 5" xfId="47870"/>
    <cellStyle name="Normal 280 2 3" xfId="7036"/>
    <cellStyle name="Normal 280 2 3 2" xfId="17819"/>
    <cellStyle name="Normal 280 2 4" xfId="12681"/>
    <cellStyle name="Normal 280 2 5" xfId="40751"/>
    <cellStyle name="Normal 280 2 6" xfId="45594"/>
    <cellStyle name="Normal 280 3" xfId="3115"/>
    <cellStyle name="Normal 280 3 2" xfId="8262"/>
    <cellStyle name="Normal 280 3 2 2" xfId="19045"/>
    <cellStyle name="Normal 280 3 3" xfId="13913"/>
    <cellStyle name="Normal 280 3 4" xfId="41972"/>
    <cellStyle name="Normal 280 3 5" xfId="46815"/>
    <cellStyle name="Normal 280 4" xfId="5979"/>
    <cellStyle name="Normal 280 4 2" xfId="16762"/>
    <cellStyle name="Normal 280 5" xfId="11606"/>
    <cellStyle name="Normal 280 6" xfId="39702"/>
    <cellStyle name="Normal 280 7" xfId="44549"/>
    <cellStyle name="Normal 281" xfId="775"/>
    <cellStyle name="Normal 281 2" xfId="1858"/>
    <cellStyle name="Normal 281 2 2" xfId="4167"/>
    <cellStyle name="Normal 281 2 2 2" xfId="9314"/>
    <cellStyle name="Normal 281 2 2 2 2" xfId="20097"/>
    <cellStyle name="Normal 281 2 2 3" xfId="14965"/>
    <cellStyle name="Normal 281 2 2 4" xfId="43024"/>
    <cellStyle name="Normal 281 2 2 5" xfId="47867"/>
    <cellStyle name="Normal 281 2 3" xfId="7033"/>
    <cellStyle name="Normal 281 2 3 2" xfId="17816"/>
    <cellStyle name="Normal 281 2 4" xfId="12678"/>
    <cellStyle name="Normal 281 2 5" xfId="40748"/>
    <cellStyle name="Normal 281 2 6" xfId="45591"/>
    <cellStyle name="Normal 281 3" xfId="3112"/>
    <cellStyle name="Normal 281 3 2" xfId="8259"/>
    <cellStyle name="Normal 281 3 2 2" xfId="19042"/>
    <cellStyle name="Normal 281 3 3" xfId="13910"/>
    <cellStyle name="Normal 281 3 4" xfId="41969"/>
    <cellStyle name="Normal 281 3 5" xfId="46812"/>
    <cellStyle name="Normal 281 4" xfId="5031"/>
    <cellStyle name="Normal 281 4 2" xfId="10179"/>
    <cellStyle name="Normal 281 4 2 2" xfId="20962"/>
    <cellStyle name="Normal 281 4 3" xfId="15828"/>
    <cellStyle name="Normal 281 5" xfId="5976"/>
    <cellStyle name="Normal 281 5 2" xfId="16759"/>
    <cellStyle name="Normal 281 6" xfId="11603"/>
    <cellStyle name="Normal 281 7" xfId="39699"/>
    <cellStyle name="Normal 281 8" xfId="44546"/>
    <cellStyle name="Normal 282" xfId="785"/>
    <cellStyle name="Normal 282 2" xfId="1868"/>
    <cellStyle name="Normal 282 2 2" xfId="4177"/>
    <cellStyle name="Normal 282 2 2 2" xfId="9324"/>
    <cellStyle name="Normal 282 2 2 2 2" xfId="20107"/>
    <cellStyle name="Normal 282 2 2 3" xfId="14975"/>
    <cellStyle name="Normal 282 2 2 4" xfId="43034"/>
    <cellStyle name="Normal 282 2 2 5" xfId="47877"/>
    <cellStyle name="Normal 282 2 3" xfId="7043"/>
    <cellStyle name="Normal 282 2 3 2" xfId="17826"/>
    <cellStyle name="Normal 282 2 4" xfId="12688"/>
    <cellStyle name="Normal 282 2 5" xfId="40758"/>
    <cellStyle name="Normal 282 2 6" xfId="45601"/>
    <cellStyle name="Normal 282 3" xfId="3122"/>
    <cellStyle name="Normal 282 3 2" xfId="8269"/>
    <cellStyle name="Normal 282 3 2 2" xfId="19052"/>
    <cellStyle name="Normal 282 3 3" xfId="13920"/>
    <cellStyle name="Normal 282 3 4" xfId="41979"/>
    <cellStyle name="Normal 282 3 5" xfId="46822"/>
    <cellStyle name="Normal 282 4" xfId="5014"/>
    <cellStyle name="Normal 282 4 2" xfId="10162"/>
    <cellStyle name="Normal 282 4 2 2" xfId="20945"/>
    <cellStyle name="Normal 282 4 3" xfId="15812"/>
    <cellStyle name="Normal 282 4 4" xfId="38896"/>
    <cellStyle name="Normal 282 4 5" xfId="39023"/>
    <cellStyle name="Normal 282 4 5 2" xfId="23"/>
    <cellStyle name="Normal 282 4 6" xfId="43865"/>
    <cellStyle name="Normal 282 4 7" xfId="48708"/>
    <cellStyle name="Normal 282 4 7 2" xfId="48745"/>
    <cellStyle name="Normal 282 5" xfId="5032"/>
    <cellStyle name="Normal 282 5 2" xfId="10180"/>
    <cellStyle name="Normal 282 5 2 2" xfId="20963"/>
    <cellStyle name="Normal 282 5 3" xfId="15829"/>
    <cellStyle name="Normal 282 6" xfId="5986"/>
    <cellStyle name="Normal 282 6 2" xfId="16769"/>
    <cellStyle name="Normal 282 7" xfId="11613"/>
    <cellStyle name="Normal 282 8" xfId="39709"/>
    <cellStyle name="Normal 282 9" xfId="44556"/>
    <cellStyle name="Normal 283" xfId="774"/>
    <cellStyle name="Normal 283 2" xfId="1857"/>
    <cellStyle name="Normal 283 2 2" xfId="4166"/>
    <cellStyle name="Normal 283 2 2 2" xfId="9313"/>
    <cellStyle name="Normal 283 2 2 2 2" xfId="20096"/>
    <cellStyle name="Normal 283 2 2 3" xfId="14964"/>
    <cellStyle name="Normal 283 2 2 4" xfId="43023"/>
    <cellStyle name="Normal 283 2 2 5" xfId="47866"/>
    <cellStyle name="Normal 283 2 3" xfId="7032"/>
    <cellStyle name="Normal 283 2 3 2" xfId="17815"/>
    <cellStyle name="Normal 283 2 4" xfId="12677"/>
    <cellStyle name="Normal 283 2 5" xfId="40747"/>
    <cellStyle name="Normal 283 2 6" xfId="45590"/>
    <cellStyle name="Normal 283 3" xfId="3111"/>
    <cellStyle name="Normal 283 3 2" xfId="8258"/>
    <cellStyle name="Normal 283 3 2 2" xfId="19041"/>
    <cellStyle name="Normal 283 3 3" xfId="13909"/>
    <cellStyle name="Normal 283 3 4" xfId="41968"/>
    <cellStyle name="Normal 283 3 5" xfId="46811"/>
    <cellStyle name="Normal 283 4" xfId="5975"/>
    <cellStyle name="Normal 283 4 2" xfId="16758"/>
    <cellStyle name="Normal 283 5" xfId="11602"/>
    <cellStyle name="Normal 283 6" xfId="39698"/>
    <cellStyle name="Normal 283 7" xfId="44545"/>
    <cellStyle name="Normal 284" xfId="786"/>
    <cellStyle name="Normal 284 2" xfId="1869"/>
    <cellStyle name="Normal 284 2 2" xfId="4178"/>
    <cellStyle name="Normal 284 2 2 2" xfId="9325"/>
    <cellStyle name="Normal 284 2 2 2 2" xfId="20108"/>
    <cellStyle name="Normal 284 2 2 3" xfId="14976"/>
    <cellStyle name="Normal 284 2 2 4" xfId="43035"/>
    <cellStyle name="Normal 284 2 2 5" xfId="47878"/>
    <cellStyle name="Normal 284 2 3" xfId="7044"/>
    <cellStyle name="Normal 284 2 3 2" xfId="17827"/>
    <cellStyle name="Normal 284 2 4" xfId="12689"/>
    <cellStyle name="Normal 284 2 5" xfId="40759"/>
    <cellStyle name="Normal 284 2 6" xfId="45602"/>
    <cellStyle name="Normal 284 3" xfId="3123"/>
    <cellStyle name="Normal 284 3 2" xfId="8270"/>
    <cellStyle name="Normal 284 3 2 2" xfId="19053"/>
    <cellStyle name="Normal 284 3 3" xfId="13921"/>
    <cellStyle name="Normal 284 3 4" xfId="41980"/>
    <cellStyle name="Normal 284 3 5" xfId="46823"/>
    <cellStyle name="Normal 284 4" xfId="5987"/>
    <cellStyle name="Normal 284 4 2" xfId="16770"/>
    <cellStyle name="Normal 284 5" xfId="11614"/>
    <cellStyle name="Normal 284 6" xfId="39710"/>
    <cellStyle name="Normal 284 7" xfId="44557"/>
    <cellStyle name="Normal 285" xfId="787"/>
    <cellStyle name="Normal 285 2" xfId="1870"/>
    <cellStyle name="Normal 285 2 2" xfId="4179"/>
    <cellStyle name="Normal 285 2 2 2" xfId="9326"/>
    <cellStyle name="Normal 285 2 2 2 2" xfId="20109"/>
    <cellStyle name="Normal 285 2 2 3" xfId="14977"/>
    <cellStyle name="Normal 285 2 2 4" xfId="43036"/>
    <cellStyle name="Normal 285 2 2 5" xfId="47879"/>
    <cellStyle name="Normal 285 2 3" xfId="7045"/>
    <cellStyle name="Normal 285 2 3 2" xfId="17828"/>
    <cellStyle name="Normal 285 2 4" xfId="12690"/>
    <cellStyle name="Normal 285 2 5" xfId="40760"/>
    <cellStyle name="Normal 285 2 6" xfId="45603"/>
    <cellStyle name="Normal 285 3" xfId="3124"/>
    <cellStyle name="Normal 285 3 2" xfId="8271"/>
    <cellStyle name="Normal 285 3 2 2" xfId="19054"/>
    <cellStyle name="Normal 285 3 3" xfId="13922"/>
    <cellStyle name="Normal 285 3 4" xfId="41981"/>
    <cellStyle name="Normal 285 3 5" xfId="46824"/>
    <cellStyle name="Normal 285 4" xfId="5988"/>
    <cellStyle name="Normal 285 4 2" xfId="16771"/>
    <cellStyle name="Normal 285 5" xfId="11615"/>
    <cellStyle name="Normal 285 6" xfId="39711"/>
    <cellStyle name="Normal 285 7" xfId="44558"/>
    <cellStyle name="Normal 286" xfId="788"/>
    <cellStyle name="Normal 286 2" xfId="1871"/>
    <cellStyle name="Normal 286 2 2" xfId="4180"/>
    <cellStyle name="Normal 286 2 2 2" xfId="9327"/>
    <cellStyle name="Normal 286 2 2 2 2" xfId="20110"/>
    <cellStyle name="Normal 286 2 2 3" xfId="14978"/>
    <cellStyle name="Normal 286 2 2 4" xfId="43037"/>
    <cellStyle name="Normal 286 2 2 5" xfId="47880"/>
    <cellStyle name="Normal 286 2 3" xfId="7046"/>
    <cellStyle name="Normal 286 2 3 2" xfId="17829"/>
    <cellStyle name="Normal 286 2 4" xfId="12691"/>
    <cellStyle name="Normal 286 2 5" xfId="40761"/>
    <cellStyle name="Normal 286 2 6" xfId="45604"/>
    <cellStyle name="Normal 286 3" xfId="3125"/>
    <cellStyle name="Normal 286 3 2" xfId="8272"/>
    <cellStyle name="Normal 286 3 2 2" xfId="19055"/>
    <cellStyle name="Normal 286 3 3" xfId="13923"/>
    <cellStyle name="Normal 286 3 4" xfId="41982"/>
    <cellStyle name="Normal 286 3 5" xfId="46825"/>
    <cellStyle name="Normal 286 4" xfId="5989"/>
    <cellStyle name="Normal 286 4 2" xfId="16772"/>
    <cellStyle name="Normal 286 5" xfId="11616"/>
    <cellStyle name="Normal 286 6" xfId="39712"/>
    <cellStyle name="Normal 286 7" xfId="44559"/>
    <cellStyle name="Normal 287" xfId="789"/>
    <cellStyle name="Normal 287 2" xfId="1872"/>
    <cellStyle name="Normal 287 2 2" xfId="4181"/>
    <cellStyle name="Normal 287 2 2 2" xfId="9328"/>
    <cellStyle name="Normal 287 2 2 2 2" xfId="20111"/>
    <cellStyle name="Normal 287 2 2 3" xfId="14979"/>
    <cellStyle name="Normal 287 2 2 4" xfId="43038"/>
    <cellStyle name="Normal 287 2 2 5" xfId="47881"/>
    <cellStyle name="Normal 287 2 3" xfId="7047"/>
    <cellStyle name="Normal 287 2 3 2" xfId="17830"/>
    <cellStyle name="Normal 287 2 4" xfId="12692"/>
    <cellStyle name="Normal 287 2 5" xfId="40762"/>
    <cellStyle name="Normal 287 2 6" xfId="45605"/>
    <cellStyle name="Normal 287 3" xfId="3126"/>
    <cellStyle name="Normal 287 3 2" xfId="8273"/>
    <cellStyle name="Normal 287 3 2 2" xfId="19056"/>
    <cellStyle name="Normal 287 3 3" xfId="13924"/>
    <cellStyle name="Normal 287 3 4" xfId="41983"/>
    <cellStyle name="Normal 287 3 5" xfId="46826"/>
    <cellStyle name="Normal 287 4" xfId="5990"/>
    <cellStyle name="Normal 287 4 2" xfId="16773"/>
    <cellStyle name="Normal 287 5" xfId="11617"/>
    <cellStyle name="Normal 287 6" xfId="39713"/>
    <cellStyle name="Normal 287 7" xfId="44560"/>
    <cellStyle name="Normal 288" xfId="790"/>
    <cellStyle name="Normal 288 2" xfId="1873"/>
    <cellStyle name="Normal 288 2 2" xfId="4182"/>
    <cellStyle name="Normal 288 2 2 2" xfId="9329"/>
    <cellStyle name="Normal 288 2 2 2 2" xfId="20112"/>
    <cellStyle name="Normal 288 2 2 3" xfId="14980"/>
    <cellStyle name="Normal 288 2 2 4" xfId="43039"/>
    <cellStyle name="Normal 288 2 2 5" xfId="47882"/>
    <cellStyle name="Normal 288 2 3" xfId="7048"/>
    <cellStyle name="Normal 288 2 3 2" xfId="17831"/>
    <cellStyle name="Normal 288 2 4" xfId="12693"/>
    <cellStyle name="Normal 288 2 5" xfId="40763"/>
    <cellStyle name="Normal 288 2 6" xfId="45606"/>
    <cellStyle name="Normal 288 3" xfId="3127"/>
    <cellStyle name="Normal 288 3 2" xfId="8274"/>
    <cellStyle name="Normal 288 3 2 2" xfId="19057"/>
    <cellStyle name="Normal 288 3 3" xfId="13925"/>
    <cellStyle name="Normal 288 3 4" xfId="41984"/>
    <cellStyle name="Normal 288 3 5" xfId="46827"/>
    <cellStyle name="Normal 288 4" xfId="5991"/>
    <cellStyle name="Normal 288 4 2" xfId="16774"/>
    <cellStyle name="Normal 288 5" xfId="11618"/>
    <cellStyle name="Normal 288 6" xfId="39714"/>
    <cellStyle name="Normal 288 7" xfId="44561"/>
    <cellStyle name="Normal 289" xfId="791"/>
    <cellStyle name="Normal 289 2" xfId="1874"/>
    <cellStyle name="Normal 289 2 2" xfId="4183"/>
    <cellStyle name="Normal 289 2 2 2" xfId="9330"/>
    <cellStyle name="Normal 289 2 2 2 2" xfId="20113"/>
    <cellStyle name="Normal 289 2 2 3" xfId="14981"/>
    <cellStyle name="Normal 289 2 2 4" xfId="43040"/>
    <cellStyle name="Normal 289 2 2 5" xfId="47883"/>
    <cellStyle name="Normal 289 2 3" xfId="7049"/>
    <cellStyle name="Normal 289 2 3 2" xfId="17832"/>
    <cellStyle name="Normal 289 2 4" xfId="12694"/>
    <cellStyle name="Normal 289 2 5" xfId="40764"/>
    <cellStyle name="Normal 289 2 6" xfId="45607"/>
    <cellStyle name="Normal 289 3" xfId="3128"/>
    <cellStyle name="Normal 289 3 2" xfId="8275"/>
    <cellStyle name="Normal 289 3 2 2" xfId="19058"/>
    <cellStyle name="Normal 289 3 3" xfId="13926"/>
    <cellStyle name="Normal 289 3 4" xfId="41985"/>
    <cellStyle name="Normal 289 3 5" xfId="46828"/>
    <cellStyle name="Normal 289 4" xfId="5992"/>
    <cellStyle name="Normal 289 4 2" xfId="16775"/>
    <cellStyle name="Normal 289 5" xfId="11619"/>
    <cellStyle name="Normal 289 6" xfId="39715"/>
    <cellStyle name="Normal 289 7" xfId="44562"/>
    <cellStyle name="Normal 29" xfId="359"/>
    <cellStyle name="Normal 29 2" xfId="1462"/>
    <cellStyle name="Normal 29 2 2" xfId="3777"/>
    <cellStyle name="Normal 29 2 2 2" xfId="8924"/>
    <cellStyle name="Normal 29 2 2 2 2" xfId="19707"/>
    <cellStyle name="Normal 29 2 2 3" xfId="14575"/>
    <cellStyle name="Normal 29 2 2 4" xfId="42634"/>
    <cellStyle name="Normal 29 2 2 5" xfId="47477"/>
    <cellStyle name="Normal 29 2 3" xfId="6644"/>
    <cellStyle name="Normal 29 2 3 2" xfId="17427"/>
    <cellStyle name="Normal 29 2 4" xfId="12284"/>
    <cellStyle name="Normal 29 2 5" xfId="40359"/>
    <cellStyle name="Normal 29 2 6" xfId="45202"/>
    <cellStyle name="Normal 29 3" xfId="2730"/>
    <cellStyle name="Normal 29 3 2" xfId="7885"/>
    <cellStyle name="Normal 29 3 2 2" xfId="18668"/>
    <cellStyle name="Normal 29 3 3" xfId="13536"/>
    <cellStyle name="Normal 29 3 4" xfId="41596"/>
    <cellStyle name="Normal 29 3 5" xfId="46439"/>
    <cellStyle name="Normal 29 4" xfId="5594"/>
    <cellStyle name="Normal 29 4 2" xfId="16384"/>
    <cellStyle name="Normal 29 5" xfId="11212"/>
    <cellStyle name="Normal 29 6" xfId="39314"/>
    <cellStyle name="Normal 29 7" xfId="44160"/>
    <cellStyle name="Normal 290" xfId="773"/>
    <cellStyle name="Normal 290 2" xfId="1856"/>
    <cellStyle name="Normal 290 2 2" xfId="4165"/>
    <cellStyle name="Normal 290 2 2 2" xfId="9312"/>
    <cellStyle name="Normal 290 2 2 2 2" xfId="20095"/>
    <cellStyle name="Normal 290 2 2 3" xfId="14963"/>
    <cellStyle name="Normal 290 2 2 4" xfId="43022"/>
    <cellStyle name="Normal 290 2 2 5" xfId="47865"/>
    <cellStyle name="Normal 290 2 3" xfId="7031"/>
    <cellStyle name="Normal 290 2 3 2" xfId="17814"/>
    <cellStyle name="Normal 290 2 4" xfId="12676"/>
    <cellStyle name="Normal 290 2 5" xfId="40746"/>
    <cellStyle name="Normal 290 2 6" xfId="45589"/>
    <cellStyle name="Normal 290 3" xfId="3110"/>
    <cellStyle name="Normal 290 3 2" xfId="8257"/>
    <cellStyle name="Normal 290 3 2 2" xfId="19040"/>
    <cellStyle name="Normal 290 3 3" xfId="13908"/>
    <cellStyle name="Normal 290 3 4" xfId="41967"/>
    <cellStyle name="Normal 290 3 5" xfId="46810"/>
    <cellStyle name="Normal 290 4" xfId="5974"/>
    <cellStyle name="Normal 290 4 2" xfId="16757"/>
    <cellStyle name="Normal 290 5" xfId="11601"/>
    <cellStyle name="Normal 290 6" xfId="39697"/>
    <cellStyle name="Normal 290 7" xfId="44544"/>
    <cellStyle name="Normal 291" xfId="779"/>
    <cellStyle name="Normal 291 2" xfId="1862"/>
    <cellStyle name="Normal 291 2 2" xfId="4171"/>
    <cellStyle name="Normal 291 2 2 2" xfId="9318"/>
    <cellStyle name="Normal 291 2 2 2 2" xfId="20101"/>
    <cellStyle name="Normal 291 2 2 3" xfId="14969"/>
    <cellStyle name="Normal 291 2 2 4" xfId="43028"/>
    <cellStyle name="Normal 291 2 2 5" xfId="47871"/>
    <cellStyle name="Normal 291 2 3" xfId="7037"/>
    <cellStyle name="Normal 291 2 3 2" xfId="17820"/>
    <cellStyle name="Normal 291 2 4" xfId="12682"/>
    <cellStyle name="Normal 291 2 5" xfId="40752"/>
    <cellStyle name="Normal 291 2 6" xfId="45595"/>
    <cellStyle name="Normal 291 3" xfId="3116"/>
    <cellStyle name="Normal 291 3 2" xfId="8263"/>
    <cellStyle name="Normal 291 3 2 2" xfId="19046"/>
    <cellStyle name="Normal 291 3 3" xfId="13914"/>
    <cellStyle name="Normal 291 3 4" xfId="41973"/>
    <cellStyle name="Normal 291 3 5" xfId="46816"/>
    <cellStyle name="Normal 291 4" xfId="5980"/>
    <cellStyle name="Normal 291 4 2" xfId="16763"/>
    <cellStyle name="Normal 291 5" xfId="11607"/>
    <cellStyle name="Normal 291 6" xfId="39703"/>
    <cellStyle name="Normal 291 7" xfId="44550"/>
    <cellStyle name="Normal 292" xfId="792"/>
    <cellStyle name="Normal 292 2" xfId="1875"/>
    <cellStyle name="Normal 292 2 2" xfId="4184"/>
    <cellStyle name="Normal 292 2 2 2" xfId="9331"/>
    <cellStyle name="Normal 292 2 2 2 2" xfId="20114"/>
    <cellStyle name="Normal 292 2 2 3" xfId="14982"/>
    <cellStyle name="Normal 292 2 2 4" xfId="43041"/>
    <cellStyle name="Normal 292 2 2 5" xfId="47884"/>
    <cellStyle name="Normal 292 2 3" xfId="7050"/>
    <cellStyle name="Normal 292 2 3 2" xfId="17833"/>
    <cellStyle name="Normal 292 2 4" xfId="12695"/>
    <cellStyle name="Normal 292 2 5" xfId="40765"/>
    <cellStyle name="Normal 292 2 6" xfId="45608"/>
    <cellStyle name="Normal 292 3" xfId="3129"/>
    <cellStyle name="Normal 292 3 2" xfId="8276"/>
    <cellStyle name="Normal 292 3 2 2" xfId="19059"/>
    <cellStyle name="Normal 292 3 3" xfId="13927"/>
    <cellStyle name="Normal 292 3 4" xfId="41986"/>
    <cellStyle name="Normal 292 3 5" xfId="46829"/>
    <cellStyle name="Normal 292 4" xfId="5993"/>
    <cellStyle name="Normal 292 4 2" xfId="16776"/>
    <cellStyle name="Normal 292 5" xfId="11620"/>
    <cellStyle name="Normal 292 6" xfId="39716"/>
    <cellStyle name="Normal 292 7" xfId="44563"/>
    <cellStyle name="Normal 293" xfId="794"/>
    <cellStyle name="Normal 293 2" xfId="1877"/>
    <cellStyle name="Normal 293 2 2" xfId="4186"/>
    <cellStyle name="Normal 293 2 2 2" xfId="9333"/>
    <cellStyle name="Normal 293 2 2 2 2" xfId="20116"/>
    <cellStyle name="Normal 293 2 2 3" xfId="14984"/>
    <cellStyle name="Normal 293 2 2 4" xfId="43043"/>
    <cellStyle name="Normal 293 2 2 5" xfId="47886"/>
    <cellStyle name="Normal 293 2 3" xfId="7052"/>
    <cellStyle name="Normal 293 2 3 2" xfId="17835"/>
    <cellStyle name="Normal 293 2 4" xfId="12697"/>
    <cellStyle name="Normal 293 2 5" xfId="40767"/>
    <cellStyle name="Normal 293 2 6" xfId="45610"/>
    <cellStyle name="Normal 293 3" xfId="3131"/>
    <cellStyle name="Normal 293 3 2" xfId="8278"/>
    <cellStyle name="Normal 293 3 2 2" xfId="19061"/>
    <cellStyle name="Normal 293 3 3" xfId="13929"/>
    <cellStyle name="Normal 293 3 4" xfId="41988"/>
    <cellStyle name="Normal 293 3 5" xfId="46831"/>
    <cellStyle name="Normal 293 4" xfId="5995"/>
    <cellStyle name="Normal 293 4 2" xfId="16778"/>
    <cellStyle name="Normal 293 5" xfId="11622"/>
    <cellStyle name="Normal 293 6" xfId="39718"/>
    <cellStyle name="Normal 293 7" xfId="44565"/>
    <cellStyle name="Normal 294" xfId="796"/>
    <cellStyle name="Normal 294 2" xfId="1879"/>
    <cellStyle name="Normal 294 2 2" xfId="4188"/>
    <cellStyle name="Normal 294 2 2 2" xfId="9335"/>
    <cellStyle name="Normal 294 2 2 2 2" xfId="20118"/>
    <cellStyle name="Normal 294 2 2 3" xfId="14986"/>
    <cellStyle name="Normal 294 2 2 4" xfId="43045"/>
    <cellStyle name="Normal 294 2 2 5" xfId="47888"/>
    <cellStyle name="Normal 294 2 3" xfId="7054"/>
    <cellStyle name="Normal 294 2 3 2" xfId="17837"/>
    <cellStyle name="Normal 294 2 4" xfId="12699"/>
    <cellStyle name="Normal 294 2 5" xfId="40769"/>
    <cellStyle name="Normal 294 2 6" xfId="45612"/>
    <cellStyle name="Normal 294 3" xfId="3133"/>
    <cellStyle name="Normal 294 3 2" xfId="8280"/>
    <cellStyle name="Normal 294 3 2 2" xfId="19063"/>
    <cellStyle name="Normal 294 3 3" xfId="13931"/>
    <cellStyle name="Normal 294 3 4" xfId="41990"/>
    <cellStyle name="Normal 294 3 5" xfId="46833"/>
    <cellStyle name="Normal 294 4" xfId="5997"/>
    <cellStyle name="Normal 294 4 2" xfId="16780"/>
    <cellStyle name="Normal 294 5" xfId="11624"/>
    <cellStyle name="Normal 294 6" xfId="39720"/>
    <cellStyle name="Normal 294 7" xfId="44567"/>
    <cellStyle name="Normal 295" xfId="798"/>
    <cellStyle name="Normal 295 2" xfId="1881"/>
    <cellStyle name="Normal 295 2 2" xfId="4190"/>
    <cellStyle name="Normal 295 2 2 2" xfId="9337"/>
    <cellStyle name="Normal 295 2 2 2 2" xfId="20120"/>
    <cellStyle name="Normal 295 2 2 3" xfId="14988"/>
    <cellStyle name="Normal 295 2 2 4" xfId="43047"/>
    <cellStyle name="Normal 295 2 2 5" xfId="47890"/>
    <cellStyle name="Normal 295 2 3" xfId="7056"/>
    <cellStyle name="Normal 295 2 3 2" xfId="17839"/>
    <cellStyle name="Normal 295 2 4" xfId="12701"/>
    <cellStyle name="Normal 295 2 5" xfId="40771"/>
    <cellStyle name="Normal 295 2 6" xfId="45614"/>
    <cellStyle name="Normal 295 3" xfId="3135"/>
    <cellStyle name="Normal 295 3 2" xfId="8282"/>
    <cellStyle name="Normal 295 3 2 2" xfId="19065"/>
    <cellStyle name="Normal 295 3 3" xfId="13933"/>
    <cellStyle name="Normal 295 3 4" xfId="41992"/>
    <cellStyle name="Normal 295 3 5" xfId="46835"/>
    <cellStyle name="Normal 295 4" xfId="5999"/>
    <cellStyle name="Normal 295 4 2" xfId="16782"/>
    <cellStyle name="Normal 295 5" xfId="11626"/>
    <cellStyle name="Normal 295 6" xfId="39722"/>
    <cellStyle name="Normal 295 7" xfId="44569"/>
    <cellStyle name="Normal 296" xfId="800"/>
    <cellStyle name="Normal 296 2" xfId="1883"/>
    <cellStyle name="Normal 296 2 2" xfId="4192"/>
    <cellStyle name="Normal 296 2 2 2" xfId="9339"/>
    <cellStyle name="Normal 296 2 2 2 2" xfId="20122"/>
    <cellStyle name="Normal 296 2 2 3" xfId="14990"/>
    <cellStyle name="Normal 296 2 2 4" xfId="43049"/>
    <cellStyle name="Normal 296 2 2 5" xfId="47892"/>
    <cellStyle name="Normal 296 2 3" xfId="7058"/>
    <cellStyle name="Normal 296 2 3 2" xfId="17841"/>
    <cellStyle name="Normal 296 2 4" xfId="12703"/>
    <cellStyle name="Normal 296 2 5" xfId="40773"/>
    <cellStyle name="Normal 296 2 6" xfId="45616"/>
    <cellStyle name="Normal 296 3" xfId="3137"/>
    <cellStyle name="Normal 296 3 2" xfId="8284"/>
    <cellStyle name="Normal 296 3 2 2" xfId="19067"/>
    <cellStyle name="Normal 296 3 3" xfId="13935"/>
    <cellStyle name="Normal 296 3 4" xfId="41994"/>
    <cellStyle name="Normal 296 3 5" xfId="46837"/>
    <cellStyle name="Normal 296 4" xfId="6001"/>
    <cellStyle name="Normal 296 4 2" xfId="16784"/>
    <cellStyle name="Normal 296 5" xfId="11628"/>
    <cellStyle name="Normal 296 6" xfId="39724"/>
    <cellStyle name="Normal 296 7" xfId="44571"/>
    <cellStyle name="Normal 297" xfId="816"/>
    <cellStyle name="Normal 297 2" xfId="1899"/>
    <cellStyle name="Normal 297 2 2" xfId="4208"/>
    <cellStyle name="Normal 297 2 2 2" xfId="9355"/>
    <cellStyle name="Normal 297 2 2 2 2" xfId="20138"/>
    <cellStyle name="Normal 297 2 2 3" xfId="15006"/>
    <cellStyle name="Normal 297 2 2 4" xfId="43065"/>
    <cellStyle name="Normal 297 2 2 5" xfId="47908"/>
    <cellStyle name="Normal 297 2 3" xfId="7074"/>
    <cellStyle name="Normal 297 2 3 2" xfId="17857"/>
    <cellStyle name="Normal 297 2 4" xfId="12719"/>
    <cellStyle name="Normal 297 2 5" xfId="40789"/>
    <cellStyle name="Normal 297 2 6" xfId="45632"/>
    <cellStyle name="Normal 297 3" xfId="3153"/>
    <cellStyle name="Normal 297 3 2" xfId="8300"/>
    <cellStyle name="Normal 297 3 2 2" xfId="19083"/>
    <cellStyle name="Normal 297 3 3" xfId="13951"/>
    <cellStyle name="Normal 297 3 4" xfId="42010"/>
    <cellStyle name="Normal 297 3 5" xfId="46853"/>
    <cellStyle name="Normal 297 4" xfId="6017"/>
    <cellStyle name="Normal 297 4 2" xfId="16800"/>
    <cellStyle name="Normal 297 5" xfId="11644"/>
    <cellStyle name="Normal 297 6" xfId="39740"/>
    <cellStyle name="Normal 297 7" xfId="44587"/>
    <cellStyle name="Normal 298" xfId="820"/>
    <cellStyle name="Normal 298 2" xfId="1903"/>
    <cellStyle name="Normal 298 2 2" xfId="4212"/>
    <cellStyle name="Normal 298 2 2 2" xfId="9359"/>
    <cellStyle name="Normal 298 2 2 2 2" xfId="20142"/>
    <cellStyle name="Normal 298 2 2 3" xfId="15010"/>
    <cellStyle name="Normal 298 2 2 4" xfId="43069"/>
    <cellStyle name="Normal 298 2 2 5" xfId="47912"/>
    <cellStyle name="Normal 298 2 3" xfId="7078"/>
    <cellStyle name="Normal 298 2 3 2" xfId="17861"/>
    <cellStyle name="Normal 298 2 4" xfId="12723"/>
    <cellStyle name="Normal 298 2 5" xfId="40793"/>
    <cellStyle name="Normal 298 2 6" xfId="45636"/>
    <cellStyle name="Normal 298 3" xfId="3157"/>
    <cellStyle name="Normal 298 3 2" xfId="8304"/>
    <cellStyle name="Normal 298 3 2 2" xfId="19087"/>
    <cellStyle name="Normal 298 3 3" xfId="13955"/>
    <cellStyle name="Normal 298 3 4" xfId="42014"/>
    <cellStyle name="Normal 298 3 5" xfId="46857"/>
    <cellStyle name="Normal 298 4" xfId="6021"/>
    <cellStyle name="Normal 298 4 2" xfId="16804"/>
    <cellStyle name="Normal 298 5" xfId="11648"/>
    <cellStyle name="Normal 298 6" xfId="39744"/>
    <cellStyle name="Normal 298 7" xfId="44591"/>
    <cellStyle name="Normal 299" xfId="821"/>
    <cellStyle name="Normal 299 2" xfId="1904"/>
    <cellStyle name="Normal 299 2 2" xfId="4213"/>
    <cellStyle name="Normal 299 2 2 2" xfId="9360"/>
    <cellStyle name="Normal 299 2 2 2 2" xfId="20143"/>
    <cellStyle name="Normal 299 2 2 3" xfId="15011"/>
    <cellStyle name="Normal 299 2 2 4" xfId="43070"/>
    <cellStyle name="Normal 299 2 2 5" xfId="47913"/>
    <cellStyle name="Normal 299 2 3" xfId="7079"/>
    <cellStyle name="Normal 299 2 3 2" xfId="17862"/>
    <cellStyle name="Normal 299 2 4" xfId="12724"/>
    <cellStyle name="Normal 299 2 5" xfId="40794"/>
    <cellStyle name="Normal 299 2 6" xfId="45637"/>
    <cellStyle name="Normal 299 3" xfId="3158"/>
    <cellStyle name="Normal 299 3 2" xfId="8305"/>
    <cellStyle name="Normal 299 3 2 2" xfId="19088"/>
    <cellStyle name="Normal 299 3 3" xfId="13956"/>
    <cellStyle name="Normal 299 3 4" xfId="42015"/>
    <cellStyle name="Normal 299 3 5" xfId="46858"/>
    <cellStyle name="Normal 299 4" xfId="6022"/>
    <cellStyle name="Normal 299 4 2" xfId="16805"/>
    <cellStyle name="Normal 299 5" xfId="11649"/>
    <cellStyle name="Normal 299 6" xfId="39745"/>
    <cellStyle name="Normal 299 7" xfId="44592"/>
    <cellStyle name="Normal 3" xfId="360"/>
    <cellStyle name="Normal 3 2" xfId="361"/>
    <cellStyle name="Normal 3 3" xfId="362"/>
    <cellStyle name="Normal 3 4" xfId="363"/>
    <cellStyle name="Normal 30" xfId="364"/>
    <cellStyle name="Normal 30 2" xfId="1463"/>
    <cellStyle name="Normal 30 2 2" xfId="3778"/>
    <cellStyle name="Normal 30 2 2 2" xfId="8925"/>
    <cellStyle name="Normal 30 2 2 2 2" xfId="19708"/>
    <cellStyle name="Normal 30 2 2 3" xfId="14576"/>
    <cellStyle name="Normal 30 2 2 4" xfId="42635"/>
    <cellStyle name="Normal 30 2 2 5" xfId="47478"/>
    <cellStyle name="Normal 30 2 3" xfId="6645"/>
    <cellStyle name="Normal 30 2 3 2" xfId="17428"/>
    <cellStyle name="Normal 30 2 4" xfId="12285"/>
    <cellStyle name="Normal 30 2 5" xfId="40360"/>
    <cellStyle name="Normal 30 2 6" xfId="45203"/>
    <cellStyle name="Normal 30 3" xfId="2731"/>
    <cellStyle name="Normal 30 3 2" xfId="7886"/>
    <cellStyle name="Normal 30 3 2 2" xfId="18669"/>
    <cellStyle name="Normal 30 3 3" xfId="13537"/>
    <cellStyle name="Normal 30 3 4" xfId="41597"/>
    <cellStyle name="Normal 30 3 5" xfId="46440"/>
    <cellStyle name="Normal 30 4" xfId="5595"/>
    <cellStyle name="Normal 30 4 2" xfId="16385"/>
    <cellStyle name="Normal 30 5" xfId="11214"/>
    <cellStyle name="Normal 30 6" xfId="39315"/>
    <cellStyle name="Normal 30 7" xfId="44161"/>
    <cellStyle name="Normal 300" xfId="822"/>
    <cellStyle name="Normal 300 2" xfId="1905"/>
    <cellStyle name="Normal 300 2 2" xfId="4214"/>
    <cellStyle name="Normal 300 2 2 2" xfId="9361"/>
    <cellStyle name="Normal 300 2 2 2 2" xfId="20144"/>
    <cellStyle name="Normal 300 2 2 3" xfId="15012"/>
    <cellStyle name="Normal 300 2 2 4" xfId="43071"/>
    <cellStyle name="Normal 300 2 2 5" xfId="47914"/>
    <cellStyle name="Normal 300 2 3" xfId="7080"/>
    <cellStyle name="Normal 300 2 3 2" xfId="17863"/>
    <cellStyle name="Normal 300 2 4" xfId="12725"/>
    <cellStyle name="Normal 300 2 5" xfId="40795"/>
    <cellStyle name="Normal 300 2 6" xfId="45638"/>
    <cellStyle name="Normal 300 3" xfId="3159"/>
    <cellStyle name="Normal 300 3 2" xfId="8306"/>
    <cellStyle name="Normal 300 3 2 2" xfId="19089"/>
    <cellStyle name="Normal 300 3 3" xfId="13957"/>
    <cellStyle name="Normal 300 3 4" xfId="42016"/>
    <cellStyle name="Normal 300 3 5" xfId="46859"/>
    <cellStyle name="Normal 300 4" xfId="6023"/>
    <cellStyle name="Normal 300 4 2" xfId="16806"/>
    <cellStyle name="Normal 300 5" xfId="11650"/>
    <cellStyle name="Normal 300 6" xfId="39746"/>
    <cellStyle name="Normal 300 7" xfId="44593"/>
    <cellStyle name="Normal 301" xfId="839"/>
    <cellStyle name="Normal 301 2" xfId="1922"/>
    <cellStyle name="Normal 301 2 2" xfId="4231"/>
    <cellStyle name="Normal 301 2 2 2" xfId="9378"/>
    <cellStyle name="Normal 301 2 2 2 2" xfId="20161"/>
    <cellStyle name="Normal 301 2 2 3" xfId="15029"/>
    <cellStyle name="Normal 301 2 2 4" xfId="43088"/>
    <cellStyle name="Normal 301 2 2 5" xfId="47931"/>
    <cellStyle name="Normal 301 2 3" xfId="7097"/>
    <cellStyle name="Normal 301 2 3 2" xfId="17880"/>
    <cellStyle name="Normal 301 2 4" xfId="12742"/>
    <cellStyle name="Normal 301 2 5" xfId="40812"/>
    <cellStyle name="Normal 301 2 6" xfId="45655"/>
    <cellStyle name="Normal 301 3" xfId="3176"/>
    <cellStyle name="Normal 301 3 2" xfId="8323"/>
    <cellStyle name="Normal 301 3 2 2" xfId="19106"/>
    <cellStyle name="Normal 301 3 3" xfId="13974"/>
    <cellStyle name="Normal 301 3 4" xfId="42033"/>
    <cellStyle name="Normal 301 3 5" xfId="46876"/>
    <cellStyle name="Normal 301 4" xfId="6040"/>
    <cellStyle name="Normal 301 4 2" xfId="16823"/>
    <cellStyle name="Normal 301 5" xfId="11667"/>
    <cellStyle name="Normal 301 6" xfId="39763"/>
    <cellStyle name="Normal 301 7" xfId="44610"/>
    <cellStyle name="Normal 302" xfId="823"/>
    <cellStyle name="Normal 302 2" xfId="1906"/>
    <cellStyle name="Normal 302 2 2" xfId="4215"/>
    <cellStyle name="Normal 302 2 2 2" xfId="9362"/>
    <cellStyle name="Normal 302 2 2 2 2" xfId="20145"/>
    <cellStyle name="Normal 302 2 2 3" xfId="15013"/>
    <cellStyle name="Normal 302 2 2 4" xfId="43072"/>
    <cellStyle name="Normal 302 2 2 5" xfId="47915"/>
    <cellStyle name="Normal 302 2 3" xfId="7081"/>
    <cellStyle name="Normal 302 2 3 2" xfId="17864"/>
    <cellStyle name="Normal 302 2 4" xfId="12726"/>
    <cellStyle name="Normal 302 2 5" xfId="40796"/>
    <cellStyle name="Normal 302 2 6" xfId="45639"/>
    <cellStyle name="Normal 302 3" xfId="3160"/>
    <cellStyle name="Normal 302 3 2" xfId="8307"/>
    <cellStyle name="Normal 302 3 2 2" xfId="19090"/>
    <cellStyle name="Normal 302 3 3" xfId="13958"/>
    <cellStyle name="Normal 302 3 4" xfId="42017"/>
    <cellStyle name="Normal 302 3 5" xfId="46860"/>
    <cellStyle name="Normal 302 4" xfId="6024"/>
    <cellStyle name="Normal 302 4 2" xfId="16807"/>
    <cellStyle name="Normal 302 5" xfId="11651"/>
    <cellStyle name="Normal 302 6" xfId="39747"/>
    <cellStyle name="Normal 302 7" xfId="44594"/>
    <cellStyle name="Normal 303" xfId="840"/>
    <cellStyle name="Normal 303 2" xfId="1923"/>
    <cellStyle name="Normal 303 2 2" xfId="4232"/>
    <cellStyle name="Normal 303 2 2 2" xfId="9379"/>
    <cellStyle name="Normal 303 2 2 2 2" xfId="20162"/>
    <cellStyle name="Normal 303 2 2 3" xfId="15030"/>
    <cellStyle name="Normal 303 2 2 4" xfId="43089"/>
    <cellStyle name="Normal 303 2 2 5" xfId="47932"/>
    <cellStyle name="Normal 303 2 3" xfId="7098"/>
    <cellStyle name="Normal 303 2 3 2" xfId="17881"/>
    <cellStyle name="Normal 303 2 4" xfId="12743"/>
    <cellStyle name="Normal 303 2 5" xfId="40813"/>
    <cellStyle name="Normal 303 2 6" xfId="45656"/>
    <cellStyle name="Normal 303 3" xfId="3177"/>
    <cellStyle name="Normal 303 3 2" xfId="8324"/>
    <cellStyle name="Normal 303 3 2 2" xfId="19107"/>
    <cellStyle name="Normal 303 3 3" xfId="13975"/>
    <cellStyle name="Normal 303 3 4" xfId="42034"/>
    <cellStyle name="Normal 303 3 5" xfId="46877"/>
    <cellStyle name="Normal 303 4" xfId="6041"/>
    <cellStyle name="Normal 303 4 2" xfId="16824"/>
    <cellStyle name="Normal 303 5" xfId="11668"/>
    <cellStyle name="Normal 303 6" xfId="39764"/>
    <cellStyle name="Normal 303 7" xfId="44611"/>
    <cellStyle name="Normal 304" xfId="841"/>
    <cellStyle name="Normal 304 2" xfId="1924"/>
    <cellStyle name="Normal 304 2 2" xfId="4233"/>
    <cellStyle name="Normal 304 2 2 2" xfId="9380"/>
    <cellStyle name="Normal 304 2 2 2 2" xfId="20163"/>
    <cellStyle name="Normal 304 2 2 3" xfId="15031"/>
    <cellStyle name="Normal 304 2 2 4" xfId="43090"/>
    <cellStyle name="Normal 304 2 2 5" xfId="47933"/>
    <cellStyle name="Normal 304 2 3" xfId="7099"/>
    <cellStyle name="Normal 304 2 3 2" xfId="17882"/>
    <cellStyle name="Normal 304 2 4" xfId="12744"/>
    <cellStyle name="Normal 304 2 5" xfId="40814"/>
    <cellStyle name="Normal 304 2 6" xfId="45657"/>
    <cellStyle name="Normal 304 3" xfId="3178"/>
    <cellStyle name="Normal 304 3 2" xfId="8325"/>
    <cellStyle name="Normal 304 3 2 2" xfId="19108"/>
    <cellStyle name="Normal 304 3 3" xfId="13976"/>
    <cellStyle name="Normal 304 3 4" xfId="42035"/>
    <cellStyle name="Normal 304 3 5" xfId="46878"/>
    <cellStyle name="Normal 304 4" xfId="6042"/>
    <cellStyle name="Normal 304 4 2" xfId="16825"/>
    <cellStyle name="Normal 304 5" xfId="11669"/>
    <cellStyle name="Normal 304 6" xfId="39765"/>
    <cellStyle name="Normal 304 7" xfId="44612"/>
    <cellStyle name="Normal 305" xfId="842"/>
    <cellStyle name="Normal 305 2" xfId="1925"/>
    <cellStyle name="Normal 305 2 2" xfId="4234"/>
    <cellStyle name="Normal 305 2 2 2" xfId="9381"/>
    <cellStyle name="Normal 305 2 2 2 2" xfId="20164"/>
    <cellStyle name="Normal 305 2 2 3" xfId="15032"/>
    <cellStyle name="Normal 305 2 2 4" xfId="43091"/>
    <cellStyle name="Normal 305 2 2 5" xfId="47934"/>
    <cellStyle name="Normal 305 2 3" xfId="7100"/>
    <cellStyle name="Normal 305 2 3 2" xfId="17883"/>
    <cellStyle name="Normal 305 2 4" xfId="12745"/>
    <cellStyle name="Normal 305 2 5" xfId="40815"/>
    <cellStyle name="Normal 305 2 6" xfId="45658"/>
    <cellStyle name="Normal 305 3" xfId="3179"/>
    <cellStyle name="Normal 305 3 2" xfId="8326"/>
    <cellStyle name="Normal 305 3 2 2" xfId="19109"/>
    <cellStyle name="Normal 305 3 3" xfId="13977"/>
    <cellStyle name="Normal 305 3 4" xfId="42036"/>
    <cellStyle name="Normal 305 3 5" xfId="46879"/>
    <cellStyle name="Normal 305 4" xfId="6043"/>
    <cellStyle name="Normal 305 4 2" xfId="16826"/>
    <cellStyle name="Normal 305 5" xfId="11670"/>
    <cellStyle name="Normal 305 6" xfId="39766"/>
    <cellStyle name="Normal 305 7" xfId="44613"/>
    <cellStyle name="Normal 306" xfId="843"/>
    <cellStyle name="Normal 306 2" xfId="1926"/>
    <cellStyle name="Normal 306 2 2" xfId="4235"/>
    <cellStyle name="Normal 306 2 2 2" xfId="9382"/>
    <cellStyle name="Normal 306 2 2 2 2" xfId="20165"/>
    <cellStyle name="Normal 306 2 2 3" xfId="15033"/>
    <cellStyle name="Normal 306 2 2 4" xfId="43092"/>
    <cellStyle name="Normal 306 2 2 5" xfId="47935"/>
    <cellStyle name="Normal 306 2 3" xfId="7101"/>
    <cellStyle name="Normal 306 2 3 2" xfId="17884"/>
    <cellStyle name="Normal 306 2 4" xfId="12746"/>
    <cellStyle name="Normal 306 2 5" xfId="40816"/>
    <cellStyle name="Normal 306 2 6" xfId="45659"/>
    <cellStyle name="Normal 306 3" xfId="3180"/>
    <cellStyle name="Normal 306 3 2" xfId="8327"/>
    <cellStyle name="Normal 306 3 2 2" xfId="19110"/>
    <cellStyle name="Normal 306 3 3" xfId="13978"/>
    <cellStyle name="Normal 306 3 4" xfId="42037"/>
    <cellStyle name="Normal 306 3 5" xfId="46880"/>
    <cellStyle name="Normal 306 4" xfId="6044"/>
    <cellStyle name="Normal 306 4 2" xfId="16827"/>
    <cellStyle name="Normal 306 5" xfId="11671"/>
    <cellStyle name="Normal 306 6" xfId="39767"/>
    <cellStyle name="Normal 306 7" xfId="44614"/>
    <cellStyle name="Normal 307" xfId="844"/>
    <cellStyle name="Normal 307 2" xfId="1927"/>
    <cellStyle name="Normal 307 2 2" xfId="4236"/>
    <cellStyle name="Normal 307 2 2 2" xfId="9383"/>
    <cellStyle name="Normal 307 2 2 2 2" xfId="20166"/>
    <cellStyle name="Normal 307 2 2 3" xfId="15034"/>
    <cellStyle name="Normal 307 2 2 4" xfId="43093"/>
    <cellStyle name="Normal 307 2 2 5" xfId="47936"/>
    <cellStyle name="Normal 307 2 3" xfId="7102"/>
    <cellStyle name="Normal 307 2 3 2" xfId="17885"/>
    <cellStyle name="Normal 307 2 4" xfId="12747"/>
    <cellStyle name="Normal 307 2 5" xfId="40817"/>
    <cellStyle name="Normal 307 2 6" xfId="45660"/>
    <cellStyle name="Normal 307 3" xfId="3181"/>
    <cellStyle name="Normal 307 3 2" xfId="8328"/>
    <cellStyle name="Normal 307 3 2 2" xfId="19111"/>
    <cellStyle name="Normal 307 3 3" xfId="13979"/>
    <cellStyle name="Normal 307 3 4" xfId="42038"/>
    <cellStyle name="Normal 307 3 5" xfId="46881"/>
    <cellStyle name="Normal 307 4" xfId="6045"/>
    <cellStyle name="Normal 307 4 2" xfId="16828"/>
    <cellStyle name="Normal 307 5" xfId="11672"/>
    <cellStyle name="Normal 307 6" xfId="39768"/>
    <cellStyle name="Normal 307 7" xfId="44615"/>
    <cellStyle name="Normal 308" xfId="824"/>
    <cellStyle name="Normal 308 2" xfId="1907"/>
    <cellStyle name="Normal 308 2 2" xfId="4216"/>
    <cellStyle name="Normal 308 2 2 2" xfId="9363"/>
    <cellStyle name="Normal 308 2 2 2 2" xfId="20146"/>
    <cellStyle name="Normal 308 2 2 3" xfId="15014"/>
    <cellStyle name="Normal 308 2 2 4" xfId="43073"/>
    <cellStyle name="Normal 308 2 2 5" xfId="47916"/>
    <cellStyle name="Normal 308 2 3" xfId="7082"/>
    <cellStyle name="Normal 308 2 3 2" xfId="17865"/>
    <cellStyle name="Normal 308 2 4" xfId="12727"/>
    <cellStyle name="Normal 308 2 5" xfId="40797"/>
    <cellStyle name="Normal 308 2 6" xfId="45640"/>
    <cellStyle name="Normal 308 3" xfId="3161"/>
    <cellStyle name="Normal 308 3 2" xfId="8308"/>
    <cellStyle name="Normal 308 3 2 2" xfId="19091"/>
    <cellStyle name="Normal 308 3 3" xfId="13959"/>
    <cellStyle name="Normal 308 3 4" xfId="42018"/>
    <cellStyle name="Normal 308 3 5" xfId="46861"/>
    <cellStyle name="Normal 308 4" xfId="6025"/>
    <cellStyle name="Normal 308 4 2" xfId="16808"/>
    <cellStyle name="Normal 308 5" xfId="11652"/>
    <cellStyle name="Normal 308 6" xfId="39748"/>
    <cellStyle name="Normal 308 7" xfId="44595"/>
    <cellStyle name="Normal 309" xfId="846"/>
    <cellStyle name="Normal 309 2" xfId="1929"/>
    <cellStyle name="Normal 309 2 2" xfId="4238"/>
    <cellStyle name="Normal 309 2 2 2" xfId="9385"/>
    <cellStyle name="Normal 309 2 2 2 2" xfId="20168"/>
    <cellStyle name="Normal 309 2 2 3" xfId="15036"/>
    <cellStyle name="Normal 309 2 2 4" xfId="43095"/>
    <cellStyle name="Normal 309 2 2 5" xfId="47938"/>
    <cellStyle name="Normal 309 2 3" xfId="7104"/>
    <cellStyle name="Normal 309 2 3 2" xfId="17887"/>
    <cellStyle name="Normal 309 2 4" xfId="12749"/>
    <cellStyle name="Normal 309 2 5" xfId="40819"/>
    <cellStyle name="Normal 309 2 6" xfId="45662"/>
    <cellStyle name="Normal 309 3" xfId="3183"/>
    <cellStyle name="Normal 309 3 2" xfId="8330"/>
    <cellStyle name="Normal 309 3 2 2" xfId="19113"/>
    <cellStyle name="Normal 309 3 3" xfId="13981"/>
    <cellStyle name="Normal 309 3 4" xfId="42040"/>
    <cellStyle name="Normal 309 3 5" xfId="46883"/>
    <cellStyle name="Normal 309 4" xfId="6047"/>
    <cellStyle name="Normal 309 4 2" xfId="16830"/>
    <cellStyle name="Normal 309 5" xfId="11674"/>
    <cellStyle name="Normal 309 6" xfId="39770"/>
    <cellStyle name="Normal 309 7" xfId="44617"/>
    <cellStyle name="Normal 31" xfId="470"/>
    <cellStyle name="Normal 31 2" xfId="365"/>
    <cellStyle name="Normal 31 3" xfId="1549"/>
    <cellStyle name="Normal 31 3 2" xfId="3858"/>
    <cellStyle name="Normal 31 3 2 2" xfId="9005"/>
    <cellStyle name="Normal 31 3 2 2 2" xfId="19788"/>
    <cellStyle name="Normal 31 3 2 3" xfId="14656"/>
    <cellStyle name="Normal 31 3 2 4" xfId="42715"/>
    <cellStyle name="Normal 31 3 2 5" xfId="47558"/>
    <cellStyle name="Normal 31 3 3" xfId="6724"/>
    <cellStyle name="Normal 31 3 3 2" xfId="17507"/>
    <cellStyle name="Normal 31 3 4" xfId="12369"/>
    <cellStyle name="Normal 31 3 5" xfId="40439"/>
    <cellStyle name="Normal 31 3 6" xfId="45282"/>
    <cellStyle name="Normal 31 4" xfId="2810"/>
    <cellStyle name="Normal 31 4 2" xfId="7964"/>
    <cellStyle name="Normal 31 4 2 2" xfId="18747"/>
    <cellStyle name="Normal 31 4 3" xfId="13615"/>
    <cellStyle name="Normal 31 4 4" xfId="41674"/>
    <cellStyle name="Normal 31 4 5" xfId="46517"/>
    <cellStyle name="Normal 31 5" xfId="5675"/>
    <cellStyle name="Normal 31 5 2" xfId="16464"/>
    <cellStyle name="Normal 31 6" xfId="11298"/>
    <cellStyle name="Normal 31 7" xfId="39394"/>
    <cellStyle name="Normal 31 8" xfId="44240"/>
    <cellStyle name="Normal 310" xfId="847"/>
    <cellStyle name="Normal 310 2" xfId="1930"/>
    <cellStyle name="Normal 310 2 2" xfId="4239"/>
    <cellStyle name="Normal 310 2 2 2" xfId="9386"/>
    <cellStyle name="Normal 310 2 2 2 2" xfId="20169"/>
    <cellStyle name="Normal 310 2 2 3" xfId="15037"/>
    <cellStyle name="Normal 310 2 2 4" xfId="43096"/>
    <cellStyle name="Normal 310 2 2 5" xfId="47939"/>
    <cellStyle name="Normal 310 2 3" xfId="7105"/>
    <cellStyle name="Normal 310 2 3 2" xfId="17888"/>
    <cellStyle name="Normal 310 2 4" xfId="12750"/>
    <cellStyle name="Normal 310 2 5" xfId="40820"/>
    <cellStyle name="Normal 310 2 6" xfId="45663"/>
    <cellStyle name="Normal 310 3" xfId="3184"/>
    <cellStyle name="Normal 310 3 2" xfId="8331"/>
    <cellStyle name="Normal 310 3 2 2" xfId="19114"/>
    <cellStyle name="Normal 310 3 3" xfId="13982"/>
    <cellStyle name="Normal 310 3 4" xfId="42041"/>
    <cellStyle name="Normal 310 3 5" xfId="46884"/>
    <cellStyle name="Normal 310 4" xfId="6048"/>
    <cellStyle name="Normal 310 4 2" xfId="16831"/>
    <cellStyle name="Normal 310 5" xfId="11675"/>
    <cellStyle name="Normal 310 6" xfId="39771"/>
    <cellStyle name="Normal 310 7" xfId="44618"/>
    <cellStyle name="Normal 311" xfId="848"/>
    <cellStyle name="Normal 311 2" xfId="1931"/>
    <cellStyle name="Normal 311 2 2" xfId="4240"/>
    <cellStyle name="Normal 311 2 2 2" xfId="9387"/>
    <cellStyle name="Normal 311 2 2 2 2" xfId="20170"/>
    <cellStyle name="Normal 311 2 2 3" xfId="15038"/>
    <cellStyle name="Normal 311 2 2 4" xfId="43097"/>
    <cellStyle name="Normal 311 2 2 5" xfId="47940"/>
    <cellStyle name="Normal 311 2 3" xfId="7106"/>
    <cellStyle name="Normal 311 2 3 2" xfId="17889"/>
    <cellStyle name="Normal 311 2 4" xfId="12751"/>
    <cellStyle name="Normal 311 2 5" xfId="40821"/>
    <cellStyle name="Normal 311 2 6" xfId="45664"/>
    <cellStyle name="Normal 311 3" xfId="3185"/>
    <cellStyle name="Normal 311 3 2" xfId="8332"/>
    <cellStyle name="Normal 311 3 2 2" xfId="19115"/>
    <cellStyle name="Normal 311 3 3" xfId="13983"/>
    <cellStyle name="Normal 311 3 4" xfId="42042"/>
    <cellStyle name="Normal 311 3 5" xfId="46885"/>
    <cellStyle name="Normal 311 4" xfId="6049"/>
    <cellStyle name="Normal 311 4 2" xfId="16832"/>
    <cellStyle name="Normal 311 5" xfId="11676"/>
    <cellStyle name="Normal 311 6" xfId="39772"/>
    <cellStyle name="Normal 311 7" xfId="44619"/>
    <cellStyle name="Normal 312" xfId="849"/>
    <cellStyle name="Normal 312 2" xfId="1932"/>
    <cellStyle name="Normal 312 2 2" xfId="4241"/>
    <cellStyle name="Normal 312 2 2 2" xfId="9388"/>
    <cellStyle name="Normal 312 2 2 2 2" xfId="20171"/>
    <cellStyle name="Normal 312 2 2 3" xfId="15039"/>
    <cellStyle name="Normal 312 2 2 4" xfId="43098"/>
    <cellStyle name="Normal 312 2 2 5" xfId="47941"/>
    <cellStyle name="Normal 312 2 3" xfId="7107"/>
    <cellStyle name="Normal 312 2 3 2" xfId="17890"/>
    <cellStyle name="Normal 312 2 4" xfId="12752"/>
    <cellStyle name="Normal 312 2 5" xfId="40822"/>
    <cellStyle name="Normal 312 2 6" xfId="45665"/>
    <cellStyle name="Normal 312 3" xfId="3186"/>
    <cellStyle name="Normal 312 3 2" xfId="8333"/>
    <cellStyle name="Normal 312 3 2 2" xfId="19116"/>
    <cellStyle name="Normal 312 3 3" xfId="13984"/>
    <cellStyle name="Normal 312 3 4" xfId="42043"/>
    <cellStyle name="Normal 312 3 5" xfId="46886"/>
    <cellStyle name="Normal 312 4" xfId="6050"/>
    <cellStyle name="Normal 312 4 2" xfId="16833"/>
    <cellStyle name="Normal 312 5" xfId="11677"/>
    <cellStyle name="Normal 312 6" xfId="39773"/>
    <cellStyle name="Normal 312 7" xfId="44620"/>
    <cellStyle name="Normal 313" xfId="850"/>
    <cellStyle name="Normal 313 2" xfId="1933"/>
    <cellStyle name="Normal 313 2 2" xfId="4242"/>
    <cellStyle name="Normal 313 2 2 2" xfId="9389"/>
    <cellStyle name="Normal 313 2 2 2 2" xfId="20172"/>
    <cellStyle name="Normal 313 2 2 3" xfId="15040"/>
    <cellStyle name="Normal 313 2 2 4" xfId="43099"/>
    <cellStyle name="Normal 313 2 2 5" xfId="47942"/>
    <cellStyle name="Normal 313 2 3" xfId="7108"/>
    <cellStyle name="Normal 313 2 3 2" xfId="17891"/>
    <cellStyle name="Normal 313 2 4" xfId="12753"/>
    <cellStyle name="Normal 313 2 5" xfId="40823"/>
    <cellStyle name="Normal 313 2 6" xfId="45666"/>
    <cellStyle name="Normal 313 3" xfId="3187"/>
    <cellStyle name="Normal 313 3 2" xfId="8334"/>
    <cellStyle name="Normal 313 3 2 2" xfId="19117"/>
    <cellStyle name="Normal 313 3 3" xfId="13985"/>
    <cellStyle name="Normal 313 3 4" xfId="42044"/>
    <cellStyle name="Normal 313 3 5" xfId="46887"/>
    <cellStyle name="Normal 313 4" xfId="6051"/>
    <cellStyle name="Normal 313 4 2" xfId="16834"/>
    <cellStyle name="Normal 313 5" xfId="11678"/>
    <cellStyle name="Normal 313 6" xfId="39774"/>
    <cellStyle name="Normal 313 7" xfId="44621"/>
    <cellStyle name="Normal 314" xfId="851"/>
    <cellStyle name="Normal 314 2" xfId="1934"/>
    <cellStyle name="Normal 314 2 2" xfId="4243"/>
    <cellStyle name="Normal 314 2 2 2" xfId="9390"/>
    <cellStyle name="Normal 314 2 2 2 2" xfId="20173"/>
    <cellStyle name="Normal 314 2 2 3" xfId="15041"/>
    <cellStyle name="Normal 314 2 2 4" xfId="43100"/>
    <cellStyle name="Normal 314 2 2 5" xfId="47943"/>
    <cellStyle name="Normal 314 2 3" xfId="7109"/>
    <cellStyle name="Normal 314 2 3 2" xfId="17892"/>
    <cellStyle name="Normal 314 2 4" xfId="12754"/>
    <cellStyle name="Normal 314 2 5" xfId="40824"/>
    <cellStyle name="Normal 314 2 6" xfId="45667"/>
    <cellStyle name="Normal 314 3" xfId="3188"/>
    <cellStyle name="Normal 314 3 2" xfId="8335"/>
    <cellStyle name="Normal 314 3 2 2" xfId="19118"/>
    <cellStyle name="Normal 314 3 3" xfId="13986"/>
    <cellStyle name="Normal 314 3 4" xfId="42045"/>
    <cellStyle name="Normal 314 3 5" xfId="46888"/>
    <cellStyle name="Normal 314 4" xfId="6052"/>
    <cellStyle name="Normal 314 4 2" xfId="16835"/>
    <cellStyle name="Normal 314 5" xfId="11679"/>
    <cellStyle name="Normal 314 6" xfId="39775"/>
    <cellStyle name="Normal 314 7" xfId="44622"/>
    <cellStyle name="Normal 315" xfId="852"/>
    <cellStyle name="Normal 315 2" xfId="1935"/>
    <cellStyle name="Normal 315 2 2" xfId="4244"/>
    <cellStyle name="Normal 315 2 2 2" xfId="9391"/>
    <cellStyle name="Normal 315 2 2 2 2" xfId="20174"/>
    <cellStyle name="Normal 315 2 2 3" xfId="15042"/>
    <cellStyle name="Normal 315 2 2 4" xfId="43101"/>
    <cellStyle name="Normal 315 2 2 5" xfId="47944"/>
    <cellStyle name="Normal 315 2 3" xfId="7110"/>
    <cellStyle name="Normal 315 2 3 2" xfId="17893"/>
    <cellStyle name="Normal 315 2 4" xfId="12755"/>
    <cellStyle name="Normal 315 2 5" xfId="40825"/>
    <cellStyle name="Normal 315 2 6" xfId="45668"/>
    <cellStyle name="Normal 315 3" xfId="3189"/>
    <cellStyle name="Normal 315 3 2" xfId="8336"/>
    <cellStyle name="Normal 315 3 2 2" xfId="19119"/>
    <cellStyle name="Normal 315 3 3" xfId="13987"/>
    <cellStyle name="Normal 315 3 4" xfId="42046"/>
    <cellStyle name="Normal 315 3 5" xfId="46889"/>
    <cellStyle name="Normal 315 4" xfId="6053"/>
    <cellStyle name="Normal 315 4 2" xfId="16836"/>
    <cellStyle name="Normal 315 5" xfId="11680"/>
    <cellStyle name="Normal 315 6" xfId="39776"/>
    <cellStyle name="Normal 315 7" xfId="44623"/>
    <cellStyle name="Normal 316" xfId="853"/>
    <cellStyle name="Normal 316 2" xfId="1936"/>
    <cellStyle name="Normal 316 2 2" xfId="4245"/>
    <cellStyle name="Normal 316 2 2 2" xfId="9392"/>
    <cellStyle name="Normal 316 2 2 2 2" xfId="20175"/>
    <cellStyle name="Normal 316 2 2 3" xfId="15043"/>
    <cellStyle name="Normal 316 2 2 4" xfId="43102"/>
    <cellStyle name="Normal 316 2 2 5" xfId="47945"/>
    <cellStyle name="Normal 316 2 3" xfId="7111"/>
    <cellStyle name="Normal 316 2 3 2" xfId="17894"/>
    <cellStyle name="Normal 316 2 4" xfId="12756"/>
    <cellStyle name="Normal 316 2 5" xfId="40826"/>
    <cellStyle name="Normal 316 2 6" xfId="45669"/>
    <cellStyle name="Normal 316 3" xfId="3190"/>
    <cellStyle name="Normal 316 3 2" xfId="8337"/>
    <cellStyle name="Normal 316 3 2 2" xfId="19120"/>
    <cellStyle name="Normal 316 3 3" xfId="13988"/>
    <cellStyle name="Normal 316 3 4" xfId="42047"/>
    <cellStyle name="Normal 316 3 5" xfId="46890"/>
    <cellStyle name="Normal 316 4" xfId="6054"/>
    <cellStyle name="Normal 316 4 2" xfId="16837"/>
    <cellStyle name="Normal 316 5" xfId="11681"/>
    <cellStyle name="Normal 316 6" xfId="39777"/>
    <cellStyle name="Normal 316 7" xfId="44624"/>
    <cellStyle name="Normal 317" xfId="854"/>
    <cellStyle name="Normal 317 2" xfId="1937"/>
    <cellStyle name="Normal 317 2 2" xfId="4246"/>
    <cellStyle name="Normal 317 2 2 2" xfId="9393"/>
    <cellStyle name="Normal 317 2 2 2 2" xfId="20176"/>
    <cellStyle name="Normal 317 2 2 3" xfId="15044"/>
    <cellStyle name="Normal 317 2 2 4" xfId="43103"/>
    <cellStyle name="Normal 317 2 2 5" xfId="47946"/>
    <cellStyle name="Normal 317 2 3" xfId="7112"/>
    <cellStyle name="Normal 317 2 3 2" xfId="17895"/>
    <cellStyle name="Normal 317 2 4" xfId="12757"/>
    <cellStyle name="Normal 317 2 5" xfId="40827"/>
    <cellStyle name="Normal 317 2 6" xfId="45670"/>
    <cellStyle name="Normal 317 3" xfId="3191"/>
    <cellStyle name="Normal 317 3 2" xfId="8338"/>
    <cellStyle name="Normal 317 3 2 2" xfId="19121"/>
    <cellStyle name="Normal 317 3 3" xfId="13989"/>
    <cellStyle name="Normal 317 3 4" xfId="42048"/>
    <cellStyle name="Normal 317 3 5" xfId="46891"/>
    <cellStyle name="Normal 317 4" xfId="6055"/>
    <cellStyle name="Normal 317 4 2" xfId="16838"/>
    <cellStyle name="Normal 317 5" xfId="11682"/>
    <cellStyle name="Normal 317 6" xfId="39778"/>
    <cellStyle name="Normal 317 7" xfId="44625"/>
    <cellStyle name="Normal 318" xfId="855"/>
    <cellStyle name="Normal 318 2" xfId="1938"/>
    <cellStyle name="Normal 318 2 2" xfId="4247"/>
    <cellStyle name="Normal 318 2 2 2" xfId="9394"/>
    <cellStyle name="Normal 318 2 2 2 2" xfId="20177"/>
    <cellStyle name="Normal 318 2 2 3" xfId="15045"/>
    <cellStyle name="Normal 318 2 2 4" xfId="43104"/>
    <cellStyle name="Normal 318 2 2 5" xfId="47947"/>
    <cellStyle name="Normal 318 2 3" xfId="7113"/>
    <cellStyle name="Normal 318 2 3 2" xfId="17896"/>
    <cellStyle name="Normal 318 2 4" xfId="12758"/>
    <cellStyle name="Normal 318 2 5" xfId="40828"/>
    <cellStyle name="Normal 318 2 6" xfId="45671"/>
    <cellStyle name="Normal 318 3" xfId="3192"/>
    <cellStyle name="Normal 318 3 2" xfId="8339"/>
    <cellStyle name="Normal 318 3 2 2" xfId="19122"/>
    <cellStyle name="Normal 318 3 3" xfId="13990"/>
    <cellStyle name="Normal 318 3 4" xfId="42049"/>
    <cellStyle name="Normal 318 3 5" xfId="46892"/>
    <cellStyle name="Normal 318 4" xfId="6056"/>
    <cellStyle name="Normal 318 4 2" xfId="16839"/>
    <cellStyle name="Normal 318 5" xfId="11683"/>
    <cellStyle name="Normal 318 6" xfId="39779"/>
    <cellStyle name="Normal 318 7" xfId="44626"/>
    <cellStyle name="Normal 319" xfId="856"/>
    <cellStyle name="Normal 319 2" xfId="1939"/>
    <cellStyle name="Normal 319 2 2" xfId="4248"/>
    <cellStyle name="Normal 319 2 2 2" xfId="9395"/>
    <cellStyle name="Normal 319 2 2 2 2" xfId="20178"/>
    <cellStyle name="Normal 319 2 2 3" xfId="15046"/>
    <cellStyle name="Normal 319 2 2 4" xfId="43105"/>
    <cellStyle name="Normal 319 2 2 5" xfId="47948"/>
    <cellStyle name="Normal 319 2 3" xfId="7114"/>
    <cellStyle name="Normal 319 2 3 2" xfId="17897"/>
    <cellStyle name="Normal 319 2 4" xfId="12759"/>
    <cellStyle name="Normal 319 2 5" xfId="40829"/>
    <cellStyle name="Normal 319 2 6" xfId="45672"/>
    <cellStyle name="Normal 319 3" xfId="3193"/>
    <cellStyle name="Normal 319 3 2" xfId="8340"/>
    <cellStyle name="Normal 319 3 2 2" xfId="19123"/>
    <cellStyle name="Normal 319 3 3" xfId="13991"/>
    <cellStyle name="Normal 319 3 4" xfId="42050"/>
    <cellStyle name="Normal 319 3 5" xfId="46893"/>
    <cellStyle name="Normal 319 4" xfId="6057"/>
    <cellStyle name="Normal 319 4 2" xfId="16840"/>
    <cellStyle name="Normal 319 5" xfId="11684"/>
    <cellStyle name="Normal 319 6" xfId="39780"/>
    <cellStyle name="Normal 319 7" xfId="44627"/>
    <cellStyle name="Normal 32" xfId="472"/>
    <cellStyle name="Normal 32 2" xfId="366"/>
    <cellStyle name="Normal 32 3" xfId="1563"/>
    <cellStyle name="Normal 32 3 2" xfId="3872"/>
    <cellStyle name="Normal 32 3 2 2" xfId="9019"/>
    <cellStyle name="Normal 32 3 2 2 2" xfId="19802"/>
    <cellStyle name="Normal 32 3 2 3" xfId="14670"/>
    <cellStyle name="Normal 32 3 2 4" xfId="42729"/>
    <cellStyle name="Normal 32 3 2 5" xfId="47572"/>
    <cellStyle name="Normal 32 3 3" xfId="6738"/>
    <cellStyle name="Normal 32 3 3 2" xfId="17521"/>
    <cellStyle name="Normal 32 3 4" xfId="12383"/>
    <cellStyle name="Normal 32 3 5" xfId="40453"/>
    <cellStyle name="Normal 32 3 6" xfId="45296"/>
    <cellStyle name="Normal 32 4" xfId="2812"/>
    <cellStyle name="Normal 32 4 2" xfId="7966"/>
    <cellStyle name="Normal 32 4 2 2" xfId="18749"/>
    <cellStyle name="Normal 32 4 3" xfId="13617"/>
    <cellStyle name="Normal 32 4 4" xfId="41676"/>
    <cellStyle name="Normal 32 4 5" xfId="46519"/>
    <cellStyle name="Normal 32 5" xfId="5677"/>
    <cellStyle name="Normal 32 5 2" xfId="16466"/>
    <cellStyle name="Normal 32 6" xfId="11300"/>
    <cellStyle name="Normal 32 7" xfId="39408"/>
    <cellStyle name="Normal 32 8" xfId="44254"/>
    <cellStyle name="Normal 320" xfId="825"/>
    <cellStyle name="Normal 320 2" xfId="1908"/>
    <cellStyle name="Normal 320 2 2" xfId="4217"/>
    <cellStyle name="Normal 320 2 2 2" xfId="9364"/>
    <cellStyle name="Normal 320 2 2 2 2" xfId="20147"/>
    <cellStyle name="Normal 320 2 2 3" xfId="15015"/>
    <cellStyle name="Normal 320 2 2 4" xfId="43074"/>
    <cellStyle name="Normal 320 2 2 5" xfId="47917"/>
    <cellStyle name="Normal 320 2 3" xfId="7083"/>
    <cellStyle name="Normal 320 2 3 2" xfId="17866"/>
    <cellStyle name="Normal 320 2 4" xfId="12728"/>
    <cellStyle name="Normal 320 2 5" xfId="40798"/>
    <cellStyle name="Normal 320 2 6" xfId="45641"/>
    <cellStyle name="Normal 320 3" xfId="3162"/>
    <cellStyle name="Normal 320 3 2" xfId="8309"/>
    <cellStyle name="Normal 320 3 2 2" xfId="19092"/>
    <cellStyle name="Normal 320 3 3" xfId="13960"/>
    <cellStyle name="Normal 320 3 4" xfId="42019"/>
    <cellStyle name="Normal 320 3 5" xfId="46862"/>
    <cellStyle name="Normal 320 4" xfId="6026"/>
    <cellStyle name="Normal 320 4 2" xfId="16809"/>
    <cellStyle name="Normal 320 5" xfId="11653"/>
    <cellStyle name="Normal 320 6" xfId="39749"/>
    <cellStyle name="Normal 320 7" xfId="44596"/>
    <cellStyle name="Normal 321" xfId="857"/>
    <cellStyle name="Normal 321 2" xfId="1940"/>
    <cellStyle name="Normal 321 2 2" xfId="4249"/>
    <cellStyle name="Normal 321 2 2 2" xfId="9396"/>
    <cellStyle name="Normal 321 2 2 2 2" xfId="20179"/>
    <cellStyle name="Normal 321 2 2 3" xfId="15047"/>
    <cellStyle name="Normal 321 2 2 4" xfId="43106"/>
    <cellStyle name="Normal 321 2 2 5" xfId="47949"/>
    <cellStyle name="Normal 321 2 3" xfId="7115"/>
    <cellStyle name="Normal 321 2 3 2" xfId="17898"/>
    <cellStyle name="Normal 321 2 4" xfId="12760"/>
    <cellStyle name="Normal 321 2 5" xfId="40830"/>
    <cellStyle name="Normal 321 2 6" xfId="45673"/>
    <cellStyle name="Normal 321 3" xfId="3194"/>
    <cellStyle name="Normal 321 3 2" xfId="8341"/>
    <cellStyle name="Normal 321 3 2 2" xfId="19124"/>
    <cellStyle name="Normal 321 3 3" xfId="13992"/>
    <cellStyle name="Normal 321 3 4" xfId="42051"/>
    <cellStyle name="Normal 321 3 5" xfId="46894"/>
    <cellStyle name="Normal 321 4" xfId="6058"/>
    <cellStyle name="Normal 321 4 2" xfId="16841"/>
    <cellStyle name="Normal 321 5" xfId="11685"/>
    <cellStyle name="Normal 321 6" xfId="39781"/>
    <cellStyle name="Normal 321 7" xfId="44628"/>
    <cellStyle name="Normal 322" xfId="826"/>
    <cellStyle name="Normal 322 2" xfId="1909"/>
    <cellStyle name="Normal 322 2 2" xfId="4218"/>
    <cellStyle name="Normal 322 2 2 2" xfId="9365"/>
    <cellStyle name="Normal 322 2 2 2 2" xfId="20148"/>
    <cellStyle name="Normal 322 2 2 3" xfId="15016"/>
    <cellStyle name="Normal 322 2 2 4" xfId="43075"/>
    <cellStyle name="Normal 322 2 2 5" xfId="47918"/>
    <cellStyle name="Normal 322 2 3" xfId="7084"/>
    <cellStyle name="Normal 322 2 3 2" xfId="17867"/>
    <cellStyle name="Normal 322 2 4" xfId="12729"/>
    <cellStyle name="Normal 322 2 5" xfId="40799"/>
    <cellStyle name="Normal 322 2 6" xfId="45642"/>
    <cellStyle name="Normal 322 3" xfId="3163"/>
    <cellStyle name="Normal 322 3 2" xfId="8310"/>
    <cellStyle name="Normal 322 3 2 2" xfId="19093"/>
    <cellStyle name="Normal 322 3 3" xfId="13961"/>
    <cellStyle name="Normal 322 3 4" xfId="42020"/>
    <cellStyle name="Normal 322 3 5" xfId="46863"/>
    <cellStyle name="Normal 322 4" xfId="6027"/>
    <cellStyle name="Normal 322 4 2" xfId="16810"/>
    <cellStyle name="Normal 322 5" xfId="11654"/>
    <cellStyle name="Normal 322 6" xfId="39750"/>
    <cellStyle name="Normal 322 7" xfId="44597"/>
    <cellStyle name="Normal 323" xfId="858"/>
    <cellStyle name="Normal 323 2" xfId="1941"/>
    <cellStyle name="Normal 323 2 2" xfId="4250"/>
    <cellStyle name="Normal 323 2 2 2" xfId="9397"/>
    <cellStyle name="Normal 323 2 2 2 2" xfId="20180"/>
    <cellStyle name="Normal 323 2 2 3" xfId="15048"/>
    <cellStyle name="Normal 323 2 2 4" xfId="43107"/>
    <cellStyle name="Normal 323 2 2 5" xfId="47950"/>
    <cellStyle name="Normal 323 2 3" xfId="7116"/>
    <cellStyle name="Normal 323 2 3 2" xfId="17899"/>
    <cellStyle name="Normal 323 2 4" xfId="12761"/>
    <cellStyle name="Normal 323 2 5" xfId="40831"/>
    <cellStyle name="Normal 323 2 6" xfId="45674"/>
    <cellStyle name="Normal 323 3" xfId="3195"/>
    <cellStyle name="Normal 323 3 2" xfId="8342"/>
    <cellStyle name="Normal 323 3 2 2" xfId="19125"/>
    <cellStyle name="Normal 323 3 3" xfId="13993"/>
    <cellStyle name="Normal 323 3 4" xfId="42052"/>
    <cellStyle name="Normal 323 3 5" xfId="46895"/>
    <cellStyle name="Normal 323 4" xfId="6059"/>
    <cellStyle name="Normal 323 4 2" xfId="16842"/>
    <cellStyle name="Normal 323 5" xfId="11686"/>
    <cellStyle name="Normal 323 6" xfId="39782"/>
    <cellStyle name="Normal 323 7" xfId="44629"/>
    <cellStyle name="Normal 324" xfId="859"/>
    <cellStyle name="Normal 324 2" xfId="1942"/>
    <cellStyle name="Normal 324 2 2" xfId="4251"/>
    <cellStyle name="Normal 324 2 2 2" xfId="9398"/>
    <cellStyle name="Normal 324 2 2 2 2" xfId="20181"/>
    <cellStyle name="Normal 324 2 2 3" xfId="15049"/>
    <cellStyle name="Normal 324 2 2 4" xfId="43108"/>
    <cellStyle name="Normal 324 2 2 5" xfId="47951"/>
    <cellStyle name="Normal 324 2 3" xfId="7117"/>
    <cellStyle name="Normal 324 2 3 2" xfId="17900"/>
    <cellStyle name="Normal 324 2 4" xfId="12762"/>
    <cellStyle name="Normal 324 2 5" xfId="40832"/>
    <cellStyle name="Normal 324 2 6" xfId="45675"/>
    <cellStyle name="Normal 324 3" xfId="3196"/>
    <cellStyle name="Normal 324 3 2" xfId="8343"/>
    <cellStyle name="Normal 324 3 2 2" xfId="19126"/>
    <cellStyle name="Normal 324 3 3" xfId="13994"/>
    <cellStyle name="Normal 324 3 4" xfId="42053"/>
    <cellStyle name="Normal 324 3 5" xfId="46896"/>
    <cellStyle name="Normal 324 4" xfId="6060"/>
    <cellStyle name="Normal 324 4 2" xfId="16843"/>
    <cellStyle name="Normal 324 5" xfId="11687"/>
    <cellStyle name="Normal 324 6" xfId="39783"/>
    <cellStyle name="Normal 324 7" xfId="44630"/>
    <cellStyle name="Normal 325" xfId="860"/>
    <cellStyle name="Normal 325 2" xfId="1943"/>
    <cellStyle name="Normal 325 2 2" xfId="4252"/>
    <cellStyle name="Normal 325 2 2 2" xfId="9399"/>
    <cellStyle name="Normal 325 2 2 2 2" xfId="20182"/>
    <cellStyle name="Normal 325 2 2 3" xfId="15050"/>
    <cellStyle name="Normal 325 2 2 4" xfId="43109"/>
    <cellStyle name="Normal 325 2 2 5" xfId="47952"/>
    <cellStyle name="Normal 325 2 3" xfId="7118"/>
    <cellStyle name="Normal 325 2 3 2" xfId="17901"/>
    <cellStyle name="Normal 325 2 4" xfId="12763"/>
    <cellStyle name="Normal 325 2 5" xfId="40833"/>
    <cellStyle name="Normal 325 2 6" xfId="45676"/>
    <cellStyle name="Normal 325 3" xfId="3197"/>
    <cellStyle name="Normal 325 3 2" xfId="8344"/>
    <cellStyle name="Normal 325 3 2 2" xfId="19127"/>
    <cellStyle name="Normal 325 3 3" xfId="13995"/>
    <cellStyle name="Normal 325 3 4" xfId="42054"/>
    <cellStyle name="Normal 325 3 5" xfId="46897"/>
    <cellStyle name="Normal 325 4" xfId="6061"/>
    <cellStyle name="Normal 325 4 2" xfId="16844"/>
    <cellStyle name="Normal 325 5" xfId="11688"/>
    <cellStyle name="Normal 325 6" xfId="39784"/>
    <cellStyle name="Normal 325 7" xfId="44631"/>
    <cellStyle name="Normal 326" xfId="861"/>
    <cellStyle name="Normal 326 2" xfId="1944"/>
    <cellStyle name="Normal 326 2 2" xfId="4253"/>
    <cellStyle name="Normal 326 2 2 2" xfId="9400"/>
    <cellStyle name="Normal 326 2 2 2 2" xfId="20183"/>
    <cellStyle name="Normal 326 2 2 3" xfId="15051"/>
    <cellStyle name="Normal 326 2 2 4" xfId="43110"/>
    <cellStyle name="Normal 326 2 2 5" xfId="47953"/>
    <cellStyle name="Normal 326 2 3" xfId="7119"/>
    <cellStyle name="Normal 326 2 3 2" xfId="17902"/>
    <cellStyle name="Normal 326 2 4" xfId="12764"/>
    <cellStyle name="Normal 326 2 5" xfId="40834"/>
    <cellStyle name="Normal 326 2 6" xfId="45677"/>
    <cellStyle name="Normal 326 3" xfId="3198"/>
    <cellStyle name="Normal 326 3 2" xfId="8345"/>
    <cellStyle name="Normal 326 3 2 2" xfId="19128"/>
    <cellStyle name="Normal 326 3 3" xfId="13996"/>
    <cellStyle name="Normal 326 3 4" xfId="42055"/>
    <cellStyle name="Normal 326 3 5" xfId="46898"/>
    <cellStyle name="Normal 326 4" xfId="6062"/>
    <cellStyle name="Normal 326 4 2" xfId="16845"/>
    <cellStyle name="Normal 326 5" xfId="11689"/>
    <cellStyle name="Normal 326 6" xfId="39785"/>
    <cellStyle name="Normal 326 7" xfId="44632"/>
    <cellStyle name="Normal 327" xfId="862"/>
    <cellStyle name="Normal 327 2" xfId="1945"/>
    <cellStyle name="Normal 327 2 2" xfId="4254"/>
    <cellStyle name="Normal 327 2 2 2" xfId="9401"/>
    <cellStyle name="Normal 327 2 2 2 2" xfId="20184"/>
    <cellStyle name="Normal 327 2 2 3" xfId="15052"/>
    <cellStyle name="Normal 327 2 2 4" xfId="43111"/>
    <cellStyle name="Normal 327 2 2 5" xfId="47954"/>
    <cellStyle name="Normal 327 2 3" xfId="7120"/>
    <cellStyle name="Normal 327 2 3 2" xfId="17903"/>
    <cellStyle name="Normal 327 2 4" xfId="12765"/>
    <cellStyle name="Normal 327 2 5" xfId="40835"/>
    <cellStyle name="Normal 327 2 6" xfId="45678"/>
    <cellStyle name="Normal 327 3" xfId="3199"/>
    <cellStyle name="Normal 327 3 2" xfId="8346"/>
    <cellStyle name="Normal 327 3 2 2" xfId="19129"/>
    <cellStyle name="Normal 327 3 3" xfId="13997"/>
    <cellStyle name="Normal 327 3 4" xfId="42056"/>
    <cellStyle name="Normal 327 3 5" xfId="46899"/>
    <cellStyle name="Normal 327 4" xfId="6063"/>
    <cellStyle name="Normal 327 4 2" xfId="16846"/>
    <cellStyle name="Normal 327 5" xfId="11690"/>
    <cellStyle name="Normal 327 6" xfId="39786"/>
    <cellStyle name="Normal 327 7" xfId="44633"/>
    <cellStyle name="Normal 328" xfId="863"/>
    <cellStyle name="Normal 328 2" xfId="1946"/>
    <cellStyle name="Normal 328 2 2" xfId="4255"/>
    <cellStyle name="Normal 328 2 2 2" xfId="9402"/>
    <cellStyle name="Normal 328 2 2 2 2" xfId="20185"/>
    <cellStyle name="Normal 328 2 2 3" xfId="15053"/>
    <cellStyle name="Normal 328 2 2 4" xfId="43112"/>
    <cellStyle name="Normal 328 2 2 5" xfId="47955"/>
    <cellStyle name="Normal 328 2 3" xfId="7121"/>
    <cellStyle name="Normal 328 2 3 2" xfId="17904"/>
    <cellStyle name="Normal 328 2 4" xfId="12766"/>
    <cellStyle name="Normal 328 2 5" xfId="40836"/>
    <cellStyle name="Normal 328 2 6" xfId="45679"/>
    <cellStyle name="Normal 328 3" xfId="3200"/>
    <cellStyle name="Normal 328 3 2" xfId="8347"/>
    <cellStyle name="Normal 328 3 2 2" xfId="19130"/>
    <cellStyle name="Normal 328 3 3" xfId="13998"/>
    <cellStyle name="Normal 328 3 4" xfId="42057"/>
    <cellStyle name="Normal 328 3 5" xfId="46900"/>
    <cellStyle name="Normal 328 4" xfId="6064"/>
    <cellStyle name="Normal 328 4 2" xfId="16847"/>
    <cellStyle name="Normal 328 5" xfId="11691"/>
    <cellStyle name="Normal 328 6" xfId="39787"/>
    <cellStyle name="Normal 328 7" xfId="44634"/>
    <cellStyle name="Normal 329" xfId="864"/>
    <cellStyle name="Normal 329 2" xfId="1947"/>
    <cellStyle name="Normal 329 2 2" xfId="4256"/>
    <cellStyle name="Normal 329 2 2 2" xfId="9403"/>
    <cellStyle name="Normal 329 2 2 2 2" xfId="20186"/>
    <cellStyle name="Normal 329 2 2 3" xfId="15054"/>
    <cellStyle name="Normal 329 2 2 4" xfId="43113"/>
    <cellStyle name="Normal 329 2 2 5" xfId="47956"/>
    <cellStyle name="Normal 329 2 3" xfId="7122"/>
    <cellStyle name="Normal 329 2 3 2" xfId="17905"/>
    <cellStyle name="Normal 329 2 4" xfId="12767"/>
    <cellStyle name="Normal 329 2 5" xfId="40837"/>
    <cellStyle name="Normal 329 2 6" xfId="45680"/>
    <cellStyle name="Normal 329 3" xfId="3201"/>
    <cellStyle name="Normal 329 3 2" xfId="8348"/>
    <cellStyle name="Normal 329 3 2 2" xfId="19131"/>
    <cellStyle name="Normal 329 3 3" xfId="13999"/>
    <cellStyle name="Normal 329 3 4" xfId="42058"/>
    <cellStyle name="Normal 329 3 5" xfId="46901"/>
    <cellStyle name="Normal 329 4" xfId="6065"/>
    <cellStyle name="Normal 329 4 2" xfId="16848"/>
    <cellStyle name="Normal 329 5" xfId="11692"/>
    <cellStyle name="Normal 329 6" xfId="39788"/>
    <cellStyle name="Normal 329 7" xfId="44635"/>
    <cellStyle name="Normal 33" xfId="476"/>
    <cellStyle name="Normal 33 2" xfId="1568"/>
    <cellStyle name="Normal 33 2 2" xfId="3877"/>
    <cellStyle name="Normal 33 2 2 2" xfId="9024"/>
    <cellStyle name="Normal 33 2 2 2 2" xfId="19807"/>
    <cellStyle name="Normal 33 2 2 3" xfId="14675"/>
    <cellStyle name="Normal 33 2 2 4" xfId="42734"/>
    <cellStyle name="Normal 33 2 2 5" xfId="47577"/>
    <cellStyle name="Normal 33 2 3" xfId="6743"/>
    <cellStyle name="Normal 33 2 3 2" xfId="17526"/>
    <cellStyle name="Normal 33 2 4" xfId="12388"/>
    <cellStyle name="Normal 33 2 5" xfId="40458"/>
    <cellStyle name="Normal 33 2 6" xfId="45301"/>
    <cellStyle name="Normal 33 3" xfId="2816"/>
    <cellStyle name="Normal 33 3 2" xfId="7970"/>
    <cellStyle name="Normal 33 3 2 2" xfId="18753"/>
    <cellStyle name="Normal 33 3 3" xfId="13621"/>
    <cellStyle name="Normal 33 3 4" xfId="41680"/>
    <cellStyle name="Normal 33 3 5" xfId="46523"/>
    <cellStyle name="Normal 33 4" xfId="5681"/>
    <cellStyle name="Normal 33 4 2" xfId="16470"/>
    <cellStyle name="Normal 33 5" xfId="11304"/>
    <cellStyle name="Normal 33 6" xfId="39413"/>
    <cellStyle name="Normal 33 7" xfId="44259"/>
    <cellStyle name="Normal 330" xfId="865"/>
    <cellStyle name="Normal 330 2" xfId="1948"/>
    <cellStyle name="Normal 330 2 2" xfId="4257"/>
    <cellStyle name="Normal 330 2 2 2" xfId="9404"/>
    <cellStyle name="Normal 330 2 2 2 2" xfId="20187"/>
    <cellStyle name="Normal 330 2 2 3" xfId="15055"/>
    <cellStyle name="Normal 330 2 2 4" xfId="43114"/>
    <cellStyle name="Normal 330 2 2 5" xfId="47957"/>
    <cellStyle name="Normal 330 2 3" xfId="7123"/>
    <cellStyle name="Normal 330 2 3 2" xfId="17906"/>
    <cellStyle name="Normal 330 2 4" xfId="12768"/>
    <cellStyle name="Normal 330 2 5" xfId="40838"/>
    <cellStyle name="Normal 330 2 6" xfId="45681"/>
    <cellStyle name="Normal 330 3" xfId="3202"/>
    <cellStyle name="Normal 330 3 2" xfId="8349"/>
    <cellStyle name="Normal 330 3 2 2" xfId="19132"/>
    <cellStyle name="Normal 330 3 3" xfId="14000"/>
    <cellStyle name="Normal 330 3 4" xfId="42059"/>
    <cellStyle name="Normal 330 3 5" xfId="46902"/>
    <cellStyle name="Normal 330 4" xfId="6066"/>
    <cellStyle name="Normal 330 4 2" xfId="16849"/>
    <cellStyle name="Normal 330 5" xfId="11693"/>
    <cellStyle name="Normal 330 6" xfId="39789"/>
    <cellStyle name="Normal 330 7" xfId="44636"/>
    <cellStyle name="Normal 331" xfId="866"/>
    <cellStyle name="Normal 331 2" xfId="1949"/>
    <cellStyle name="Normal 331 2 2" xfId="4258"/>
    <cellStyle name="Normal 331 2 2 2" xfId="9405"/>
    <cellStyle name="Normal 331 2 2 2 2" xfId="20188"/>
    <cellStyle name="Normal 331 2 2 3" xfId="15056"/>
    <cellStyle name="Normal 331 2 2 4" xfId="43115"/>
    <cellStyle name="Normal 331 2 2 5" xfId="47958"/>
    <cellStyle name="Normal 331 2 3" xfId="7124"/>
    <cellStyle name="Normal 331 2 3 2" xfId="17907"/>
    <cellStyle name="Normal 331 2 4" xfId="12769"/>
    <cellStyle name="Normal 331 2 5" xfId="40839"/>
    <cellStyle name="Normal 331 2 6" xfId="45682"/>
    <cellStyle name="Normal 331 3" xfId="3203"/>
    <cellStyle name="Normal 331 3 2" xfId="8350"/>
    <cellStyle name="Normal 331 3 2 2" xfId="19133"/>
    <cellStyle name="Normal 331 3 3" xfId="14001"/>
    <cellStyle name="Normal 331 3 4" xfId="42060"/>
    <cellStyle name="Normal 331 3 5" xfId="46903"/>
    <cellStyle name="Normal 331 4" xfId="6067"/>
    <cellStyle name="Normal 331 4 2" xfId="16850"/>
    <cellStyle name="Normal 331 5" xfId="11694"/>
    <cellStyle name="Normal 331 6" xfId="39790"/>
    <cellStyle name="Normal 331 7" xfId="44637"/>
    <cellStyle name="Normal 332" xfId="867"/>
    <cellStyle name="Normal 332 2" xfId="1950"/>
    <cellStyle name="Normal 332 2 2" xfId="4259"/>
    <cellStyle name="Normal 332 2 2 2" xfId="9406"/>
    <cellStyle name="Normal 332 2 2 2 2" xfId="20189"/>
    <cellStyle name="Normal 332 2 2 3" xfId="15057"/>
    <cellStyle name="Normal 332 2 2 4" xfId="43116"/>
    <cellStyle name="Normal 332 2 2 5" xfId="47959"/>
    <cellStyle name="Normal 332 2 3" xfId="7125"/>
    <cellStyle name="Normal 332 2 3 2" xfId="17908"/>
    <cellStyle name="Normal 332 2 4" xfId="12770"/>
    <cellStyle name="Normal 332 2 5" xfId="40840"/>
    <cellStyle name="Normal 332 2 6" xfId="45683"/>
    <cellStyle name="Normal 332 3" xfId="3204"/>
    <cellStyle name="Normal 332 3 2" xfId="8351"/>
    <cellStyle name="Normal 332 3 2 2" xfId="19134"/>
    <cellStyle name="Normal 332 3 3" xfId="14002"/>
    <cellStyle name="Normal 332 3 4" xfId="42061"/>
    <cellStyle name="Normal 332 3 5" xfId="46904"/>
    <cellStyle name="Normal 332 4" xfId="6068"/>
    <cellStyle name="Normal 332 4 2" xfId="16851"/>
    <cellStyle name="Normal 332 5" xfId="11695"/>
    <cellStyle name="Normal 332 6" xfId="39791"/>
    <cellStyle name="Normal 332 7" xfId="44638"/>
    <cellStyle name="Normal 333" xfId="868"/>
    <cellStyle name="Normal 333 2" xfId="1951"/>
    <cellStyle name="Normal 333 2 2" xfId="4260"/>
    <cellStyle name="Normal 333 2 2 2" xfId="9407"/>
    <cellStyle name="Normal 333 2 2 2 2" xfId="20190"/>
    <cellStyle name="Normal 333 2 2 3" xfId="15058"/>
    <cellStyle name="Normal 333 2 2 4" xfId="43117"/>
    <cellStyle name="Normal 333 2 2 5" xfId="47960"/>
    <cellStyle name="Normal 333 2 3" xfId="7126"/>
    <cellStyle name="Normal 333 2 3 2" xfId="17909"/>
    <cellStyle name="Normal 333 2 4" xfId="12771"/>
    <cellStyle name="Normal 333 2 5" xfId="40841"/>
    <cellStyle name="Normal 333 2 6" xfId="45684"/>
    <cellStyle name="Normal 333 3" xfId="3205"/>
    <cellStyle name="Normal 333 3 2" xfId="8352"/>
    <cellStyle name="Normal 333 3 2 2" xfId="19135"/>
    <cellStyle name="Normal 333 3 3" xfId="14003"/>
    <cellStyle name="Normal 333 3 4" xfId="42062"/>
    <cellStyle name="Normal 333 3 5" xfId="46905"/>
    <cellStyle name="Normal 333 4" xfId="6069"/>
    <cellStyle name="Normal 333 4 2" xfId="16852"/>
    <cellStyle name="Normal 333 5" xfId="11696"/>
    <cellStyle name="Normal 333 6" xfId="39792"/>
    <cellStyle name="Normal 333 7" xfId="44639"/>
    <cellStyle name="Normal 334" xfId="869"/>
    <cellStyle name="Normal 334 2" xfId="1952"/>
    <cellStyle name="Normal 334 2 2" xfId="4261"/>
    <cellStyle name="Normal 334 2 2 2" xfId="9408"/>
    <cellStyle name="Normal 334 2 2 2 2" xfId="20191"/>
    <cellStyle name="Normal 334 2 2 3" xfId="15059"/>
    <cellStyle name="Normal 334 2 2 4" xfId="43118"/>
    <cellStyle name="Normal 334 2 2 5" xfId="47961"/>
    <cellStyle name="Normal 334 2 3" xfId="7127"/>
    <cellStyle name="Normal 334 2 3 2" xfId="17910"/>
    <cellStyle name="Normal 334 2 4" xfId="12772"/>
    <cellStyle name="Normal 334 2 5" xfId="40842"/>
    <cellStyle name="Normal 334 2 6" xfId="45685"/>
    <cellStyle name="Normal 334 3" xfId="3206"/>
    <cellStyle name="Normal 334 3 2" xfId="8353"/>
    <cellStyle name="Normal 334 3 2 2" xfId="19136"/>
    <cellStyle name="Normal 334 3 3" xfId="14004"/>
    <cellStyle name="Normal 334 3 4" xfId="42063"/>
    <cellStyle name="Normal 334 3 5" xfId="46906"/>
    <cellStyle name="Normal 334 4" xfId="6070"/>
    <cellStyle name="Normal 334 4 2" xfId="16853"/>
    <cellStyle name="Normal 334 5" xfId="11697"/>
    <cellStyle name="Normal 334 6" xfId="39793"/>
    <cellStyle name="Normal 334 7" xfId="44640"/>
    <cellStyle name="Normal 335" xfId="845"/>
    <cellStyle name="Normal 335 2" xfId="1928"/>
    <cellStyle name="Normal 335 2 2" xfId="4237"/>
    <cellStyle name="Normal 335 2 2 2" xfId="9384"/>
    <cellStyle name="Normal 335 2 2 2 2" xfId="20167"/>
    <cellStyle name="Normal 335 2 2 3" xfId="15035"/>
    <cellStyle name="Normal 335 2 2 4" xfId="43094"/>
    <cellStyle name="Normal 335 2 2 5" xfId="47937"/>
    <cellStyle name="Normal 335 2 3" xfId="7103"/>
    <cellStyle name="Normal 335 2 3 2" xfId="17886"/>
    <cellStyle name="Normal 335 2 4" xfId="12748"/>
    <cellStyle name="Normal 335 2 5" xfId="40818"/>
    <cellStyle name="Normal 335 2 6" xfId="45661"/>
    <cellStyle name="Normal 335 3" xfId="3182"/>
    <cellStyle name="Normal 335 3 2" xfId="8329"/>
    <cellStyle name="Normal 335 3 2 2" xfId="19112"/>
    <cellStyle name="Normal 335 3 3" xfId="13980"/>
    <cellStyle name="Normal 335 3 4" xfId="42039"/>
    <cellStyle name="Normal 335 3 5" xfId="46882"/>
    <cellStyle name="Normal 335 4" xfId="6046"/>
    <cellStyle name="Normal 335 4 2" xfId="16829"/>
    <cellStyle name="Normal 335 5" xfId="11673"/>
    <cellStyle name="Normal 335 6" xfId="39769"/>
    <cellStyle name="Normal 335 7" xfId="44616"/>
    <cellStyle name="Normal 336" xfId="870"/>
    <cellStyle name="Normal 336 2" xfId="1953"/>
    <cellStyle name="Normal 336 2 2" xfId="4262"/>
    <cellStyle name="Normal 336 2 2 2" xfId="9409"/>
    <cellStyle name="Normal 336 2 2 2 2" xfId="20192"/>
    <cellStyle name="Normal 336 2 2 3" xfId="15060"/>
    <cellStyle name="Normal 336 2 2 4" xfId="43119"/>
    <cellStyle name="Normal 336 2 2 5" xfId="47962"/>
    <cellStyle name="Normal 336 2 3" xfId="7128"/>
    <cellStyle name="Normal 336 2 3 2" xfId="17911"/>
    <cellStyle name="Normal 336 2 4" xfId="12773"/>
    <cellStyle name="Normal 336 2 5" xfId="40843"/>
    <cellStyle name="Normal 336 2 6" xfId="45686"/>
    <cellStyle name="Normal 336 3" xfId="3207"/>
    <cellStyle name="Normal 336 3 2" xfId="8354"/>
    <cellStyle name="Normal 336 3 2 2" xfId="19137"/>
    <cellStyle name="Normal 336 3 3" xfId="14005"/>
    <cellStyle name="Normal 336 3 4" xfId="42064"/>
    <cellStyle name="Normal 336 3 5" xfId="46907"/>
    <cellStyle name="Normal 336 4" xfId="6071"/>
    <cellStyle name="Normal 336 4 2" xfId="16854"/>
    <cellStyle name="Normal 336 5" xfId="11698"/>
    <cellStyle name="Normal 336 6" xfId="39794"/>
    <cellStyle name="Normal 336 7" xfId="44641"/>
    <cellStyle name="Normal 337" xfId="838"/>
    <cellStyle name="Normal 337 2" xfId="1921"/>
    <cellStyle name="Normal 337 2 2" xfId="4230"/>
    <cellStyle name="Normal 337 2 2 2" xfId="9377"/>
    <cellStyle name="Normal 337 2 2 2 2" xfId="20160"/>
    <cellStyle name="Normal 337 2 2 3" xfId="15028"/>
    <cellStyle name="Normal 337 2 2 4" xfId="43087"/>
    <cellStyle name="Normal 337 2 2 5" xfId="47930"/>
    <cellStyle name="Normal 337 2 3" xfId="7096"/>
    <cellStyle name="Normal 337 2 3 2" xfId="17879"/>
    <cellStyle name="Normal 337 2 4" xfId="12741"/>
    <cellStyle name="Normal 337 2 5" xfId="40811"/>
    <cellStyle name="Normal 337 2 6" xfId="45654"/>
    <cellStyle name="Normal 337 3" xfId="3175"/>
    <cellStyle name="Normal 337 3 2" xfId="8322"/>
    <cellStyle name="Normal 337 3 2 2" xfId="19105"/>
    <cellStyle name="Normal 337 3 3" xfId="13973"/>
    <cellStyle name="Normal 337 3 4" xfId="42032"/>
    <cellStyle name="Normal 337 3 5" xfId="46875"/>
    <cellStyle name="Normal 337 4" xfId="6039"/>
    <cellStyle name="Normal 337 4 2" xfId="16822"/>
    <cellStyle name="Normal 337 5" xfId="11666"/>
    <cellStyle name="Normal 337 6" xfId="39762"/>
    <cellStyle name="Normal 337 7" xfId="44609"/>
    <cellStyle name="Normal 338" xfId="873"/>
    <cellStyle name="Normal 338 2" xfId="1956"/>
    <cellStyle name="Normal 338 2 2" xfId="4265"/>
    <cellStyle name="Normal 338 2 2 2" xfId="9412"/>
    <cellStyle name="Normal 338 2 2 2 2" xfId="20195"/>
    <cellStyle name="Normal 338 2 2 3" xfId="15063"/>
    <cellStyle name="Normal 338 2 2 4" xfId="43122"/>
    <cellStyle name="Normal 338 2 2 5" xfId="47965"/>
    <cellStyle name="Normal 338 2 3" xfId="7131"/>
    <cellStyle name="Normal 338 2 3 2" xfId="17914"/>
    <cellStyle name="Normal 338 2 4" xfId="12776"/>
    <cellStyle name="Normal 338 2 5" xfId="40846"/>
    <cellStyle name="Normal 338 2 6" xfId="45689"/>
    <cellStyle name="Normal 338 3" xfId="3210"/>
    <cellStyle name="Normal 338 3 2" xfId="8357"/>
    <cellStyle name="Normal 338 3 2 2" xfId="19140"/>
    <cellStyle name="Normal 338 3 3" xfId="14008"/>
    <cellStyle name="Normal 338 3 4" xfId="42067"/>
    <cellStyle name="Normal 338 3 5" xfId="46910"/>
    <cellStyle name="Normal 338 4" xfId="6074"/>
    <cellStyle name="Normal 338 4 2" xfId="16857"/>
    <cellStyle name="Normal 338 5" xfId="11701"/>
    <cellStyle name="Normal 338 6" xfId="39797"/>
    <cellStyle name="Normal 338 7" xfId="44644"/>
    <cellStyle name="Normal 339" xfId="874"/>
    <cellStyle name="Normal 339 2" xfId="1957"/>
    <cellStyle name="Normal 339 2 2" xfId="4266"/>
    <cellStyle name="Normal 339 2 2 2" xfId="9413"/>
    <cellStyle name="Normal 339 2 2 2 2" xfId="20196"/>
    <cellStyle name="Normal 339 2 2 3" xfId="15064"/>
    <cellStyle name="Normal 339 2 2 4" xfId="43123"/>
    <cellStyle name="Normal 339 2 2 5" xfId="47966"/>
    <cellStyle name="Normal 339 2 3" xfId="7132"/>
    <cellStyle name="Normal 339 2 3 2" xfId="17915"/>
    <cellStyle name="Normal 339 2 4" xfId="12777"/>
    <cellStyle name="Normal 339 2 5" xfId="40847"/>
    <cellStyle name="Normal 339 2 6" xfId="45690"/>
    <cellStyle name="Normal 339 3" xfId="3211"/>
    <cellStyle name="Normal 339 3 2" xfId="8358"/>
    <cellStyle name="Normal 339 3 2 2" xfId="19141"/>
    <cellStyle name="Normal 339 3 3" xfId="14009"/>
    <cellStyle name="Normal 339 3 4" xfId="42068"/>
    <cellStyle name="Normal 339 3 5" xfId="46911"/>
    <cellStyle name="Normal 339 4" xfId="6075"/>
    <cellStyle name="Normal 339 4 2" xfId="16858"/>
    <cellStyle name="Normal 339 5" xfId="11702"/>
    <cellStyle name="Normal 339 6" xfId="39798"/>
    <cellStyle name="Normal 339 7" xfId="44645"/>
    <cellStyle name="Normal 34" xfId="477"/>
    <cellStyle name="Normal 34 2" xfId="1569"/>
    <cellStyle name="Normal 34 2 2" xfId="3878"/>
    <cellStyle name="Normal 34 2 2 2" xfId="9025"/>
    <cellStyle name="Normal 34 2 2 2 2" xfId="19808"/>
    <cellStyle name="Normal 34 2 2 3" xfId="14676"/>
    <cellStyle name="Normal 34 2 2 4" xfId="42735"/>
    <cellStyle name="Normal 34 2 2 5" xfId="47578"/>
    <cellStyle name="Normal 34 2 3" xfId="6744"/>
    <cellStyle name="Normal 34 2 3 2" xfId="17527"/>
    <cellStyle name="Normal 34 2 4" xfId="12389"/>
    <cellStyle name="Normal 34 2 5" xfId="40459"/>
    <cellStyle name="Normal 34 2 6" xfId="45302"/>
    <cellStyle name="Normal 34 3" xfId="2817"/>
    <cellStyle name="Normal 34 3 2" xfId="7971"/>
    <cellStyle name="Normal 34 3 2 2" xfId="18754"/>
    <cellStyle name="Normal 34 3 3" xfId="13622"/>
    <cellStyle name="Normal 34 3 4" xfId="41681"/>
    <cellStyle name="Normal 34 3 5" xfId="46524"/>
    <cellStyle name="Normal 34 4" xfId="5682"/>
    <cellStyle name="Normal 34 4 2" xfId="16471"/>
    <cellStyle name="Normal 34 5" xfId="11305"/>
    <cellStyle name="Normal 34 6" xfId="39414"/>
    <cellStyle name="Normal 34 7" xfId="44260"/>
    <cellStyle name="Normal 340" xfId="872"/>
    <cellStyle name="Normal 340 2" xfId="1955"/>
    <cellStyle name="Normal 340 2 2" xfId="4264"/>
    <cellStyle name="Normal 340 2 2 2" xfId="9411"/>
    <cellStyle name="Normal 340 2 2 2 2" xfId="20194"/>
    <cellStyle name="Normal 340 2 2 3" xfId="15062"/>
    <cellStyle name="Normal 340 2 2 4" xfId="43121"/>
    <cellStyle name="Normal 340 2 2 5" xfId="47964"/>
    <cellStyle name="Normal 340 2 3" xfId="7130"/>
    <cellStyle name="Normal 340 2 3 2" xfId="17913"/>
    <cellStyle name="Normal 340 2 4" xfId="12775"/>
    <cellStyle name="Normal 340 2 5" xfId="40845"/>
    <cellStyle name="Normal 340 2 6" xfId="45688"/>
    <cellStyle name="Normal 340 3" xfId="3209"/>
    <cellStyle name="Normal 340 3 2" xfId="8356"/>
    <cellStyle name="Normal 340 3 2 2" xfId="19139"/>
    <cellStyle name="Normal 340 3 3" xfId="14007"/>
    <cellStyle name="Normal 340 3 4" xfId="42066"/>
    <cellStyle name="Normal 340 3 5" xfId="46909"/>
    <cellStyle name="Normal 340 4" xfId="6073"/>
    <cellStyle name="Normal 340 4 2" xfId="16856"/>
    <cellStyle name="Normal 340 5" xfId="11700"/>
    <cellStyle name="Normal 340 6" xfId="39796"/>
    <cellStyle name="Normal 340 7" xfId="44643"/>
    <cellStyle name="Normal 341" xfId="876"/>
    <cellStyle name="Normal 341 2" xfId="1959"/>
    <cellStyle name="Normal 341 2 2" xfId="4268"/>
    <cellStyle name="Normal 341 2 2 2" xfId="9415"/>
    <cellStyle name="Normal 341 2 2 2 2" xfId="20198"/>
    <cellStyle name="Normal 341 2 2 3" xfId="15066"/>
    <cellStyle name="Normal 341 2 2 4" xfId="43125"/>
    <cellStyle name="Normal 341 2 2 5" xfId="47968"/>
    <cellStyle name="Normal 341 2 3" xfId="7134"/>
    <cellStyle name="Normal 341 2 3 2" xfId="17917"/>
    <cellStyle name="Normal 341 2 4" xfId="12779"/>
    <cellStyle name="Normal 341 2 5" xfId="40849"/>
    <cellStyle name="Normal 341 2 6" xfId="45692"/>
    <cellStyle name="Normal 341 3" xfId="3213"/>
    <cellStyle name="Normal 341 3 2" xfId="8360"/>
    <cellStyle name="Normal 341 3 2 2" xfId="19143"/>
    <cellStyle name="Normal 341 3 3" xfId="14011"/>
    <cellStyle name="Normal 341 3 4" xfId="42070"/>
    <cellStyle name="Normal 341 3 5" xfId="46913"/>
    <cellStyle name="Normal 341 4" xfId="6077"/>
    <cellStyle name="Normal 341 4 2" xfId="16860"/>
    <cellStyle name="Normal 341 5" xfId="11704"/>
    <cellStyle name="Normal 341 6" xfId="39800"/>
    <cellStyle name="Normal 341 7" xfId="44647"/>
    <cellStyle name="Normal 342" xfId="871"/>
    <cellStyle name="Normal 342 2" xfId="1954"/>
    <cellStyle name="Normal 342 2 2" xfId="4263"/>
    <cellStyle name="Normal 342 2 2 2" xfId="9410"/>
    <cellStyle name="Normal 342 2 2 2 2" xfId="20193"/>
    <cellStyle name="Normal 342 2 2 3" xfId="15061"/>
    <cellStyle name="Normal 342 2 2 4" xfId="43120"/>
    <cellStyle name="Normal 342 2 2 5" xfId="47963"/>
    <cellStyle name="Normal 342 2 3" xfId="7129"/>
    <cellStyle name="Normal 342 2 3 2" xfId="17912"/>
    <cellStyle name="Normal 342 2 4" xfId="12774"/>
    <cellStyle name="Normal 342 2 5" xfId="40844"/>
    <cellStyle name="Normal 342 2 6" xfId="45687"/>
    <cellStyle name="Normal 342 3" xfId="3208"/>
    <cellStyle name="Normal 342 3 2" xfId="8355"/>
    <cellStyle name="Normal 342 3 2 2" xfId="19138"/>
    <cellStyle name="Normal 342 3 3" xfId="14006"/>
    <cellStyle name="Normal 342 3 4" xfId="42065"/>
    <cellStyle name="Normal 342 3 5" xfId="46908"/>
    <cellStyle name="Normal 342 4" xfId="6072"/>
    <cellStyle name="Normal 342 4 2" xfId="16855"/>
    <cellStyle name="Normal 342 5" xfId="11699"/>
    <cellStyle name="Normal 342 6" xfId="39795"/>
    <cellStyle name="Normal 342 7" xfId="44642"/>
    <cellStyle name="Normal 343" xfId="877"/>
    <cellStyle name="Normal 343 2" xfId="1960"/>
    <cellStyle name="Normal 343 2 2" xfId="4269"/>
    <cellStyle name="Normal 343 2 2 2" xfId="9416"/>
    <cellStyle name="Normal 343 2 2 2 2" xfId="20199"/>
    <cellStyle name="Normal 343 2 2 3" xfId="15067"/>
    <cellStyle name="Normal 343 2 2 4" xfId="43126"/>
    <cellStyle name="Normal 343 2 2 5" xfId="47969"/>
    <cellStyle name="Normal 343 2 3" xfId="7135"/>
    <cellStyle name="Normal 343 2 3 2" xfId="17918"/>
    <cellStyle name="Normal 343 2 4" xfId="12780"/>
    <cellStyle name="Normal 343 2 5" xfId="40850"/>
    <cellStyle name="Normal 343 2 6" xfId="45693"/>
    <cellStyle name="Normal 343 3" xfId="3214"/>
    <cellStyle name="Normal 343 3 2" xfId="8361"/>
    <cellStyle name="Normal 343 3 2 2" xfId="19144"/>
    <cellStyle name="Normal 343 3 3" xfId="14012"/>
    <cellStyle name="Normal 343 3 4" xfId="42071"/>
    <cellStyle name="Normal 343 3 5" xfId="46914"/>
    <cellStyle name="Normal 343 4" xfId="6078"/>
    <cellStyle name="Normal 343 4 2" xfId="16861"/>
    <cellStyle name="Normal 343 5" xfId="11705"/>
    <cellStyle name="Normal 343 6" xfId="39801"/>
    <cellStyle name="Normal 343 7" xfId="44648"/>
    <cellStyle name="Normal 344" xfId="878"/>
    <cellStyle name="Normal 344 2" xfId="1961"/>
    <cellStyle name="Normal 344 2 2" xfId="4270"/>
    <cellStyle name="Normal 344 2 2 2" xfId="9417"/>
    <cellStyle name="Normal 344 2 2 2 2" xfId="20200"/>
    <cellStyle name="Normal 344 2 2 3" xfId="15068"/>
    <cellStyle name="Normal 344 2 2 4" xfId="43127"/>
    <cellStyle name="Normal 344 2 2 5" xfId="47970"/>
    <cellStyle name="Normal 344 2 3" xfId="7136"/>
    <cellStyle name="Normal 344 2 3 2" xfId="17919"/>
    <cellStyle name="Normal 344 2 4" xfId="12781"/>
    <cellStyle name="Normal 344 2 5" xfId="40851"/>
    <cellStyle name="Normal 344 2 6" xfId="45694"/>
    <cellStyle name="Normal 344 3" xfId="3215"/>
    <cellStyle name="Normal 344 3 2" xfId="8362"/>
    <cellStyle name="Normal 344 3 2 2" xfId="19145"/>
    <cellStyle name="Normal 344 3 3" xfId="14013"/>
    <cellStyle name="Normal 344 3 4" xfId="42072"/>
    <cellStyle name="Normal 344 3 5" xfId="46915"/>
    <cellStyle name="Normal 344 4" xfId="6079"/>
    <cellStyle name="Normal 344 4 2" xfId="16862"/>
    <cellStyle name="Normal 344 5" xfId="11706"/>
    <cellStyle name="Normal 344 6" xfId="39802"/>
    <cellStyle name="Normal 344 7" xfId="44649"/>
    <cellStyle name="Normal 345" xfId="879"/>
    <cellStyle name="Normal 345 2" xfId="1962"/>
    <cellStyle name="Normal 345 2 2" xfId="4271"/>
    <cellStyle name="Normal 345 2 2 2" xfId="9418"/>
    <cellStyle name="Normal 345 2 2 2 2" xfId="20201"/>
    <cellStyle name="Normal 345 2 2 3" xfId="15069"/>
    <cellStyle name="Normal 345 2 2 4" xfId="43128"/>
    <cellStyle name="Normal 345 2 2 5" xfId="47971"/>
    <cellStyle name="Normal 345 2 3" xfId="7137"/>
    <cellStyle name="Normal 345 2 3 2" xfId="17920"/>
    <cellStyle name="Normal 345 2 4" xfId="12782"/>
    <cellStyle name="Normal 345 2 5" xfId="40852"/>
    <cellStyle name="Normal 345 2 6" xfId="45695"/>
    <cellStyle name="Normal 345 3" xfId="3216"/>
    <cellStyle name="Normal 345 3 2" xfId="8363"/>
    <cellStyle name="Normal 345 3 2 2" xfId="19146"/>
    <cellStyle name="Normal 345 3 3" xfId="14014"/>
    <cellStyle name="Normal 345 3 4" xfId="42073"/>
    <cellStyle name="Normal 345 3 5" xfId="46916"/>
    <cellStyle name="Normal 345 4" xfId="6080"/>
    <cellStyle name="Normal 345 4 2" xfId="16863"/>
    <cellStyle name="Normal 345 5" xfId="11707"/>
    <cellStyle name="Normal 345 6" xfId="39803"/>
    <cellStyle name="Normal 345 7" xfId="44650"/>
    <cellStyle name="Normal 346" xfId="828"/>
    <cellStyle name="Normal 346 2" xfId="1911"/>
    <cellStyle name="Normal 346 2 2" xfId="4220"/>
    <cellStyle name="Normal 346 2 2 2" xfId="9367"/>
    <cellStyle name="Normal 346 2 2 2 2" xfId="20150"/>
    <cellStyle name="Normal 346 2 2 3" xfId="15018"/>
    <cellStyle name="Normal 346 2 2 4" xfId="43077"/>
    <cellStyle name="Normal 346 2 2 5" xfId="47920"/>
    <cellStyle name="Normal 346 2 3" xfId="7086"/>
    <cellStyle name="Normal 346 2 3 2" xfId="17869"/>
    <cellStyle name="Normal 346 2 4" xfId="12731"/>
    <cellStyle name="Normal 346 2 5" xfId="40801"/>
    <cellStyle name="Normal 346 2 6" xfId="45644"/>
    <cellStyle name="Normal 346 3" xfId="3165"/>
    <cellStyle name="Normal 346 3 2" xfId="8312"/>
    <cellStyle name="Normal 346 3 2 2" xfId="19095"/>
    <cellStyle name="Normal 346 3 3" xfId="13963"/>
    <cellStyle name="Normal 346 3 4" xfId="42022"/>
    <cellStyle name="Normal 346 3 5" xfId="46865"/>
    <cellStyle name="Normal 346 4" xfId="6029"/>
    <cellStyle name="Normal 346 4 2" xfId="16812"/>
    <cellStyle name="Normal 346 5" xfId="11656"/>
    <cellStyle name="Normal 346 6" xfId="39752"/>
    <cellStyle name="Normal 346 7" xfId="44599"/>
    <cellStyle name="Normal 347" xfId="880"/>
    <cellStyle name="Normal 347 2" xfId="1963"/>
    <cellStyle name="Normal 347 2 2" xfId="4272"/>
    <cellStyle name="Normal 347 2 2 2" xfId="9419"/>
    <cellStyle name="Normal 347 2 2 2 2" xfId="20202"/>
    <cellStyle name="Normal 347 2 2 3" xfId="15070"/>
    <cellStyle name="Normal 347 2 2 4" xfId="43129"/>
    <cellStyle name="Normal 347 2 2 5" xfId="47972"/>
    <cellStyle name="Normal 347 2 3" xfId="7138"/>
    <cellStyle name="Normal 347 2 3 2" xfId="17921"/>
    <cellStyle name="Normal 347 2 4" xfId="12783"/>
    <cellStyle name="Normal 347 2 5" xfId="40853"/>
    <cellStyle name="Normal 347 2 6" xfId="45696"/>
    <cellStyle name="Normal 347 3" xfId="3217"/>
    <cellStyle name="Normal 347 3 2" xfId="8364"/>
    <cellStyle name="Normal 347 3 2 2" xfId="19147"/>
    <cellStyle name="Normal 347 3 3" xfId="14015"/>
    <cellStyle name="Normal 347 3 4" xfId="42074"/>
    <cellStyle name="Normal 347 3 5" xfId="46917"/>
    <cellStyle name="Normal 347 4" xfId="6081"/>
    <cellStyle name="Normal 347 4 2" xfId="16864"/>
    <cellStyle name="Normal 347 5" xfId="11708"/>
    <cellStyle name="Normal 347 6" xfId="39804"/>
    <cellStyle name="Normal 347 7" xfId="44651"/>
    <cellStyle name="Normal 348" xfId="881"/>
    <cellStyle name="Normal 348 2" xfId="1964"/>
    <cellStyle name="Normal 348 2 2" xfId="4273"/>
    <cellStyle name="Normal 348 2 2 2" xfId="9420"/>
    <cellStyle name="Normal 348 2 2 2 2" xfId="20203"/>
    <cellStyle name="Normal 348 2 2 3" xfId="15071"/>
    <cellStyle name="Normal 348 2 2 4" xfId="43130"/>
    <cellStyle name="Normal 348 2 2 5" xfId="47973"/>
    <cellStyle name="Normal 348 2 3" xfId="7139"/>
    <cellStyle name="Normal 348 2 3 2" xfId="17922"/>
    <cellStyle name="Normal 348 2 4" xfId="12784"/>
    <cellStyle name="Normal 348 2 5" xfId="40854"/>
    <cellStyle name="Normal 348 2 6" xfId="45697"/>
    <cellStyle name="Normal 348 3" xfId="3218"/>
    <cellStyle name="Normal 348 3 2" xfId="8365"/>
    <cellStyle name="Normal 348 3 2 2" xfId="19148"/>
    <cellStyle name="Normal 348 3 3" xfId="14016"/>
    <cellStyle name="Normal 348 3 4" xfId="42075"/>
    <cellStyle name="Normal 348 3 5" xfId="46918"/>
    <cellStyle name="Normal 348 4" xfId="6082"/>
    <cellStyle name="Normal 348 4 2" xfId="16865"/>
    <cellStyle name="Normal 348 5" xfId="11709"/>
    <cellStyle name="Normal 348 6" xfId="39805"/>
    <cellStyle name="Normal 348 7" xfId="44652"/>
    <cellStyle name="Normal 349" xfId="875"/>
    <cellStyle name="Normal 349 2" xfId="1958"/>
    <cellStyle name="Normal 349 2 2" xfId="4267"/>
    <cellStyle name="Normal 349 2 2 2" xfId="9414"/>
    <cellStyle name="Normal 349 2 2 2 2" xfId="20197"/>
    <cellStyle name="Normal 349 2 2 3" xfId="15065"/>
    <cellStyle name="Normal 349 2 2 4" xfId="43124"/>
    <cellStyle name="Normal 349 2 2 5" xfId="47967"/>
    <cellStyle name="Normal 349 2 3" xfId="7133"/>
    <cellStyle name="Normal 349 2 3 2" xfId="17916"/>
    <cellStyle name="Normal 349 2 4" xfId="12778"/>
    <cellStyle name="Normal 349 2 5" xfId="40848"/>
    <cellStyle name="Normal 349 2 6" xfId="45691"/>
    <cellStyle name="Normal 349 3" xfId="3212"/>
    <cellStyle name="Normal 349 3 2" xfId="8359"/>
    <cellStyle name="Normal 349 3 2 2" xfId="19142"/>
    <cellStyle name="Normal 349 3 3" xfId="14010"/>
    <cellStyle name="Normal 349 3 4" xfId="42069"/>
    <cellStyle name="Normal 349 3 5" xfId="46912"/>
    <cellStyle name="Normal 349 4" xfId="6076"/>
    <cellStyle name="Normal 349 4 2" xfId="16859"/>
    <cellStyle name="Normal 349 5" xfId="11703"/>
    <cellStyle name="Normal 349 6" xfId="39799"/>
    <cellStyle name="Normal 349 7" xfId="44646"/>
    <cellStyle name="Normal 35" xfId="478"/>
    <cellStyle name="Normal 35 2" xfId="1570"/>
    <cellStyle name="Normal 35 2 2" xfId="3879"/>
    <cellStyle name="Normal 35 2 2 2" xfId="9026"/>
    <cellStyle name="Normal 35 2 2 2 2" xfId="19809"/>
    <cellStyle name="Normal 35 2 2 3" xfId="14677"/>
    <cellStyle name="Normal 35 2 2 4" xfId="42736"/>
    <cellStyle name="Normal 35 2 2 5" xfId="47579"/>
    <cellStyle name="Normal 35 2 3" xfId="6745"/>
    <cellStyle name="Normal 35 2 3 2" xfId="17528"/>
    <cellStyle name="Normal 35 2 4" xfId="12390"/>
    <cellStyle name="Normal 35 2 5" xfId="40460"/>
    <cellStyle name="Normal 35 2 6" xfId="45303"/>
    <cellStyle name="Normal 35 3" xfId="2818"/>
    <cellStyle name="Normal 35 3 2" xfId="7972"/>
    <cellStyle name="Normal 35 3 2 2" xfId="18755"/>
    <cellStyle name="Normal 35 3 3" xfId="13623"/>
    <cellStyle name="Normal 35 3 4" xfId="41682"/>
    <cellStyle name="Normal 35 3 5" xfId="46525"/>
    <cellStyle name="Normal 35 4" xfId="5683"/>
    <cellStyle name="Normal 35 4 2" xfId="16472"/>
    <cellStyle name="Normal 35 5" xfId="11306"/>
    <cellStyle name="Normal 35 6" xfId="39415"/>
    <cellStyle name="Normal 35 7" xfId="44261"/>
    <cellStyle name="Normal 350" xfId="884"/>
    <cellStyle name="Normal 350 2" xfId="1967"/>
    <cellStyle name="Normal 350 2 2" xfId="4276"/>
    <cellStyle name="Normal 350 2 2 2" xfId="9423"/>
    <cellStyle name="Normal 350 2 2 2 2" xfId="20206"/>
    <cellStyle name="Normal 350 2 2 3" xfId="15074"/>
    <cellStyle name="Normal 350 2 2 4" xfId="43133"/>
    <cellStyle name="Normal 350 2 2 5" xfId="47976"/>
    <cellStyle name="Normal 350 2 3" xfId="7142"/>
    <cellStyle name="Normal 350 2 3 2" xfId="17925"/>
    <cellStyle name="Normal 350 2 4" xfId="12787"/>
    <cellStyle name="Normal 350 2 5" xfId="40857"/>
    <cellStyle name="Normal 350 2 6" xfId="45700"/>
    <cellStyle name="Normal 350 3" xfId="3221"/>
    <cellStyle name="Normal 350 3 2" xfId="8368"/>
    <cellStyle name="Normal 350 3 2 2" xfId="19151"/>
    <cellStyle name="Normal 350 3 3" xfId="14019"/>
    <cellStyle name="Normal 350 3 4" xfId="42078"/>
    <cellStyle name="Normal 350 3 5" xfId="46921"/>
    <cellStyle name="Normal 350 4" xfId="6085"/>
    <cellStyle name="Normal 350 4 2" xfId="16868"/>
    <cellStyle name="Normal 350 5" xfId="11712"/>
    <cellStyle name="Normal 350 6" xfId="39808"/>
    <cellStyle name="Normal 350 7" xfId="44655"/>
    <cellStyle name="Normal 351" xfId="885"/>
    <cellStyle name="Normal 351 2" xfId="1968"/>
    <cellStyle name="Normal 351 2 2" xfId="4277"/>
    <cellStyle name="Normal 351 2 2 2" xfId="9424"/>
    <cellStyle name="Normal 351 2 2 2 2" xfId="20207"/>
    <cellStyle name="Normal 351 2 2 3" xfId="15075"/>
    <cellStyle name="Normal 351 2 2 4" xfId="43134"/>
    <cellStyle name="Normal 351 2 2 5" xfId="47977"/>
    <cellStyle name="Normal 351 2 3" xfId="7143"/>
    <cellStyle name="Normal 351 2 3 2" xfId="17926"/>
    <cellStyle name="Normal 351 2 4" xfId="12788"/>
    <cellStyle name="Normal 351 2 5" xfId="40858"/>
    <cellStyle name="Normal 351 2 6" xfId="45701"/>
    <cellStyle name="Normal 351 3" xfId="3222"/>
    <cellStyle name="Normal 351 3 2" xfId="8369"/>
    <cellStyle name="Normal 351 3 2 2" xfId="19152"/>
    <cellStyle name="Normal 351 3 3" xfId="14020"/>
    <cellStyle name="Normal 351 3 4" xfId="42079"/>
    <cellStyle name="Normal 351 3 5" xfId="46922"/>
    <cellStyle name="Normal 351 4" xfId="6086"/>
    <cellStyle name="Normal 351 4 2" xfId="16869"/>
    <cellStyle name="Normal 351 5" xfId="11713"/>
    <cellStyle name="Normal 351 6" xfId="39809"/>
    <cellStyle name="Normal 351 7" xfId="44656"/>
    <cellStyle name="Normal 352" xfId="886"/>
    <cellStyle name="Normal 352 2" xfId="1969"/>
    <cellStyle name="Normal 352 2 2" xfId="4278"/>
    <cellStyle name="Normal 352 2 2 2" xfId="9425"/>
    <cellStyle name="Normal 352 2 2 2 2" xfId="20208"/>
    <cellStyle name="Normal 352 2 2 3" xfId="15076"/>
    <cellStyle name="Normal 352 2 2 4" xfId="43135"/>
    <cellStyle name="Normal 352 2 2 5" xfId="47978"/>
    <cellStyle name="Normal 352 2 3" xfId="7144"/>
    <cellStyle name="Normal 352 2 3 2" xfId="17927"/>
    <cellStyle name="Normal 352 2 4" xfId="12789"/>
    <cellStyle name="Normal 352 2 5" xfId="40859"/>
    <cellStyle name="Normal 352 2 6" xfId="45702"/>
    <cellStyle name="Normal 352 3" xfId="3223"/>
    <cellStyle name="Normal 352 3 2" xfId="8370"/>
    <cellStyle name="Normal 352 3 2 2" xfId="19153"/>
    <cellStyle name="Normal 352 3 3" xfId="14021"/>
    <cellStyle name="Normal 352 3 4" xfId="42080"/>
    <cellStyle name="Normal 352 3 5" xfId="46923"/>
    <cellStyle name="Normal 352 4" xfId="6087"/>
    <cellStyle name="Normal 352 4 2" xfId="16870"/>
    <cellStyle name="Normal 352 5" xfId="11714"/>
    <cellStyle name="Normal 352 6" xfId="39810"/>
    <cellStyle name="Normal 352 7" xfId="44657"/>
    <cellStyle name="Normal 353" xfId="887"/>
    <cellStyle name="Normal 353 2" xfId="1970"/>
    <cellStyle name="Normal 353 2 2" xfId="4279"/>
    <cellStyle name="Normal 353 2 2 2" xfId="9426"/>
    <cellStyle name="Normal 353 2 2 2 2" xfId="20209"/>
    <cellStyle name="Normal 353 2 2 3" xfId="15077"/>
    <cellStyle name="Normal 353 2 2 4" xfId="43136"/>
    <cellStyle name="Normal 353 2 2 5" xfId="47979"/>
    <cellStyle name="Normal 353 2 3" xfId="7145"/>
    <cellStyle name="Normal 353 2 3 2" xfId="17928"/>
    <cellStyle name="Normal 353 2 4" xfId="12790"/>
    <cellStyle name="Normal 353 2 5" xfId="40860"/>
    <cellStyle name="Normal 353 2 6" xfId="45703"/>
    <cellStyle name="Normal 353 3" xfId="3224"/>
    <cellStyle name="Normal 353 3 2" xfId="8371"/>
    <cellStyle name="Normal 353 3 2 2" xfId="19154"/>
    <cellStyle name="Normal 353 3 3" xfId="14022"/>
    <cellStyle name="Normal 353 3 4" xfId="42081"/>
    <cellStyle name="Normal 353 3 5" xfId="46924"/>
    <cellStyle name="Normal 353 4" xfId="6088"/>
    <cellStyle name="Normal 353 4 2" xfId="16871"/>
    <cellStyle name="Normal 353 5" xfId="11715"/>
    <cellStyle name="Normal 353 6" xfId="39811"/>
    <cellStyle name="Normal 353 7" xfId="44658"/>
    <cellStyle name="Normal 354" xfId="888"/>
    <cellStyle name="Normal 354 2" xfId="1971"/>
    <cellStyle name="Normal 354 2 2" xfId="4280"/>
    <cellStyle name="Normal 354 2 2 2" xfId="9427"/>
    <cellStyle name="Normal 354 2 2 2 2" xfId="20210"/>
    <cellStyle name="Normal 354 2 2 3" xfId="15078"/>
    <cellStyle name="Normal 354 2 2 4" xfId="43137"/>
    <cellStyle name="Normal 354 2 2 5" xfId="47980"/>
    <cellStyle name="Normal 354 2 3" xfId="7146"/>
    <cellStyle name="Normal 354 2 3 2" xfId="17929"/>
    <cellStyle name="Normal 354 2 4" xfId="12791"/>
    <cellStyle name="Normal 354 2 5" xfId="40861"/>
    <cellStyle name="Normal 354 2 6" xfId="45704"/>
    <cellStyle name="Normal 354 3" xfId="3225"/>
    <cellStyle name="Normal 354 3 2" xfId="8372"/>
    <cellStyle name="Normal 354 3 2 2" xfId="19155"/>
    <cellStyle name="Normal 354 3 3" xfId="14023"/>
    <cellStyle name="Normal 354 3 4" xfId="42082"/>
    <cellStyle name="Normal 354 3 5" xfId="46925"/>
    <cellStyle name="Normal 354 4" xfId="6089"/>
    <cellStyle name="Normal 354 4 2" xfId="16872"/>
    <cellStyle name="Normal 354 5" xfId="11716"/>
    <cellStyle name="Normal 354 6" xfId="39812"/>
    <cellStyle name="Normal 354 7" xfId="44659"/>
    <cellStyle name="Normal 355" xfId="835"/>
    <cellStyle name="Normal 355 2" xfId="1918"/>
    <cellStyle name="Normal 355 2 2" xfId="4227"/>
    <cellStyle name="Normal 355 2 2 2" xfId="9374"/>
    <cellStyle name="Normal 355 2 2 2 2" xfId="20157"/>
    <cellStyle name="Normal 355 2 2 3" xfId="15025"/>
    <cellStyle name="Normal 355 2 2 4" xfId="43084"/>
    <cellStyle name="Normal 355 2 2 5" xfId="47927"/>
    <cellStyle name="Normal 355 2 3" xfId="7093"/>
    <cellStyle name="Normal 355 2 3 2" xfId="17876"/>
    <cellStyle name="Normal 355 2 4" xfId="12738"/>
    <cellStyle name="Normal 355 2 5" xfId="40808"/>
    <cellStyle name="Normal 355 2 6" xfId="45651"/>
    <cellStyle name="Normal 355 3" xfId="3172"/>
    <cellStyle name="Normal 355 3 2" xfId="8319"/>
    <cellStyle name="Normal 355 3 2 2" xfId="19102"/>
    <cellStyle name="Normal 355 3 3" xfId="13970"/>
    <cellStyle name="Normal 355 3 4" xfId="42029"/>
    <cellStyle name="Normal 355 3 5" xfId="46872"/>
    <cellStyle name="Normal 355 4" xfId="6036"/>
    <cellStyle name="Normal 355 4 2" xfId="16819"/>
    <cellStyle name="Normal 355 5" xfId="11663"/>
    <cellStyle name="Normal 355 6" xfId="39759"/>
    <cellStyle name="Normal 355 7" xfId="44606"/>
    <cellStyle name="Normal 356" xfId="895"/>
    <cellStyle name="Normal 356 2" xfId="1978"/>
    <cellStyle name="Normal 356 2 2" xfId="4287"/>
    <cellStyle name="Normal 356 2 2 2" xfId="9434"/>
    <cellStyle name="Normal 356 2 2 2 2" xfId="20217"/>
    <cellStyle name="Normal 356 2 2 3" xfId="15085"/>
    <cellStyle name="Normal 356 2 2 4" xfId="43144"/>
    <cellStyle name="Normal 356 2 2 5" xfId="47987"/>
    <cellStyle name="Normal 356 2 3" xfId="7153"/>
    <cellStyle name="Normal 356 2 3 2" xfId="17936"/>
    <cellStyle name="Normal 356 2 4" xfId="12798"/>
    <cellStyle name="Normal 356 2 5" xfId="40868"/>
    <cellStyle name="Normal 356 2 6" xfId="45711"/>
    <cellStyle name="Normal 356 3" xfId="3232"/>
    <cellStyle name="Normal 356 3 2" xfId="8379"/>
    <cellStyle name="Normal 356 3 2 2" xfId="19162"/>
    <cellStyle name="Normal 356 3 3" xfId="14030"/>
    <cellStyle name="Normal 356 3 4" xfId="42089"/>
    <cellStyle name="Normal 356 3 5" xfId="46932"/>
    <cellStyle name="Normal 356 4" xfId="6096"/>
    <cellStyle name="Normal 356 4 2" xfId="16879"/>
    <cellStyle name="Normal 356 5" xfId="11723"/>
    <cellStyle name="Normal 356 6" xfId="39819"/>
    <cellStyle name="Normal 356 7" xfId="44666"/>
    <cellStyle name="Normal 357" xfId="834"/>
    <cellStyle name="Normal 357 2" xfId="1917"/>
    <cellStyle name="Normal 357 2 2" xfId="4226"/>
    <cellStyle name="Normal 357 2 2 2" xfId="9373"/>
    <cellStyle name="Normal 357 2 2 2 2" xfId="20156"/>
    <cellStyle name="Normal 357 2 2 3" xfId="15024"/>
    <cellStyle name="Normal 357 2 2 4" xfId="43083"/>
    <cellStyle name="Normal 357 2 2 5" xfId="47926"/>
    <cellStyle name="Normal 357 2 3" xfId="7092"/>
    <cellStyle name="Normal 357 2 3 2" xfId="17875"/>
    <cellStyle name="Normal 357 2 4" xfId="12737"/>
    <cellStyle name="Normal 357 2 5" xfId="40807"/>
    <cellStyle name="Normal 357 2 6" xfId="45650"/>
    <cellStyle name="Normal 357 3" xfId="3171"/>
    <cellStyle name="Normal 357 3 2" xfId="8318"/>
    <cellStyle name="Normal 357 3 2 2" xfId="19101"/>
    <cellStyle name="Normal 357 3 3" xfId="13969"/>
    <cellStyle name="Normal 357 3 4" xfId="42028"/>
    <cellStyle name="Normal 357 3 5" xfId="46871"/>
    <cellStyle name="Normal 357 4" xfId="6035"/>
    <cellStyle name="Normal 357 4 2" xfId="16818"/>
    <cellStyle name="Normal 357 5" xfId="11662"/>
    <cellStyle name="Normal 357 6" xfId="39758"/>
    <cellStyle name="Normal 357 7" xfId="44605"/>
    <cellStyle name="Normal 358" xfId="896"/>
    <cellStyle name="Normal 358 2" xfId="1979"/>
    <cellStyle name="Normal 358 2 2" xfId="4288"/>
    <cellStyle name="Normal 358 2 2 2" xfId="9435"/>
    <cellStyle name="Normal 358 2 2 2 2" xfId="20218"/>
    <cellStyle name="Normal 358 2 2 3" xfId="15086"/>
    <cellStyle name="Normal 358 2 2 4" xfId="43145"/>
    <cellStyle name="Normal 358 2 2 5" xfId="47988"/>
    <cellStyle name="Normal 358 2 3" xfId="7154"/>
    <cellStyle name="Normal 358 2 3 2" xfId="17937"/>
    <cellStyle name="Normal 358 2 4" xfId="12799"/>
    <cellStyle name="Normal 358 2 5" xfId="40869"/>
    <cellStyle name="Normal 358 2 6" xfId="45712"/>
    <cellStyle name="Normal 358 3" xfId="3233"/>
    <cellStyle name="Normal 358 3 2" xfId="8380"/>
    <cellStyle name="Normal 358 3 2 2" xfId="19163"/>
    <cellStyle name="Normal 358 3 3" xfId="14031"/>
    <cellStyle name="Normal 358 3 4" xfId="42090"/>
    <cellStyle name="Normal 358 3 5" xfId="46933"/>
    <cellStyle name="Normal 358 4" xfId="6097"/>
    <cellStyle name="Normal 358 4 2" xfId="16880"/>
    <cellStyle name="Normal 358 5" xfId="11724"/>
    <cellStyle name="Normal 358 6" xfId="39820"/>
    <cellStyle name="Normal 358 7" xfId="44667"/>
    <cellStyle name="Normal 359" xfId="897"/>
    <cellStyle name="Normal 359 2" xfId="1980"/>
    <cellStyle name="Normal 359 2 2" xfId="4289"/>
    <cellStyle name="Normal 359 2 2 2" xfId="9436"/>
    <cellStyle name="Normal 359 2 2 2 2" xfId="20219"/>
    <cellStyle name="Normal 359 2 2 3" xfId="15087"/>
    <cellStyle name="Normal 359 2 2 4" xfId="43146"/>
    <cellStyle name="Normal 359 2 2 5" xfId="47989"/>
    <cellStyle name="Normal 359 2 3" xfId="7155"/>
    <cellStyle name="Normal 359 2 3 2" xfId="17938"/>
    <cellStyle name="Normal 359 2 4" xfId="12800"/>
    <cellStyle name="Normal 359 2 5" xfId="40870"/>
    <cellStyle name="Normal 359 2 6" xfId="45713"/>
    <cellStyle name="Normal 359 3" xfId="3234"/>
    <cellStyle name="Normal 359 3 2" xfId="8381"/>
    <cellStyle name="Normal 359 3 2 2" xfId="19164"/>
    <cellStyle name="Normal 359 3 3" xfId="14032"/>
    <cellStyle name="Normal 359 3 4" xfId="42091"/>
    <cellStyle name="Normal 359 3 5" xfId="46934"/>
    <cellStyle name="Normal 359 4" xfId="6098"/>
    <cellStyle name="Normal 359 4 2" xfId="16881"/>
    <cellStyle name="Normal 359 5" xfId="11725"/>
    <cellStyle name="Normal 359 6" xfId="39821"/>
    <cellStyle name="Normal 359 7" xfId="44668"/>
    <cellStyle name="Normal 36" xfId="479"/>
    <cellStyle name="Normal 36 2" xfId="1571"/>
    <cellStyle name="Normal 36 2 2" xfId="3880"/>
    <cellStyle name="Normal 36 2 2 2" xfId="9027"/>
    <cellStyle name="Normal 36 2 2 2 2" xfId="19810"/>
    <cellStyle name="Normal 36 2 2 3" xfId="14678"/>
    <cellStyle name="Normal 36 2 2 4" xfId="42737"/>
    <cellStyle name="Normal 36 2 2 5" xfId="47580"/>
    <cellStyle name="Normal 36 2 3" xfId="6746"/>
    <cellStyle name="Normal 36 2 3 2" xfId="17529"/>
    <cellStyle name="Normal 36 2 4" xfId="12391"/>
    <cellStyle name="Normal 36 2 5" xfId="40461"/>
    <cellStyle name="Normal 36 2 6" xfId="45304"/>
    <cellStyle name="Normal 36 3" xfId="2819"/>
    <cellStyle name="Normal 36 3 2" xfId="7973"/>
    <cellStyle name="Normal 36 3 2 2" xfId="18756"/>
    <cellStyle name="Normal 36 3 3" xfId="13624"/>
    <cellStyle name="Normal 36 3 4" xfId="41683"/>
    <cellStyle name="Normal 36 3 5" xfId="46526"/>
    <cellStyle name="Normal 36 4" xfId="5684"/>
    <cellStyle name="Normal 36 4 2" xfId="16473"/>
    <cellStyle name="Normal 36 5" xfId="11307"/>
    <cellStyle name="Normal 36 6" xfId="39416"/>
    <cellStyle name="Normal 36 7" xfId="44262"/>
    <cellStyle name="Normal 360" xfId="898"/>
    <cellStyle name="Normal 360 2" xfId="1981"/>
    <cellStyle name="Normal 360 2 2" xfId="4290"/>
    <cellStyle name="Normal 360 2 2 2" xfId="9437"/>
    <cellStyle name="Normal 360 2 2 2 2" xfId="20220"/>
    <cellStyle name="Normal 360 2 2 3" xfId="15088"/>
    <cellStyle name="Normal 360 2 2 4" xfId="43147"/>
    <cellStyle name="Normal 360 2 2 5" xfId="47990"/>
    <cellStyle name="Normal 360 2 3" xfId="7156"/>
    <cellStyle name="Normal 360 2 3 2" xfId="17939"/>
    <cellStyle name="Normal 360 2 4" xfId="12801"/>
    <cellStyle name="Normal 360 2 5" xfId="40871"/>
    <cellStyle name="Normal 360 2 6" xfId="45714"/>
    <cellStyle name="Normal 360 3" xfId="3235"/>
    <cellStyle name="Normal 360 3 2" xfId="8382"/>
    <cellStyle name="Normal 360 3 2 2" xfId="19165"/>
    <cellStyle name="Normal 360 3 3" xfId="14033"/>
    <cellStyle name="Normal 360 3 4" xfId="42092"/>
    <cellStyle name="Normal 360 3 5" xfId="46935"/>
    <cellStyle name="Normal 360 4" xfId="6099"/>
    <cellStyle name="Normal 360 4 2" xfId="16882"/>
    <cellStyle name="Normal 360 5" xfId="11726"/>
    <cellStyle name="Normal 360 6" xfId="39822"/>
    <cellStyle name="Normal 360 7" xfId="44669"/>
    <cellStyle name="Normal 361" xfId="899"/>
    <cellStyle name="Normal 361 2" xfId="1982"/>
    <cellStyle name="Normal 361 2 2" xfId="4291"/>
    <cellStyle name="Normal 361 2 2 2" xfId="9438"/>
    <cellStyle name="Normal 361 2 2 2 2" xfId="20221"/>
    <cellStyle name="Normal 361 2 2 3" xfId="15089"/>
    <cellStyle name="Normal 361 2 2 4" xfId="43148"/>
    <cellStyle name="Normal 361 2 2 5" xfId="47991"/>
    <cellStyle name="Normal 361 2 3" xfId="7157"/>
    <cellStyle name="Normal 361 2 3 2" xfId="17940"/>
    <cellStyle name="Normal 361 2 4" xfId="12802"/>
    <cellStyle name="Normal 361 2 5" xfId="40872"/>
    <cellStyle name="Normal 361 2 6" xfId="45715"/>
    <cellStyle name="Normal 361 3" xfId="3236"/>
    <cellStyle name="Normal 361 3 2" xfId="8383"/>
    <cellStyle name="Normal 361 3 2 2" xfId="19166"/>
    <cellStyle name="Normal 361 3 3" xfId="14034"/>
    <cellStyle name="Normal 361 3 4" xfId="42093"/>
    <cellStyle name="Normal 361 3 5" xfId="46936"/>
    <cellStyle name="Normal 361 4" xfId="6100"/>
    <cellStyle name="Normal 361 4 2" xfId="16883"/>
    <cellStyle name="Normal 361 5" xfId="11727"/>
    <cellStyle name="Normal 361 6" xfId="39823"/>
    <cellStyle name="Normal 361 7" xfId="44670"/>
    <cellStyle name="Normal 362" xfId="900"/>
    <cellStyle name="Normal 362 2" xfId="1983"/>
    <cellStyle name="Normal 362 2 2" xfId="4292"/>
    <cellStyle name="Normal 362 2 2 2" xfId="9439"/>
    <cellStyle name="Normal 362 2 2 2 2" xfId="20222"/>
    <cellStyle name="Normal 362 2 2 3" xfId="15090"/>
    <cellStyle name="Normal 362 2 2 4" xfId="43149"/>
    <cellStyle name="Normal 362 2 2 5" xfId="47992"/>
    <cellStyle name="Normal 362 2 3" xfId="7158"/>
    <cellStyle name="Normal 362 2 3 2" xfId="17941"/>
    <cellStyle name="Normal 362 2 4" xfId="12803"/>
    <cellStyle name="Normal 362 2 5" xfId="40873"/>
    <cellStyle name="Normal 362 2 6" xfId="45716"/>
    <cellStyle name="Normal 362 3" xfId="3237"/>
    <cellStyle name="Normal 362 3 2" xfId="8384"/>
    <cellStyle name="Normal 362 3 2 2" xfId="19167"/>
    <cellStyle name="Normal 362 3 3" xfId="14035"/>
    <cellStyle name="Normal 362 3 4" xfId="42094"/>
    <cellStyle name="Normal 362 3 5" xfId="46937"/>
    <cellStyle name="Normal 362 4" xfId="6101"/>
    <cellStyle name="Normal 362 4 2" xfId="16884"/>
    <cellStyle name="Normal 362 5" xfId="11728"/>
    <cellStyle name="Normal 362 6" xfId="39824"/>
    <cellStyle name="Normal 362 7" xfId="44671"/>
    <cellStyle name="Normal 363" xfId="901"/>
    <cellStyle name="Normal 363 2" xfId="1984"/>
    <cellStyle name="Normal 363 2 2" xfId="4293"/>
    <cellStyle name="Normal 363 2 2 2" xfId="9440"/>
    <cellStyle name="Normal 363 2 2 2 2" xfId="20223"/>
    <cellStyle name="Normal 363 2 2 3" xfId="15091"/>
    <cellStyle name="Normal 363 2 2 4" xfId="43150"/>
    <cellStyle name="Normal 363 2 2 5" xfId="47993"/>
    <cellStyle name="Normal 363 2 3" xfId="7159"/>
    <cellStyle name="Normal 363 2 3 2" xfId="17942"/>
    <cellStyle name="Normal 363 2 4" xfId="12804"/>
    <cellStyle name="Normal 363 2 5" xfId="40874"/>
    <cellStyle name="Normal 363 2 6" xfId="45717"/>
    <cellStyle name="Normal 363 3" xfId="3238"/>
    <cellStyle name="Normal 363 3 2" xfId="8385"/>
    <cellStyle name="Normal 363 3 2 2" xfId="19168"/>
    <cellStyle name="Normal 363 3 3" xfId="14036"/>
    <cellStyle name="Normal 363 3 4" xfId="42095"/>
    <cellStyle name="Normal 363 3 5" xfId="46938"/>
    <cellStyle name="Normal 363 4" xfId="6102"/>
    <cellStyle name="Normal 363 4 2" xfId="16885"/>
    <cellStyle name="Normal 363 5" xfId="11729"/>
    <cellStyle name="Normal 363 6" xfId="39825"/>
    <cellStyle name="Normal 363 7" xfId="44672"/>
    <cellStyle name="Normal 364" xfId="894"/>
    <cellStyle name="Normal 364 2" xfId="1977"/>
    <cellStyle name="Normal 364 2 2" xfId="4286"/>
    <cellStyle name="Normal 364 2 2 2" xfId="9433"/>
    <cellStyle name="Normal 364 2 2 2 2" xfId="20216"/>
    <cellStyle name="Normal 364 2 2 3" xfId="15084"/>
    <cellStyle name="Normal 364 2 2 4" xfId="43143"/>
    <cellStyle name="Normal 364 2 2 5" xfId="47986"/>
    <cellStyle name="Normal 364 2 3" xfId="7152"/>
    <cellStyle name="Normal 364 2 3 2" xfId="17935"/>
    <cellStyle name="Normal 364 2 4" xfId="12797"/>
    <cellStyle name="Normal 364 2 5" xfId="40867"/>
    <cellStyle name="Normal 364 2 6" xfId="45710"/>
    <cellStyle name="Normal 364 3" xfId="3231"/>
    <cellStyle name="Normal 364 3 2" xfId="8378"/>
    <cellStyle name="Normal 364 3 2 2" xfId="19161"/>
    <cellStyle name="Normal 364 3 3" xfId="14029"/>
    <cellStyle name="Normal 364 3 4" xfId="42088"/>
    <cellStyle name="Normal 364 3 5" xfId="46931"/>
    <cellStyle name="Normal 364 4" xfId="6095"/>
    <cellStyle name="Normal 364 4 2" xfId="16878"/>
    <cellStyle name="Normal 364 5" xfId="11722"/>
    <cellStyle name="Normal 364 6" xfId="39818"/>
    <cellStyle name="Normal 364 7" xfId="44665"/>
    <cellStyle name="Normal 365" xfId="902"/>
    <cellStyle name="Normal 365 2" xfId="1985"/>
    <cellStyle name="Normal 365 2 2" xfId="4294"/>
    <cellStyle name="Normal 365 2 2 2" xfId="9441"/>
    <cellStyle name="Normal 365 2 2 2 2" xfId="20224"/>
    <cellStyle name="Normal 365 2 2 3" xfId="15092"/>
    <cellStyle name="Normal 365 2 2 4" xfId="43151"/>
    <cellStyle name="Normal 365 2 2 5" xfId="47994"/>
    <cellStyle name="Normal 365 2 3" xfId="7160"/>
    <cellStyle name="Normal 365 2 3 2" xfId="17943"/>
    <cellStyle name="Normal 365 2 4" xfId="12805"/>
    <cellStyle name="Normal 365 2 5" xfId="40875"/>
    <cellStyle name="Normal 365 2 6" xfId="45718"/>
    <cellStyle name="Normal 365 3" xfId="3239"/>
    <cellStyle name="Normal 365 3 2" xfId="8386"/>
    <cellStyle name="Normal 365 3 2 2" xfId="19169"/>
    <cellStyle name="Normal 365 3 3" xfId="14037"/>
    <cellStyle name="Normal 365 3 4" xfId="42096"/>
    <cellStyle name="Normal 365 3 5" xfId="46939"/>
    <cellStyle name="Normal 365 4" xfId="6103"/>
    <cellStyle name="Normal 365 4 2" xfId="16886"/>
    <cellStyle name="Normal 365 5" xfId="11730"/>
    <cellStyle name="Normal 365 6" xfId="39826"/>
    <cellStyle name="Normal 365 7" xfId="44673"/>
    <cellStyle name="Normal 366" xfId="893"/>
    <cellStyle name="Normal 366 2" xfId="1976"/>
    <cellStyle name="Normal 366 2 2" xfId="4285"/>
    <cellStyle name="Normal 366 2 2 2" xfId="9432"/>
    <cellStyle name="Normal 366 2 2 2 2" xfId="20215"/>
    <cellStyle name="Normal 366 2 2 3" xfId="15083"/>
    <cellStyle name="Normal 366 2 2 4" xfId="43142"/>
    <cellStyle name="Normal 366 2 2 5" xfId="47985"/>
    <cellStyle name="Normal 366 2 3" xfId="7151"/>
    <cellStyle name="Normal 366 2 3 2" xfId="17934"/>
    <cellStyle name="Normal 366 2 4" xfId="12796"/>
    <cellStyle name="Normal 366 2 5" xfId="40866"/>
    <cellStyle name="Normal 366 2 6" xfId="45709"/>
    <cellStyle name="Normal 366 3" xfId="3230"/>
    <cellStyle name="Normal 366 3 2" xfId="8377"/>
    <cellStyle name="Normal 366 3 2 2" xfId="19160"/>
    <cellStyle name="Normal 366 3 3" xfId="14028"/>
    <cellStyle name="Normal 366 3 4" xfId="42087"/>
    <cellStyle name="Normal 366 3 5" xfId="46930"/>
    <cellStyle name="Normal 366 4" xfId="6094"/>
    <cellStyle name="Normal 366 4 2" xfId="16877"/>
    <cellStyle name="Normal 366 5" xfId="11721"/>
    <cellStyle name="Normal 366 6" xfId="39817"/>
    <cellStyle name="Normal 366 7" xfId="44664"/>
    <cellStyle name="Normal 367" xfId="903"/>
    <cellStyle name="Normal 367 2" xfId="1986"/>
    <cellStyle name="Normal 367 2 2" xfId="4295"/>
    <cellStyle name="Normal 367 2 2 2" xfId="9442"/>
    <cellStyle name="Normal 367 2 2 2 2" xfId="20225"/>
    <cellStyle name="Normal 367 2 2 3" xfId="15093"/>
    <cellStyle name="Normal 367 2 2 4" xfId="43152"/>
    <cellStyle name="Normal 367 2 2 5" xfId="47995"/>
    <cellStyle name="Normal 367 2 3" xfId="7161"/>
    <cellStyle name="Normal 367 2 3 2" xfId="17944"/>
    <cellStyle name="Normal 367 2 4" xfId="12806"/>
    <cellStyle name="Normal 367 2 5" xfId="40876"/>
    <cellStyle name="Normal 367 2 6" xfId="45719"/>
    <cellStyle name="Normal 367 3" xfId="3240"/>
    <cellStyle name="Normal 367 3 2" xfId="8387"/>
    <cellStyle name="Normal 367 3 2 2" xfId="19170"/>
    <cellStyle name="Normal 367 3 3" xfId="14038"/>
    <cellStyle name="Normal 367 3 4" xfId="42097"/>
    <cellStyle name="Normal 367 3 5" xfId="46940"/>
    <cellStyle name="Normal 367 4" xfId="6104"/>
    <cellStyle name="Normal 367 4 2" xfId="16887"/>
    <cellStyle name="Normal 367 5" xfId="11731"/>
    <cellStyle name="Normal 367 6" xfId="39827"/>
    <cellStyle name="Normal 367 7" xfId="44674"/>
    <cellStyle name="Normal 368" xfId="904"/>
    <cellStyle name="Normal 368 2" xfId="1987"/>
    <cellStyle name="Normal 368 2 2" xfId="4296"/>
    <cellStyle name="Normal 368 2 2 2" xfId="9443"/>
    <cellStyle name="Normal 368 2 2 2 2" xfId="20226"/>
    <cellStyle name="Normal 368 2 2 3" xfId="15094"/>
    <cellStyle name="Normal 368 2 2 4" xfId="43153"/>
    <cellStyle name="Normal 368 2 2 5" xfId="47996"/>
    <cellStyle name="Normal 368 2 3" xfId="7162"/>
    <cellStyle name="Normal 368 2 3 2" xfId="17945"/>
    <cellStyle name="Normal 368 2 4" xfId="12807"/>
    <cellStyle name="Normal 368 2 5" xfId="40877"/>
    <cellStyle name="Normal 368 2 6" xfId="45720"/>
    <cellStyle name="Normal 368 3" xfId="3241"/>
    <cellStyle name="Normal 368 3 2" xfId="8388"/>
    <cellStyle name="Normal 368 3 2 2" xfId="19171"/>
    <cellStyle name="Normal 368 3 3" xfId="14039"/>
    <cellStyle name="Normal 368 3 4" xfId="42098"/>
    <cellStyle name="Normal 368 3 5" xfId="46941"/>
    <cellStyle name="Normal 368 4" xfId="6105"/>
    <cellStyle name="Normal 368 4 2" xfId="16888"/>
    <cellStyle name="Normal 368 5" xfId="11732"/>
    <cellStyle name="Normal 368 6" xfId="39828"/>
    <cellStyle name="Normal 368 7" xfId="44675"/>
    <cellStyle name="Normal 369" xfId="905"/>
    <cellStyle name="Normal 369 2" xfId="1988"/>
    <cellStyle name="Normal 369 2 2" xfId="4297"/>
    <cellStyle name="Normal 369 2 2 2" xfId="9444"/>
    <cellStyle name="Normal 369 2 2 2 2" xfId="20227"/>
    <cellStyle name="Normal 369 2 2 3" xfId="15095"/>
    <cellStyle name="Normal 369 2 2 4" xfId="43154"/>
    <cellStyle name="Normal 369 2 2 5" xfId="47997"/>
    <cellStyle name="Normal 369 2 3" xfId="7163"/>
    <cellStyle name="Normal 369 2 3 2" xfId="17946"/>
    <cellStyle name="Normal 369 2 4" xfId="12808"/>
    <cellStyle name="Normal 369 2 5" xfId="40878"/>
    <cellStyle name="Normal 369 2 6" xfId="45721"/>
    <cellStyle name="Normal 369 3" xfId="3242"/>
    <cellStyle name="Normal 369 3 2" xfId="8389"/>
    <cellStyle name="Normal 369 3 2 2" xfId="19172"/>
    <cellStyle name="Normal 369 3 3" xfId="14040"/>
    <cellStyle name="Normal 369 3 4" xfId="42099"/>
    <cellStyle name="Normal 369 3 5" xfId="46942"/>
    <cellStyle name="Normal 369 4" xfId="6106"/>
    <cellStyle name="Normal 369 4 2" xfId="16889"/>
    <cellStyle name="Normal 369 5" xfId="11733"/>
    <cellStyle name="Normal 369 6" xfId="39829"/>
    <cellStyle name="Normal 369 7" xfId="44676"/>
    <cellStyle name="Normal 37" xfId="367"/>
    <cellStyle name="Normal 370" xfId="906"/>
    <cellStyle name="Normal 370 2" xfId="1989"/>
    <cellStyle name="Normal 370 2 2" xfId="4298"/>
    <cellStyle name="Normal 370 2 2 2" xfId="9445"/>
    <cellStyle name="Normal 370 2 2 2 2" xfId="20228"/>
    <cellStyle name="Normal 370 2 2 3" xfId="15096"/>
    <cellStyle name="Normal 370 2 2 4" xfId="43155"/>
    <cellStyle name="Normal 370 2 2 5" xfId="47998"/>
    <cellStyle name="Normal 370 2 3" xfId="7164"/>
    <cellStyle name="Normal 370 2 3 2" xfId="17947"/>
    <cellStyle name="Normal 370 2 4" xfId="12809"/>
    <cellStyle name="Normal 370 2 5" xfId="40879"/>
    <cellStyle name="Normal 370 2 6" xfId="45722"/>
    <cellStyle name="Normal 370 3" xfId="3243"/>
    <cellStyle name="Normal 370 3 2" xfId="8390"/>
    <cellStyle name="Normal 370 3 2 2" xfId="19173"/>
    <cellStyle name="Normal 370 3 3" xfId="14041"/>
    <cellStyle name="Normal 370 3 4" xfId="42100"/>
    <cellStyle name="Normal 370 3 5" xfId="46943"/>
    <cellStyle name="Normal 370 4" xfId="6107"/>
    <cellStyle name="Normal 370 4 2" xfId="16890"/>
    <cellStyle name="Normal 370 5" xfId="11734"/>
    <cellStyle name="Normal 370 6" xfId="39830"/>
    <cellStyle name="Normal 370 7" xfId="44677"/>
    <cellStyle name="Normal 371" xfId="908"/>
    <cellStyle name="Normal 371 2" xfId="1991"/>
    <cellStyle name="Normal 371 2 2" xfId="4300"/>
    <cellStyle name="Normal 371 2 2 2" xfId="9447"/>
    <cellStyle name="Normal 371 2 2 2 2" xfId="20230"/>
    <cellStyle name="Normal 371 2 2 3" xfId="15098"/>
    <cellStyle name="Normal 371 2 2 4" xfId="43157"/>
    <cellStyle name="Normal 371 2 2 5" xfId="48000"/>
    <cellStyle name="Normal 371 2 3" xfId="7166"/>
    <cellStyle name="Normal 371 2 3 2" xfId="17949"/>
    <cellStyle name="Normal 371 2 4" xfId="12811"/>
    <cellStyle name="Normal 371 2 5" xfId="40881"/>
    <cellStyle name="Normal 371 2 6" xfId="45724"/>
    <cellStyle name="Normal 371 3" xfId="3245"/>
    <cellStyle name="Normal 371 3 2" xfId="8392"/>
    <cellStyle name="Normal 371 3 2 2" xfId="19175"/>
    <cellStyle name="Normal 371 3 3" xfId="14043"/>
    <cellStyle name="Normal 371 3 4" xfId="42102"/>
    <cellStyle name="Normal 371 3 5" xfId="46945"/>
    <cellStyle name="Normal 371 4" xfId="6109"/>
    <cellStyle name="Normal 371 4 2" xfId="16892"/>
    <cellStyle name="Normal 371 5" xfId="11736"/>
    <cellStyle name="Normal 371 6" xfId="39832"/>
    <cellStyle name="Normal 371 7" xfId="44679"/>
    <cellStyle name="Normal 372" xfId="909"/>
    <cellStyle name="Normal 372 2" xfId="1992"/>
    <cellStyle name="Normal 372 2 2" xfId="4301"/>
    <cellStyle name="Normal 372 2 2 2" xfId="9448"/>
    <cellStyle name="Normal 372 2 2 2 2" xfId="20231"/>
    <cellStyle name="Normal 372 2 2 3" xfId="15099"/>
    <cellStyle name="Normal 372 2 2 4" xfId="43158"/>
    <cellStyle name="Normal 372 2 2 5" xfId="48001"/>
    <cellStyle name="Normal 372 2 3" xfId="7167"/>
    <cellStyle name="Normal 372 2 3 2" xfId="17950"/>
    <cellStyle name="Normal 372 2 4" xfId="12812"/>
    <cellStyle name="Normal 372 2 5" xfId="40882"/>
    <cellStyle name="Normal 372 2 6" xfId="45725"/>
    <cellStyle name="Normal 372 3" xfId="3246"/>
    <cellStyle name="Normal 372 3 2" xfId="8393"/>
    <cellStyle name="Normal 372 3 2 2" xfId="19176"/>
    <cellStyle name="Normal 372 3 3" xfId="14044"/>
    <cellStyle name="Normal 372 3 4" xfId="42103"/>
    <cellStyle name="Normal 372 3 5" xfId="46946"/>
    <cellStyle name="Normal 372 4" xfId="6110"/>
    <cellStyle name="Normal 372 4 2" xfId="16893"/>
    <cellStyle name="Normal 372 5" xfId="11737"/>
    <cellStyle name="Normal 372 6" xfId="39833"/>
    <cellStyle name="Normal 372 7" xfId="44680"/>
    <cellStyle name="Normal 373" xfId="932"/>
    <cellStyle name="Normal 373 2" xfId="2015"/>
    <cellStyle name="Normal 373 2 2" xfId="4324"/>
    <cellStyle name="Normal 373 2 2 2" xfId="9471"/>
    <cellStyle name="Normal 373 2 2 2 2" xfId="20254"/>
    <cellStyle name="Normal 373 2 2 3" xfId="15122"/>
    <cellStyle name="Normal 373 2 2 4" xfId="43181"/>
    <cellStyle name="Normal 373 2 2 5" xfId="48024"/>
    <cellStyle name="Normal 373 2 3" xfId="7190"/>
    <cellStyle name="Normal 373 2 3 2" xfId="17973"/>
    <cellStyle name="Normal 373 2 4" xfId="12835"/>
    <cellStyle name="Normal 373 2 5" xfId="40905"/>
    <cellStyle name="Normal 373 2 6" xfId="45748"/>
    <cellStyle name="Normal 373 3" xfId="3269"/>
    <cellStyle name="Normal 373 3 2" xfId="8416"/>
    <cellStyle name="Normal 373 3 2 2" xfId="19199"/>
    <cellStyle name="Normal 373 3 3" xfId="14067"/>
    <cellStyle name="Normal 373 3 4" xfId="42126"/>
    <cellStyle name="Normal 373 3 5" xfId="46969"/>
    <cellStyle name="Normal 373 4" xfId="6133"/>
    <cellStyle name="Normal 373 4 2" xfId="16916"/>
    <cellStyle name="Normal 373 5" xfId="11760"/>
    <cellStyle name="Normal 373 6" xfId="39856"/>
    <cellStyle name="Normal 373 7" xfId="44703"/>
    <cellStyle name="Normal 374" xfId="938"/>
    <cellStyle name="Normal 374 2" xfId="2021"/>
    <cellStyle name="Normal 374 2 2" xfId="4330"/>
    <cellStyle name="Normal 374 2 2 2" xfId="9477"/>
    <cellStyle name="Normal 374 2 2 2 2" xfId="20260"/>
    <cellStyle name="Normal 374 2 2 3" xfId="15128"/>
    <cellStyle name="Normal 374 2 2 4" xfId="43187"/>
    <cellStyle name="Normal 374 2 2 5" xfId="48030"/>
    <cellStyle name="Normal 374 2 3" xfId="7196"/>
    <cellStyle name="Normal 374 2 3 2" xfId="17979"/>
    <cellStyle name="Normal 374 2 4" xfId="12841"/>
    <cellStyle name="Normal 374 2 5" xfId="40911"/>
    <cellStyle name="Normal 374 2 6" xfId="45754"/>
    <cellStyle name="Normal 374 3" xfId="3275"/>
    <cellStyle name="Normal 374 3 2" xfId="8422"/>
    <cellStyle name="Normal 374 3 2 2" xfId="19205"/>
    <cellStyle name="Normal 374 3 3" xfId="14073"/>
    <cellStyle name="Normal 374 3 4" xfId="42132"/>
    <cellStyle name="Normal 374 3 5" xfId="46975"/>
    <cellStyle name="Normal 374 4" xfId="6139"/>
    <cellStyle name="Normal 374 4 2" xfId="16922"/>
    <cellStyle name="Normal 374 5" xfId="11766"/>
    <cellStyle name="Normal 374 6" xfId="39862"/>
    <cellStyle name="Normal 374 7" xfId="44709"/>
    <cellStyle name="Normal 375" xfId="928"/>
    <cellStyle name="Normal 375 2" xfId="2011"/>
    <cellStyle name="Normal 375 2 2" xfId="4320"/>
    <cellStyle name="Normal 375 2 2 2" xfId="9467"/>
    <cellStyle name="Normal 375 2 2 2 2" xfId="20250"/>
    <cellStyle name="Normal 375 2 2 3" xfId="15118"/>
    <cellStyle name="Normal 375 2 2 4" xfId="43177"/>
    <cellStyle name="Normal 375 2 2 5" xfId="48020"/>
    <cellStyle name="Normal 375 2 3" xfId="7186"/>
    <cellStyle name="Normal 375 2 3 2" xfId="17969"/>
    <cellStyle name="Normal 375 2 4" xfId="12831"/>
    <cellStyle name="Normal 375 2 5" xfId="40901"/>
    <cellStyle name="Normal 375 2 6" xfId="45744"/>
    <cellStyle name="Normal 375 3" xfId="3265"/>
    <cellStyle name="Normal 375 3 2" xfId="8412"/>
    <cellStyle name="Normal 375 3 2 2" xfId="19195"/>
    <cellStyle name="Normal 375 3 3" xfId="14063"/>
    <cellStyle name="Normal 375 3 4" xfId="42122"/>
    <cellStyle name="Normal 375 3 5" xfId="46965"/>
    <cellStyle name="Normal 375 4" xfId="6129"/>
    <cellStyle name="Normal 375 4 2" xfId="16912"/>
    <cellStyle name="Normal 375 5" xfId="11756"/>
    <cellStyle name="Normal 375 6" xfId="39852"/>
    <cellStyle name="Normal 375 7" xfId="44699"/>
    <cellStyle name="Normal 376" xfId="939"/>
    <cellStyle name="Normal 376 2" xfId="2022"/>
    <cellStyle name="Normal 376 2 2" xfId="4331"/>
    <cellStyle name="Normal 376 2 2 2" xfId="9478"/>
    <cellStyle name="Normal 376 2 2 2 2" xfId="20261"/>
    <cellStyle name="Normal 376 2 2 3" xfId="15129"/>
    <cellStyle name="Normal 376 2 2 4" xfId="43188"/>
    <cellStyle name="Normal 376 2 2 5" xfId="48031"/>
    <cellStyle name="Normal 376 2 3" xfId="7197"/>
    <cellStyle name="Normal 376 2 3 2" xfId="17980"/>
    <cellStyle name="Normal 376 2 4" xfId="12842"/>
    <cellStyle name="Normal 376 2 5" xfId="40912"/>
    <cellStyle name="Normal 376 2 6" xfId="45755"/>
    <cellStyle name="Normal 376 3" xfId="3276"/>
    <cellStyle name="Normal 376 3 2" xfId="8423"/>
    <cellStyle name="Normal 376 3 2 2" xfId="19206"/>
    <cellStyle name="Normal 376 3 3" xfId="14074"/>
    <cellStyle name="Normal 376 3 4" xfId="42133"/>
    <cellStyle name="Normal 376 3 5" xfId="46976"/>
    <cellStyle name="Normal 376 4" xfId="6140"/>
    <cellStyle name="Normal 376 4 2" xfId="16923"/>
    <cellStyle name="Normal 376 5" xfId="11767"/>
    <cellStyle name="Normal 376 6" xfId="39863"/>
    <cellStyle name="Normal 376 7" xfId="44710"/>
    <cellStyle name="Normal 377" xfId="927"/>
    <cellStyle name="Normal 377 2" xfId="2010"/>
    <cellStyle name="Normal 377 2 2" xfId="4319"/>
    <cellStyle name="Normal 377 2 2 2" xfId="9466"/>
    <cellStyle name="Normal 377 2 2 2 2" xfId="20249"/>
    <cellStyle name="Normal 377 2 2 3" xfId="15117"/>
    <cellStyle name="Normal 377 2 2 4" xfId="43176"/>
    <cellStyle name="Normal 377 2 2 5" xfId="48019"/>
    <cellStyle name="Normal 377 2 3" xfId="7185"/>
    <cellStyle name="Normal 377 2 3 2" xfId="17968"/>
    <cellStyle name="Normal 377 2 4" xfId="12830"/>
    <cellStyle name="Normal 377 2 5" xfId="40900"/>
    <cellStyle name="Normal 377 2 6" xfId="45743"/>
    <cellStyle name="Normal 377 3" xfId="3264"/>
    <cellStyle name="Normal 377 3 2" xfId="8411"/>
    <cellStyle name="Normal 377 3 2 2" xfId="19194"/>
    <cellStyle name="Normal 377 3 3" xfId="14062"/>
    <cellStyle name="Normal 377 3 4" xfId="42121"/>
    <cellStyle name="Normal 377 3 5" xfId="46964"/>
    <cellStyle name="Normal 377 4" xfId="6128"/>
    <cellStyle name="Normal 377 4 2" xfId="16911"/>
    <cellStyle name="Normal 377 5" xfId="11755"/>
    <cellStyle name="Normal 377 6" xfId="39851"/>
    <cellStyle name="Normal 377 7" xfId="44698"/>
    <cellStyle name="Normal 378" xfId="940"/>
    <cellStyle name="Normal 378 2" xfId="2023"/>
    <cellStyle name="Normal 378 2 2" xfId="4332"/>
    <cellStyle name="Normal 378 2 2 2" xfId="9479"/>
    <cellStyle name="Normal 378 2 2 2 2" xfId="20262"/>
    <cellStyle name="Normal 378 2 2 3" xfId="15130"/>
    <cellStyle name="Normal 378 2 2 4" xfId="43189"/>
    <cellStyle name="Normal 378 2 2 5" xfId="48032"/>
    <cellStyle name="Normal 378 2 3" xfId="7198"/>
    <cellStyle name="Normal 378 2 3 2" xfId="17981"/>
    <cellStyle name="Normal 378 2 4" xfId="12843"/>
    <cellStyle name="Normal 378 2 5" xfId="40913"/>
    <cellStyle name="Normal 378 2 6" xfId="45756"/>
    <cellStyle name="Normal 378 3" xfId="3277"/>
    <cellStyle name="Normal 378 3 2" xfId="8424"/>
    <cellStyle name="Normal 378 3 2 2" xfId="19207"/>
    <cellStyle name="Normal 378 3 3" xfId="14075"/>
    <cellStyle name="Normal 378 3 4" xfId="42134"/>
    <cellStyle name="Normal 378 3 5" xfId="46977"/>
    <cellStyle name="Normal 378 4" xfId="6141"/>
    <cellStyle name="Normal 378 4 2" xfId="16924"/>
    <cellStyle name="Normal 378 5" xfId="11768"/>
    <cellStyle name="Normal 378 6" xfId="39864"/>
    <cellStyle name="Normal 378 7" xfId="44711"/>
    <cellStyle name="Normal 379" xfId="942"/>
    <cellStyle name="Normal 379 2" xfId="2025"/>
    <cellStyle name="Normal 379 2 2" xfId="4334"/>
    <cellStyle name="Normal 379 2 2 2" xfId="9481"/>
    <cellStyle name="Normal 379 2 2 2 2" xfId="20264"/>
    <cellStyle name="Normal 379 2 2 3" xfId="15132"/>
    <cellStyle name="Normal 379 2 2 4" xfId="43191"/>
    <cellStyle name="Normal 379 2 2 5" xfId="48034"/>
    <cellStyle name="Normal 379 2 3" xfId="7200"/>
    <cellStyle name="Normal 379 2 3 2" xfId="17983"/>
    <cellStyle name="Normal 379 2 4" xfId="12845"/>
    <cellStyle name="Normal 379 2 5" xfId="40915"/>
    <cellStyle name="Normal 379 2 6" xfId="45758"/>
    <cellStyle name="Normal 379 3" xfId="3279"/>
    <cellStyle name="Normal 379 3 2" xfId="8426"/>
    <cellStyle name="Normal 379 3 2 2" xfId="19209"/>
    <cellStyle name="Normal 379 3 3" xfId="14077"/>
    <cellStyle name="Normal 379 3 4" xfId="42136"/>
    <cellStyle name="Normal 379 3 5" xfId="46979"/>
    <cellStyle name="Normal 379 4" xfId="6143"/>
    <cellStyle name="Normal 379 4 2" xfId="16926"/>
    <cellStyle name="Normal 379 5" xfId="11770"/>
    <cellStyle name="Normal 379 6" xfId="39866"/>
    <cellStyle name="Normal 379 7" xfId="44713"/>
    <cellStyle name="Normal 38" xfId="368"/>
    <cellStyle name="Normal 38 2" xfId="1464"/>
    <cellStyle name="Normal 38 2 2" xfId="3779"/>
    <cellStyle name="Normal 38 2 2 2" xfId="8926"/>
    <cellStyle name="Normal 38 2 2 2 2" xfId="19709"/>
    <cellStyle name="Normal 38 2 2 3" xfId="14577"/>
    <cellStyle name="Normal 38 2 2 4" xfId="42636"/>
    <cellStyle name="Normal 38 2 2 5" xfId="47479"/>
    <cellStyle name="Normal 38 2 3" xfId="6646"/>
    <cellStyle name="Normal 38 2 3 2" xfId="17429"/>
    <cellStyle name="Normal 38 2 4" xfId="12286"/>
    <cellStyle name="Normal 38 2 5" xfId="40361"/>
    <cellStyle name="Normal 38 2 6" xfId="45204"/>
    <cellStyle name="Normal 38 3" xfId="2732"/>
    <cellStyle name="Normal 38 3 2" xfId="7887"/>
    <cellStyle name="Normal 38 3 2 2" xfId="18670"/>
    <cellStyle name="Normal 38 3 3" xfId="13538"/>
    <cellStyle name="Normal 38 3 4" xfId="41598"/>
    <cellStyle name="Normal 38 3 5" xfId="46441"/>
    <cellStyle name="Normal 38 4" xfId="5596"/>
    <cellStyle name="Normal 38 4 2" xfId="16386"/>
    <cellStyle name="Normal 38 5" xfId="11215"/>
    <cellStyle name="Normal 38 6" xfId="39316"/>
    <cellStyle name="Normal 38 7" xfId="44162"/>
    <cellStyle name="Normal 380" xfId="943"/>
    <cellStyle name="Normal 380 2" xfId="2026"/>
    <cellStyle name="Normal 380 2 2" xfId="4335"/>
    <cellStyle name="Normal 380 2 2 2" xfId="9482"/>
    <cellStyle name="Normal 380 2 2 2 2" xfId="20265"/>
    <cellStyle name="Normal 380 2 2 3" xfId="15133"/>
    <cellStyle name="Normal 380 2 2 4" xfId="43192"/>
    <cellStyle name="Normal 380 2 2 5" xfId="48035"/>
    <cellStyle name="Normal 380 2 3" xfId="7201"/>
    <cellStyle name="Normal 380 2 3 2" xfId="17984"/>
    <cellStyle name="Normal 380 2 4" xfId="12846"/>
    <cellStyle name="Normal 380 2 5" xfId="40916"/>
    <cellStyle name="Normal 380 2 6" xfId="45759"/>
    <cellStyle name="Normal 380 3" xfId="3280"/>
    <cellStyle name="Normal 380 3 2" xfId="8427"/>
    <cellStyle name="Normal 380 3 2 2" xfId="19210"/>
    <cellStyle name="Normal 380 3 3" xfId="14078"/>
    <cellStyle name="Normal 380 3 4" xfId="42137"/>
    <cellStyle name="Normal 380 3 5" xfId="46980"/>
    <cellStyle name="Normal 380 4" xfId="6144"/>
    <cellStyle name="Normal 380 4 2" xfId="16927"/>
    <cellStyle name="Normal 380 5" xfId="11771"/>
    <cellStyle name="Normal 380 6" xfId="39867"/>
    <cellStyle name="Normal 380 7" xfId="44714"/>
    <cellStyle name="Normal 381" xfId="941"/>
    <cellStyle name="Normal 381 2" xfId="2024"/>
    <cellStyle name="Normal 381 2 2" xfId="4333"/>
    <cellStyle name="Normal 381 2 2 2" xfId="9480"/>
    <cellStyle name="Normal 381 2 2 2 2" xfId="20263"/>
    <cellStyle name="Normal 381 2 2 3" xfId="15131"/>
    <cellStyle name="Normal 381 2 2 4" xfId="43190"/>
    <cellStyle name="Normal 381 2 2 5" xfId="48033"/>
    <cellStyle name="Normal 381 2 3" xfId="7199"/>
    <cellStyle name="Normal 381 2 3 2" xfId="17982"/>
    <cellStyle name="Normal 381 2 4" xfId="12844"/>
    <cellStyle name="Normal 381 2 5" xfId="40914"/>
    <cellStyle name="Normal 381 2 6" xfId="45757"/>
    <cellStyle name="Normal 381 3" xfId="3278"/>
    <cellStyle name="Normal 381 3 2" xfId="8425"/>
    <cellStyle name="Normal 381 3 2 2" xfId="19208"/>
    <cellStyle name="Normal 381 3 3" xfId="14076"/>
    <cellStyle name="Normal 381 3 4" xfId="42135"/>
    <cellStyle name="Normal 381 3 5" xfId="46978"/>
    <cellStyle name="Normal 381 4" xfId="6142"/>
    <cellStyle name="Normal 381 4 2" xfId="16925"/>
    <cellStyle name="Normal 381 5" xfId="11769"/>
    <cellStyle name="Normal 381 6" xfId="39865"/>
    <cellStyle name="Normal 381 7" xfId="44712"/>
    <cellStyle name="Normal 382" xfId="944"/>
    <cellStyle name="Normal 382 2" xfId="2027"/>
    <cellStyle name="Normal 382 2 2" xfId="4336"/>
    <cellStyle name="Normal 382 2 2 2" xfId="9483"/>
    <cellStyle name="Normal 382 2 2 2 2" xfId="20266"/>
    <cellStyle name="Normal 382 2 2 3" xfId="15134"/>
    <cellStyle name="Normal 382 2 2 4" xfId="43193"/>
    <cellStyle name="Normal 382 2 2 5" xfId="48036"/>
    <cellStyle name="Normal 382 2 3" xfId="7202"/>
    <cellStyle name="Normal 382 2 3 2" xfId="17985"/>
    <cellStyle name="Normal 382 2 4" xfId="12847"/>
    <cellStyle name="Normal 382 2 5" xfId="40917"/>
    <cellStyle name="Normal 382 2 6" xfId="45760"/>
    <cellStyle name="Normal 382 3" xfId="3281"/>
    <cellStyle name="Normal 382 3 2" xfId="8428"/>
    <cellStyle name="Normal 382 3 2 2" xfId="19211"/>
    <cellStyle name="Normal 382 3 3" xfId="14079"/>
    <cellStyle name="Normal 382 3 4" xfId="42138"/>
    <cellStyle name="Normal 382 3 5" xfId="46981"/>
    <cellStyle name="Normal 382 4" xfId="6145"/>
    <cellStyle name="Normal 382 4 2" xfId="16928"/>
    <cellStyle name="Normal 382 5" xfId="11772"/>
    <cellStyle name="Normal 382 6" xfId="39868"/>
    <cellStyle name="Normal 382 7" xfId="44715"/>
    <cellStyle name="Normal 383" xfId="926"/>
    <cellStyle name="Normal 383 2" xfId="2009"/>
    <cellStyle name="Normal 383 2 2" xfId="4318"/>
    <cellStyle name="Normal 383 2 2 2" xfId="9465"/>
    <cellStyle name="Normal 383 2 2 2 2" xfId="20248"/>
    <cellStyle name="Normal 383 2 2 3" xfId="15116"/>
    <cellStyle name="Normal 383 2 2 4" xfId="43175"/>
    <cellStyle name="Normal 383 2 2 5" xfId="48018"/>
    <cellStyle name="Normal 383 2 3" xfId="7184"/>
    <cellStyle name="Normal 383 2 3 2" xfId="17967"/>
    <cellStyle name="Normal 383 2 4" xfId="12829"/>
    <cellStyle name="Normal 383 2 5" xfId="40899"/>
    <cellStyle name="Normal 383 2 6" xfId="45742"/>
    <cellStyle name="Normal 383 3" xfId="3263"/>
    <cellStyle name="Normal 383 3 2" xfId="8410"/>
    <cellStyle name="Normal 383 3 2 2" xfId="19193"/>
    <cellStyle name="Normal 383 3 3" xfId="14061"/>
    <cellStyle name="Normal 383 3 4" xfId="42120"/>
    <cellStyle name="Normal 383 3 5" xfId="46963"/>
    <cellStyle name="Normal 383 4" xfId="6127"/>
    <cellStyle name="Normal 383 4 2" xfId="16910"/>
    <cellStyle name="Normal 383 5" xfId="11754"/>
    <cellStyle name="Normal 383 6" xfId="39850"/>
    <cellStyle name="Normal 383 7" xfId="44697"/>
    <cellStyle name="Normal 384" xfId="954"/>
    <cellStyle name="Normal 384 2" xfId="2037"/>
    <cellStyle name="Normal 384 2 2" xfId="4346"/>
    <cellStyle name="Normal 384 2 2 2" xfId="9493"/>
    <cellStyle name="Normal 384 2 2 2 2" xfId="20276"/>
    <cellStyle name="Normal 384 2 2 3" xfId="15144"/>
    <cellStyle name="Normal 384 2 2 4" xfId="43203"/>
    <cellStyle name="Normal 384 2 2 5" xfId="48046"/>
    <cellStyle name="Normal 384 2 3" xfId="7212"/>
    <cellStyle name="Normal 384 2 3 2" xfId="17995"/>
    <cellStyle name="Normal 384 2 4" xfId="12857"/>
    <cellStyle name="Normal 384 2 5" xfId="40927"/>
    <cellStyle name="Normal 384 2 6" xfId="45770"/>
    <cellStyle name="Normal 384 3" xfId="3291"/>
    <cellStyle name="Normal 384 3 2" xfId="8438"/>
    <cellStyle name="Normal 384 3 2 2" xfId="19221"/>
    <cellStyle name="Normal 384 3 3" xfId="14089"/>
    <cellStyle name="Normal 384 3 4" xfId="42148"/>
    <cellStyle name="Normal 384 3 5" xfId="46991"/>
    <cellStyle name="Normal 384 4" xfId="6155"/>
    <cellStyle name="Normal 384 4 2" xfId="16938"/>
    <cellStyle name="Normal 384 5" xfId="11782"/>
    <cellStyle name="Normal 384 6" xfId="39878"/>
    <cellStyle name="Normal 384 7" xfId="44725"/>
    <cellStyle name="Normal 385" xfId="955"/>
    <cellStyle name="Normal 385 2" xfId="2038"/>
    <cellStyle name="Normal 385 2 2" xfId="4347"/>
    <cellStyle name="Normal 385 2 2 2" xfId="9494"/>
    <cellStyle name="Normal 385 2 2 2 2" xfId="20277"/>
    <cellStyle name="Normal 385 2 2 3" xfId="15145"/>
    <cellStyle name="Normal 385 2 2 4" xfId="43204"/>
    <cellStyle name="Normal 385 2 2 5" xfId="48047"/>
    <cellStyle name="Normal 385 2 3" xfId="7213"/>
    <cellStyle name="Normal 385 2 3 2" xfId="17996"/>
    <cellStyle name="Normal 385 2 4" xfId="12858"/>
    <cellStyle name="Normal 385 2 5" xfId="40928"/>
    <cellStyle name="Normal 385 2 6" xfId="45771"/>
    <cellStyle name="Normal 385 3" xfId="3292"/>
    <cellStyle name="Normal 385 3 2" xfId="8439"/>
    <cellStyle name="Normal 385 3 2 2" xfId="19222"/>
    <cellStyle name="Normal 385 3 3" xfId="14090"/>
    <cellStyle name="Normal 385 3 4" xfId="42149"/>
    <cellStyle name="Normal 385 3 5" xfId="46992"/>
    <cellStyle name="Normal 385 4" xfId="6156"/>
    <cellStyle name="Normal 385 4 2" xfId="16939"/>
    <cellStyle name="Normal 385 5" xfId="11783"/>
    <cellStyle name="Normal 385 6" xfId="39879"/>
    <cellStyle name="Normal 385 7" xfId="44726"/>
    <cellStyle name="Normal 386" xfId="956"/>
    <cellStyle name="Normal 386 2" xfId="2039"/>
    <cellStyle name="Normal 386 2 2" xfId="4348"/>
    <cellStyle name="Normal 386 2 2 2" xfId="9495"/>
    <cellStyle name="Normal 386 2 2 2 2" xfId="20278"/>
    <cellStyle name="Normal 386 2 2 3" xfId="15146"/>
    <cellStyle name="Normal 386 2 2 4" xfId="43205"/>
    <cellStyle name="Normal 386 2 2 5" xfId="48048"/>
    <cellStyle name="Normal 386 2 3" xfId="7214"/>
    <cellStyle name="Normal 386 2 3 2" xfId="17997"/>
    <cellStyle name="Normal 386 2 4" xfId="12859"/>
    <cellStyle name="Normal 386 2 5" xfId="40929"/>
    <cellStyle name="Normal 386 2 6" xfId="45772"/>
    <cellStyle name="Normal 386 3" xfId="3293"/>
    <cellStyle name="Normal 386 3 2" xfId="8440"/>
    <cellStyle name="Normal 386 3 2 2" xfId="19223"/>
    <cellStyle name="Normal 386 3 3" xfId="14091"/>
    <cellStyle name="Normal 386 3 4" xfId="42150"/>
    <cellStyle name="Normal 386 3 5" xfId="46993"/>
    <cellStyle name="Normal 386 4" xfId="6157"/>
    <cellStyle name="Normal 386 4 2" xfId="16940"/>
    <cellStyle name="Normal 386 5" xfId="11784"/>
    <cellStyle name="Normal 386 6" xfId="39880"/>
    <cellStyle name="Normal 386 7" xfId="44727"/>
    <cellStyle name="Normal 387" xfId="957"/>
    <cellStyle name="Normal 387 2" xfId="2040"/>
    <cellStyle name="Normal 387 2 2" xfId="4349"/>
    <cellStyle name="Normal 387 2 2 2" xfId="9496"/>
    <cellStyle name="Normal 387 2 2 2 2" xfId="20279"/>
    <cellStyle name="Normal 387 2 2 3" xfId="15147"/>
    <cellStyle name="Normal 387 2 2 4" xfId="43206"/>
    <cellStyle name="Normal 387 2 2 5" xfId="48049"/>
    <cellStyle name="Normal 387 2 3" xfId="7215"/>
    <cellStyle name="Normal 387 2 3 2" xfId="17998"/>
    <cellStyle name="Normal 387 2 4" xfId="12860"/>
    <cellStyle name="Normal 387 2 5" xfId="40930"/>
    <cellStyle name="Normal 387 2 6" xfId="45773"/>
    <cellStyle name="Normal 387 3" xfId="3294"/>
    <cellStyle name="Normal 387 3 2" xfId="8441"/>
    <cellStyle name="Normal 387 3 2 2" xfId="19224"/>
    <cellStyle name="Normal 387 3 3" xfId="14092"/>
    <cellStyle name="Normal 387 3 4" xfId="42151"/>
    <cellStyle name="Normal 387 3 5" xfId="46994"/>
    <cellStyle name="Normal 387 4" xfId="6158"/>
    <cellStyle name="Normal 387 4 2" xfId="16941"/>
    <cellStyle name="Normal 387 5" xfId="11785"/>
    <cellStyle name="Normal 387 6" xfId="39881"/>
    <cellStyle name="Normal 387 7" xfId="44728"/>
    <cellStyle name="Normal 388" xfId="958"/>
    <cellStyle name="Normal 388 2" xfId="2041"/>
    <cellStyle name="Normal 388 2 2" xfId="4350"/>
    <cellStyle name="Normal 388 2 2 2" xfId="9497"/>
    <cellStyle name="Normal 388 2 2 2 2" xfId="20280"/>
    <cellStyle name="Normal 388 2 2 3" xfId="15148"/>
    <cellStyle name="Normal 388 2 2 4" xfId="43207"/>
    <cellStyle name="Normal 388 2 2 5" xfId="48050"/>
    <cellStyle name="Normal 388 2 3" xfId="7216"/>
    <cellStyle name="Normal 388 2 3 2" xfId="17999"/>
    <cellStyle name="Normal 388 2 4" xfId="12861"/>
    <cellStyle name="Normal 388 2 5" xfId="40931"/>
    <cellStyle name="Normal 388 2 6" xfId="45774"/>
    <cellStyle name="Normal 388 3" xfId="3295"/>
    <cellStyle name="Normal 388 3 2" xfId="8442"/>
    <cellStyle name="Normal 388 3 2 2" xfId="19225"/>
    <cellStyle name="Normal 388 3 3" xfId="14093"/>
    <cellStyle name="Normal 388 3 4" xfId="42152"/>
    <cellStyle name="Normal 388 3 5" xfId="46995"/>
    <cellStyle name="Normal 388 4" xfId="6159"/>
    <cellStyle name="Normal 388 4 2" xfId="16942"/>
    <cellStyle name="Normal 388 5" xfId="11786"/>
    <cellStyle name="Normal 388 6" xfId="39882"/>
    <cellStyle name="Normal 388 7" xfId="44729"/>
    <cellStyle name="Normal 389" xfId="959"/>
    <cellStyle name="Normal 389 2" xfId="2042"/>
    <cellStyle name="Normal 389 2 2" xfId="4351"/>
    <cellStyle name="Normal 389 2 2 2" xfId="9498"/>
    <cellStyle name="Normal 389 2 2 2 2" xfId="20281"/>
    <cellStyle name="Normal 389 2 2 3" xfId="15149"/>
    <cellStyle name="Normal 389 2 2 4" xfId="43208"/>
    <cellStyle name="Normal 389 2 2 5" xfId="48051"/>
    <cellStyle name="Normal 389 2 3" xfId="7217"/>
    <cellStyle name="Normal 389 2 3 2" xfId="18000"/>
    <cellStyle name="Normal 389 2 4" xfId="12862"/>
    <cellStyle name="Normal 389 2 5" xfId="40932"/>
    <cellStyle name="Normal 389 2 6" xfId="45775"/>
    <cellStyle name="Normal 389 3" xfId="3296"/>
    <cellStyle name="Normal 389 3 2" xfId="8443"/>
    <cellStyle name="Normal 389 3 2 2" xfId="19226"/>
    <cellStyle name="Normal 389 3 3" xfId="14094"/>
    <cellStyle name="Normal 389 3 4" xfId="42153"/>
    <cellStyle name="Normal 389 3 5" xfId="46996"/>
    <cellStyle name="Normal 389 4" xfId="6160"/>
    <cellStyle name="Normal 389 4 2" xfId="16943"/>
    <cellStyle name="Normal 389 5" xfId="11787"/>
    <cellStyle name="Normal 389 6" xfId="39883"/>
    <cellStyle name="Normal 389 7" xfId="44730"/>
    <cellStyle name="Normal 39" xfId="369"/>
    <cellStyle name="Normal 39 2" xfId="1465"/>
    <cellStyle name="Normal 39 2 2" xfId="3780"/>
    <cellStyle name="Normal 39 2 2 2" xfId="8927"/>
    <cellStyle name="Normal 39 2 2 2 2" xfId="19710"/>
    <cellStyle name="Normal 39 2 2 3" xfId="14578"/>
    <cellStyle name="Normal 39 2 2 4" xfId="42637"/>
    <cellStyle name="Normal 39 2 2 5" xfId="47480"/>
    <cellStyle name="Normal 39 2 3" xfId="6647"/>
    <cellStyle name="Normal 39 2 3 2" xfId="17430"/>
    <cellStyle name="Normal 39 2 4" xfId="12287"/>
    <cellStyle name="Normal 39 2 5" xfId="40362"/>
    <cellStyle name="Normal 39 2 6" xfId="45205"/>
    <cellStyle name="Normal 39 3" xfId="2733"/>
    <cellStyle name="Normal 39 3 2" xfId="7888"/>
    <cellStyle name="Normal 39 3 2 2" xfId="18671"/>
    <cellStyle name="Normal 39 3 3" xfId="13539"/>
    <cellStyle name="Normal 39 3 4" xfId="41599"/>
    <cellStyle name="Normal 39 3 5" xfId="46442"/>
    <cellStyle name="Normal 39 4" xfId="5597"/>
    <cellStyle name="Normal 39 4 2" xfId="16387"/>
    <cellStyle name="Normal 39 5" xfId="11216"/>
    <cellStyle name="Normal 39 6" xfId="39317"/>
    <cellStyle name="Normal 39 7" xfId="44163"/>
    <cellStyle name="Normal 390" xfId="960"/>
    <cellStyle name="Normal 390 2" xfId="2043"/>
    <cellStyle name="Normal 390 2 2" xfId="4352"/>
    <cellStyle name="Normal 390 2 2 2" xfId="9499"/>
    <cellStyle name="Normal 390 2 2 2 2" xfId="20282"/>
    <cellStyle name="Normal 390 2 2 3" xfId="15150"/>
    <cellStyle name="Normal 390 2 2 4" xfId="43209"/>
    <cellStyle name="Normal 390 2 2 5" xfId="48052"/>
    <cellStyle name="Normal 390 2 3" xfId="7218"/>
    <cellStyle name="Normal 390 2 3 2" xfId="18001"/>
    <cellStyle name="Normal 390 2 4" xfId="12863"/>
    <cellStyle name="Normal 390 2 5" xfId="40933"/>
    <cellStyle name="Normal 390 2 6" xfId="45776"/>
    <cellStyle name="Normal 390 3" xfId="3297"/>
    <cellStyle name="Normal 390 3 2" xfId="8444"/>
    <cellStyle name="Normal 390 3 2 2" xfId="19227"/>
    <cellStyle name="Normal 390 3 3" xfId="14095"/>
    <cellStyle name="Normal 390 3 4" xfId="42154"/>
    <cellStyle name="Normal 390 3 5" xfId="46997"/>
    <cellStyle name="Normal 390 4" xfId="6161"/>
    <cellStyle name="Normal 390 4 2" xfId="16944"/>
    <cellStyle name="Normal 390 5" xfId="11788"/>
    <cellStyle name="Normal 390 6" xfId="39884"/>
    <cellStyle name="Normal 390 7" xfId="44731"/>
    <cellStyle name="Normal 391" xfId="961"/>
    <cellStyle name="Normal 391 2" xfId="2044"/>
    <cellStyle name="Normal 391 2 2" xfId="4353"/>
    <cellStyle name="Normal 391 2 2 2" xfId="9500"/>
    <cellStyle name="Normal 391 2 2 2 2" xfId="20283"/>
    <cellStyle name="Normal 391 2 2 3" xfId="15151"/>
    <cellStyle name="Normal 391 2 2 4" xfId="43210"/>
    <cellStyle name="Normal 391 2 2 5" xfId="48053"/>
    <cellStyle name="Normal 391 2 3" xfId="7219"/>
    <cellStyle name="Normal 391 2 3 2" xfId="18002"/>
    <cellStyle name="Normal 391 2 4" xfId="12864"/>
    <cellStyle name="Normal 391 2 5" xfId="40934"/>
    <cellStyle name="Normal 391 2 6" xfId="45777"/>
    <cellStyle name="Normal 391 3" xfId="3298"/>
    <cellStyle name="Normal 391 3 2" xfId="8445"/>
    <cellStyle name="Normal 391 3 2 2" xfId="19228"/>
    <cellStyle name="Normal 391 3 3" xfId="14096"/>
    <cellStyle name="Normal 391 3 4" xfId="42155"/>
    <cellStyle name="Normal 391 3 5" xfId="46998"/>
    <cellStyle name="Normal 391 4" xfId="6162"/>
    <cellStyle name="Normal 391 4 2" xfId="16945"/>
    <cellStyle name="Normal 391 5" xfId="11789"/>
    <cellStyle name="Normal 391 6" xfId="39885"/>
    <cellStyle name="Normal 391 7" xfId="44732"/>
    <cellStyle name="Normal 392" xfId="962"/>
    <cellStyle name="Normal 392 2" xfId="2045"/>
    <cellStyle name="Normal 392 2 2" xfId="4354"/>
    <cellStyle name="Normal 392 2 2 2" xfId="9501"/>
    <cellStyle name="Normal 392 2 2 2 2" xfId="20284"/>
    <cellStyle name="Normal 392 2 2 3" xfId="15152"/>
    <cellStyle name="Normal 392 2 2 4" xfId="43211"/>
    <cellStyle name="Normal 392 2 2 5" xfId="48054"/>
    <cellStyle name="Normal 392 2 3" xfId="7220"/>
    <cellStyle name="Normal 392 2 3 2" xfId="18003"/>
    <cellStyle name="Normal 392 2 4" xfId="12865"/>
    <cellStyle name="Normal 392 2 5" xfId="40935"/>
    <cellStyle name="Normal 392 2 6" xfId="45778"/>
    <cellStyle name="Normal 392 3" xfId="3299"/>
    <cellStyle name="Normal 392 3 2" xfId="8446"/>
    <cellStyle name="Normal 392 3 2 2" xfId="19229"/>
    <cellStyle name="Normal 392 3 3" xfId="14097"/>
    <cellStyle name="Normal 392 3 4" xfId="42156"/>
    <cellStyle name="Normal 392 3 5" xfId="46999"/>
    <cellStyle name="Normal 392 4" xfId="6163"/>
    <cellStyle name="Normal 392 4 2" xfId="16946"/>
    <cellStyle name="Normal 392 5" xfId="11790"/>
    <cellStyle name="Normal 392 6" xfId="39886"/>
    <cellStyle name="Normal 392 7" xfId="44733"/>
    <cellStyle name="Normal 393" xfId="963"/>
    <cellStyle name="Normal 393 2" xfId="2046"/>
    <cellStyle name="Normal 393 2 2" xfId="4355"/>
    <cellStyle name="Normal 393 2 2 2" xfId="9502"/>
    <cellStyle name="Normal 393 2 2 2 2" xfId="20285"/>
    <cellStyle name="Normal 393 2 2 3" xfId="15153"/>
    <cellStyle name="Normal 393 2 2 4" xfId="43212"/>
    <cellStyle name="Normal 393 2 2 5" xfId="48055"/>
    <cellStyle name="Normal 393 2 3" xfId="7221"/>
    <cellStyle name="Normal 393 2 3 2" xfId="18004"/>
    <cellStyle name="Normal 393 2 4" xfId="12866"/>
    <cellStyle name="Normal 393 2 5" xfId="40936"/>
    <cellStyle name="Normal 393 2 6" xfId="45779"/>
    <cellStyle name="Normal 393 3" xfId="3300"/>
    <cellStyle name="Normal 393 3 2" xfId="8447"/>
    <cellStyle name="Normal 393 3 2 2" xfId="19230"/>
    <cellStyle name="Normal 393 3 3" xfId="14098"/>
    <cellStyle name="Normal 393 3 4" xfId="42157"/>
    <cellStyle name="Normal 393 3 5" xfId="47000"/>
    <cellStyle name="Normal 393 4" xfId="6164"/>
    <cellStyle name="Normal 393 4 2" xfId="16947"/>
    <cellStyle name="Normal 393 5" xfId="11791"/>
    <cellStyle name="Normal 393 6" xfId="39887"/>
    <cellStyle name="Normal 393 7" xfId="44734"/>
    <cellStyle name="Normal 394" xfId="964"/>
    <cellStyle name="Normal 394 2" xfId="2047"/>
    <cellStyle name="Normal 394 2 2" xfId="4356"/>
    <cellStyle name="Normal 394 2 2 2" xfId="9503"/>
    <cellStyle name="Normal 394 2 2 2 2" xfId="20286"/>
    <cellStyle name="Normal 394 2 2 3" xfId="15154"/>
    <cellStyle name="Normal 394 2 2 4" xfId="43213"/>
    <cellStyle name="Normal 394 2 2 5" xfId="48056"/>
    <cellStyle name="Normal 394 2 3" xfId="7222"/>
    <cellStyle name="Normal 394 2 3 2" xfId="18005"/>
    <cellStyle name="Normal 394 2 4" xfId="12867"/>
    <cellStyle name="Normal 394 2 5" xfId="40937"/>
    <cellStyle name="Normal 394 2 6" xfId="45780"/>
    <cellStyle name="Normal 394 3" xfId="3301"/>
    <cellStyle name="Normal 394 3 2" xfId="8448"/>
    <cellStyle name="Normal 394 3 2 2" xfId="19231"/>
    <cellStyle name="Normal 394 3 3" xfId="14099"/>
    <cellStyle name="Normal 394 3 4" xfId="42158"/>
    <cellStyle name="Normal 394 3 5" xfId="47001"/>
    <cellStyle name="Normal 394 4" xfId="6165"/>
    <cellStyle name="Normal 394 4 2" xfId="16948"/>
    <cellStyle name="Normal 394 5" xfId="11792"/>
    <cellStyle name="Normal 394 6" xfId="39888"/>
    <cellStyle name="Normal 394 7" xfId="44735"/>
    <cellStyle name="Normal 395" xfId="965"/>
    <cellStyle name="Normal 395 2" xfId="2048"/>
    <cellStyle name="Normal 395 2 2" xfId="4357"/>
    <cellStyle name="Normal 395 2 2 2" xfId="9504"/>
    <cellStyle name="Normal 395 2 2 2 2" xfId="20287"/>
    <cellStyle name="Normal 395 2 2 3" xfId="15155"/>
    <cellStyle name="Normal 395 2 2 4" xfId="43214"/>
    <cellStyle name="Normal 395 2 2 5" xfId="48057"/>
    <cellStyle name="Normal 395 2 3" xfId="7223"/>
    <cellStyle name="Normal 395 2 3 2" xfId="18006"/>
    <cellStyle name="Normal 395 2 4" xfId="12868"/>
    <cellStyle name="Normal 395 2 5" xfId="40938"/>
    <cellStyle name="Normal 395 2 6" xfId="45781"/>
    <cellStyle name="Normal 395 3" xfId="3302"/>
    <cellStyle name="Normal 395 3 2" xfId="8449"/>
    <cellStyle name="Normal 395 3 2 2" xfId="19232"/>
    <cellStyle name="Normal 395 3 3" xfId="14100"/>
    <cellStyle name="Normal 395 3 4" xfId="42159"/>
    <cellStyle name="Normal 395 3 5" xfId="47002"/>
    <cellStyle name="Normal 395 4" xfId="6166"/>
    <cellStyle name="Normal 395 4 2" xfId="16949"/>
    <cellStyle name="Normal 395 5" xfId="11793"/>
    <cellStyle name="Normal 395 6" xfId="39889"/>
    <cellStyle name="Normal 395 7" xfId="44736"/>
    <cellStyle name="Normal 396" xfId="966"/>
    <cellStyle name="Normal 396 2" xfId="2049"/>
    <cellStyle name="Normal 396 2 2" xfId="4358"/>
    <cellStyle name="Normal 396 2 2 2" xfId="9505"/>
    <cellStyle name="Normal 396 2 2 2 2" xfId="20288"/>
    <cellStyle name="Normal 396 2 2 3" xfId="15156"/>
    <cellStyle name="Normal 396 2 2 4" xfId="43215"/>
    <cellStyle name="Normal 396 2 2 5" xfId="48058"/>
    <cellStyle name="Normal 396 2 3" xfId="7224"/>
    <cellStyle name="Normal 396 2 3 2" xfId="18007"/>
    <cellStyle name="Normal 396 2 4" xfId="12869"/>
    <cellStyle name="Normal 396 2 5" xfId="40939"/>
    <cellStyle name="Normal 396 2 6" xfId="45782"/>
    <cellStyle name="Normal 396 3" xfId="3303"/>
    <cellStyle name="Normal 396 3 2" xfId="8450"/>
    <cellStyle name="Normal 396 3 2 2" xfId="19233"/>
    <cellStyle name="Normal 396 3 3" xfId="14101"/>
    <cellStyle name="Normal 396 3 4" xfId="42160"/>
    <cellStyle name="Normal 396 3 5" xfId="47003"/>
    <cellStyle name="Normal 396 4" xfId="6167"/>
    <cellStyle name="Normal 396 4 2" xfId="16950"/>
    <cellStyle name="Normal 396 5" xfId="11794"/>
    <cellStyle name="Normal 396 6" xfId="39890"/>
    <cellStyle name="Normal 396 7" xfId="44737"/>
    <cellStyle name="Normal 397" xfId="967"/>
    <cellStyle name="Normal 397 2" xfId="2050"/>
    <cellStyle name="Normal 397 2 2" xfId="4359"/>
    <cellStyle name="Normal 397 2 2 2" xfId="9506"/>
    <cellStyle name="Normal 397 2 2 2 2" xfId="20289"/>
    <cellStyle name="Normal 397 2 2 3" xfId="15157"/>
    <cellStyle name="Normal 397 2 2 4" xfId="43216"/>
    <cellStyle name="Normal 397 2 2 5" xfId="48059"/>
    <cellStyle name="Normal 397 2 3" xfId="7225"/>
    <cellStyle name="Normal 397 2 3 2" xfId="18008"/>
    <cellStyle name="Normal 397 2 4" xfId="12870"/>
    <cellStyle name="Normal 397 2 5" xfId="40940"/>
    <cellStyle name="Normal 397 2 6" xfId="45783"/>
    <cellStyle name="Normal 397 3" xfId="3304"/>
    <cellStyle name="Normal 397 3 2" xfId="8451"/>
    <cellStyle name="Normal 397 3 2 2" xfId="19234"/>
    <cellStyle name="Normal 397 3 3" xfId="14102"/>
    <cellStyle name="Normal 397 3 4" xfId="42161"/>
    <cellStyle name="Normal 397 3 5" xfId="47004"/>
    <cellStyle name="Normal 397 4" xfId="6168"/>
    <cellStyle name="Normal 397 4 2" xfId="16951"/>
    <cellStyle name="Normal 397 5" xfId="11795"/>
    <cellStyle name="Normal 397 6" xfId="39891"/>
    <cellStyle name="Normal 397 7" xfId="44738"/>
    <cellStyle name="Normal 398" xfId="968"/>
    <cellStyle name="Normal 398 2" xfId="2051"/>
    <cellStyle name="Normal 398 2 2" xfId="4360"/>
    <cellStyle name="Normal 398 2 2 2" xfId="9507"/>
    <cellStyle name="Normal 398 2 2 2 2" xfId="20290"/>
    <cellStyle name="Normal 398 2 2 3" xfId="15158"/>
    <cellStyle name="Normal 398 2 2 4" xfId="43217"/>
    <cellStyle name="Normal 398 2 2 5" xfId="48060"/>
    <cellStyle name="Normal 398 2 3" xfId="7226"/>
    <cellStyle name="Normal 398 2 3 2" xfId="18009"/>
    <cellStyle name="Normal 398 2 4" xfId="12871"/>
    <cellStyle name="Normal 398 2 5" xfId="40941"/>
    <cellStyle name="Normal 398 2 6" xfId="45784"/>
    <cellStyle name="Normal 398 3" xfId="3305"/>
    <cellStyle name="Normal 398 3 2" xfId="8452"/>
    <cellStyle name="Normal 398 3 2 2" xfId="19235"/>
    <cellStyle name="Normal 398 3 3" xfId="14103"/>
    <cellStyle name="Normal 398 3 4" xfId="42162"/>
    <cellStyle name="Normal 398 3 5" xfId="47005"/>
    <cellStyle name="Normal 398 4" xfId="6169"/>
    <cellStyle name="Normal 398 4 2" xfId="16952"/>
    <cellStyle name="Normal 398 5" xfId="11796"/>
    <cellStyle name="Normal 398 6" xfId="39892"/>
    <cellStyle name="Normal 398 7" xfId="44739"/>
    <cellStyle name="Normal 399" xfId="969"/>
    <cellStyle name="Normal 399 2" xfId="2052"/>
    <cellStyle name="Normal 399 2 2" xfId="4361"/>
    <cellStyle name="Normal 399 2 2 2" xfId="9508"/>
    <cellStyle name="Normal 399 2 2 2 2" xfId="20291"/>
    <cellStyle name="Normal 399 2 2 3" xfId="15159"/>
    <cellStyle name="Normal 399 2 2 4" xfId="43218"/>
    <cellStyle name="Normal 399 2 2 5" xfId="48061"/>
    <cellStyle name="Normal 399 2 3" xfId="7227"/>
    <cellStyle name="Normal 399 2 3 2" xfId="18010"/>
    <cellStyle name="Normal 399 2 4" xfId="12872"/>
    <cellStyle name="Normal 399 2 5" xfId="40942"/>
    <cellStyle name="Normal 399 2 6" xfId="45785"/>
    <cellStyle name="Normal 399 3" xfId="3306"/>
    <cellStyle name="Normal 399 3 2" xfId="8453"/>
    <cellStyle name="Normal 399 3 2 2" xfId="19236"/>
    <cellStyle name="Normal 399 3 3" xfId="14104"/>
    <cellStyle name="Normal 399 3 4" xfId="42163"/>
    <cellStyle name="Normal 399 3 5" xfId="47006"/>
    <cellStyle name="Normal 399 4" xfId="6170"/>
    <cellStyle name="Normal 399 4 2" xfId="16953"/>
    <cellStyle name="Normal 399 5" xfId="11797"/>
    <cellStyle name="Normal 399 6" xfId="39893"/>
    <cellStyle name="Normal 399 7" xfId="44740"/>
    <cellStyle name="Normal 4" xfId="370"/>
    <cellStyle name="Normal 40" xfId="371"/>
    <cellStyle name="Normal 40 2" xfId="1466"/>
    <cellStyle name="Normal 40 2 2" xfId="3781"/>
    <cellStyle name="Normal 40 2 2 2" xfId="8928"/>
    <cellStyle name="Normal 40 2 2 2 2" xfId="19711"/>
    <cellStyle name="Normal 40 2 2 3" xfId="14579"/>
    <cellStyle name="Normal 40 2 2 4" xfId="42638"/>
    <cellStyle name="Normal 40 2 2 5" xfId="47481"/>
    <cellStyle name="Normal 40 2 3" xfId="6648"/>
    <cellStyle name="Normal 40 2 3 2" xfId="17431"/>
    <cellStyle name="Normal 40 2 4" xfId="12288"/>
    <cellStyle name="Normal 40 2 5" xfId="40363"/>
    <cellStyle name="Normal 40 2 6" xfId="45206"/>
    <cellStyle name="Normal 40 3" xfId="2734"/>
    <cellStyle name="Normal 40 3 2" xfId="7889"/>
    <cellStyle name="Normal 40 3 2 2" xfId="18672"/>
    <cellStyle name="Normal 40 3 3" xfId="13540"/>
    <cellStyle name="Normal 40 3 4" xfId="41600"/>
    <cellStyle name="Normal 40 3 5" xfId="46443"/>
    <cellStyle name="Normal 40 4" xfId="5598"/>
    <cellStyle name="Normal 40 4 2" xfId="16388"/>
    <cellStyle name="Normal 40 5" xfId="11217"/>
    <cellStyle name="Normal 40 6" xfId="39318"/>
    <cellStyle name="Normal 40 7" xfId="44164"/>
    <cellStyle name="Normal 400" xfId="970"/>
    <cellStyle name="Normal 400 2" xfId="2053"/>
    <cellStyle name="Normal 400 2 2" xfId="4362"/>
    <cellStyle name="Normal 400 2 2 2" xfId="9509"/>
    <cellStyle name="Normal 400 2 2 2 2" xfId="20292"/>
    <cellStyle name="Normal 400 2 2 3" xfId="15160"/>
    <cellStyle name="Normal 400 2 2 4" xfId="43219"/>
    <cellStyle name="Normal 400 2 2 5" xfId="48062"/>
    <cellStyle name="Normal 400 2 3" xfId="7228"/>
    <cellStyle name="Normal 400 2 3 2" xfId="18011"/>
    <cellStyle name="Normal 400 2 4" xfId="12873"/>
    <cellStyle name="Normal 400 2 5" xfId="40943"/>
    <cellStyle name="Normal 400 2 6" xfId="45786"/>
    <cellStyle name="Normal 400 3" xfId="3307"/>
    <cellStyle name="Normal 400 3 2" xfId="8454"/>
    <cellStyle name="Normal 400 3 2 2" xfId="19237"/>
    <cellStyle name="Normal 400 3 3" xfId="14105"/>
    <cellStyle name="Normal 400 3 4" xfId="42164"/>
    <cellStyle name="Normal 400 3 5" xfId="47007"/>
    <cellStyle name="Normal 400 4" xfId="6171"/>
    <cellStyle name="Normal 400 4 2" xfId="16954"/>
    <cellStyle name="Normal 400 5" xfId="11798"/>
    <cellStyle name="Normal 400 6" xfId="39894"/>
    <cellStyle name="Normal 400 7" xfId="44741"/>
    <cellStyle name="Normal 401" xfId="971"/>
    <cellStyle name="Normal 401 2" xfId="2054"/>
    <cellStyle name="Normal 401 2 2" xfId="4363"/>
    <cellStyle name="Normal 401 2 2 2" xfId="9510"/>
    <cellStyle name="Normal 401 2 2 2 2" xfId="20293"/>
    <cellStyle name="Normal 401 2 2 3" xfId="15161"/>
    <cellStyle name="Normal 401 2 2 4" xfId="43220"/>
    <cellStyle name="Normal 401 2 2 5" xfId="48063"/>
    <cellStyle name="Normal 401 2 3" xfId="7229"/>
    <cellStyle name="Normal 401 2 3 2" xfId="18012"/>
    <cellStyle name="Normal 401 2 4" xfId="12874"/>
    <cellStyle name="Normal 401 2 5" xfId="40944"/>
    <cellStyle name="Normal 401 2 6" xfId="45787"/>
    <cellStyle name="Normal 401 3" xfId="3308"/>
    <cellStyle name="Normal 401 3 2" xfId="8455"/>
    <cellStyle name="Normal 401 3 2 2" xfId="19238"/>
    <cellStyle name="Normal 401 3 3" xfId="14106"/>
    <cellStyle name="Normal 401 3 4" xfId="42165"/>
    <cellStyle name="Normal 401 3 5" xfId="47008"/>
    <cellStyle name="Normal 401 4" xfId="6172"/>
    <cellStyle name="Normal 401 4 2" xfId="16955"/>
    <cellStyle name="Normal 401 5" xfId="11799"/>
    <cellStyle name="Normal 401 6" xfId="39895"/>
    <cellStyle name="Normal 401 7" xfId="44742"/>
    <cellStyle name="Normal 402" xfId="972"/>
    <cellStyle name="Normal 402 2" xfId="2055"/>
    <cellStyle name="Normal 402 2 2" xfId="4364"/>
    <cellStyle name="Normal 402 2 2 2" xfId="9511"/>
    <cellStyle name="Normal 402 2 2 2 2" xfId="20294"/>
    <cellStyle name="Normal 402 2 2 3" xfId="15162"/>
    <cellStyle name="Normal 402 2 2 4" xfId="43221"/>
    <cellStyle name="Normal 402 2 2 5" xfId="48064"/>
    <cellStyle name="Normal 402 2 3" xfId="7230"/>
    <cellStyle name="Normal 402 2 3 2" xfId="18013"/>
    <cellStyle name="Normal 402 2 4" xfId="12875"/>
    <cellStyle name="Normal 402 2 5" xfId="40945"/>
    <cellStyle name="Normal 402 2 6" xfId="45788"/>
    <cellStyle name="Normal 402 3" xfId="3309"/>
    <cellStyle name="Normal 402 3 2" xfId="8456"/>
    <cellStyle name="Normal 402 3 2 2" xfId="19239"/>
    <cellStyle name="Normal 402 3 3" xfId="14107"/>
    <cellStyle name="Normal 402 3 4" xfId="42166"/>
    <cellStyle name="Normal 402 3 5" xfId="47009"/>
    <cellStyle name="Normal 402 4" xfId="6173"/>
    <cellStyle name="Normal 402 4 2" xfId="16956"/>
    <cellStyle name="Normal 402 5" xfId="11800"/>
    <cellStyle name="Normal 402 6" xfId="39896"/>
    <cellStyle name="Normal 402 7" xfId="44743"/>
    <cellStyle name="Normal 403" xfId="973"/>
    <cellStyle name="Normal 403 2" xfId="2056"/>
    <cellStyle name="Normal 403 2 2" xfId="4365"/>
    <cellStyle name="Normal 403 2 2 2" xfId="9512"/>
    <cellStyle name="Normal 403 2 2 2 2" xfId="20295"/>
    <cellStyle name="Normal 403 2 2 3" xfId="15163"/>
    <cellStyle name="Normal 403 2 2 4" xfId="43222"/>
    <cellStyle name="Normal 403 2 2 5" xfId="48065"/>
    <cellStyle name="Normal 403 2 3" xfId="7231"/>
    <cellStyle name="Normal 403 2 3 2" xfId="18014"/>
    <cellStyle name="Normal 403 2 4" xfId="12876"/>
    <cellStyle name="Normal 403 2 5" xfId="40946"/>
    <cellStyle name="Normal 403 2 6" xfId="45789"/>
    <cellStyle name="Normal 403 3" xfId="3310"/>
    <cellStyle name="Normal 403 3 2" xfId="8457"/>
    <cellStyle name="Normal 403 3 2 2" xfId="19240"/>
    <cellStyle name="Normal 403 3 3" xfId="14108"/>
    <cellStyle name="Normal 403 3 4" xfId="42167"/>
    <cellStyle name="Normal 403 3 5" xfId="47010"/>
    <cellStyle name="Normal 403 4" xfId="6174"/>
    <cellStyle name="Normal 403 4 2" xfId="16957"/>
    <cellStyle name="Normal 403 5" xfId="11801"/>
    <cellStyle name="Normal 403 6" xfId="39897"/>
    <cellStyle name="Normal 403 7" xfId="44744"/>
    <cellStyle name="Normal 404" xfId="974"/>
    <cellStyle name="Normal 404 2" xfId="2057"/>
    <cellStyle name="Normal 404 2 2" xfId="4366"/>
    <cellStyle name="Normal 404 2 2 2" xfId="9513"/>
    <cellStyle name="Normal 404 2 2 2 2" xfId="20296"/>
    <cellStyle name="Normal 404 2 2 3" xfId="15164"/>
    <cellStyle name="Normal 404 2 2 4" xfId="43223"/>
    <cellStyle name="Normal 404 2 2 5" xfId="48066"/>
    <cellStyle name="Normal 404 2 3" xfId="7232"/>
    <cellStyle name="Normal 404 2 3 2" xfId="18015"/>
    <cellStyle name="Normal 404 2 4" xfId="12877"/>
    <cellStyle name="Normal 404 2 5" xfId="40947"/>
    <cellStyle name="Normal 404 2 6" xfId="45790"/>
    <cellStyle name="Normal 404 3" xfId="3311"/>
    <cellStyle name="Normal 404 3 2" xfId="8458"/>
    <cellStyle name="Normal 404 3 2 2" xfId="19241"/>
    <cellStyle name="Normal 404 3 3" xfId="14109"/>
    <cellStyle name="Normal 404 3 4" xfId="42168"/>
    <cellStyle name="Normal 404 3 5" xfId="47011"/>
    <cellStyle name="Normal 404 4" xfId="6175"/>
    <cellStyle name="Normal 404 4 2" xfId="16958"/>
    <cellStyle name="Normal 404 5" xfId="11802"/>
    <cellStyle name="Normal 404 6" xfId="39898"/>
    <cellStyle name="Normal 404 7" xfId="44745"/>
    <cellStyle name="Normal 405" xfId="975"/>
    <cellStyle name="Normal 405 2" xfId="2058"/>
    <cellStyle name="Normal 405 2 2" xfId="4367"/>
    <cellStyle name="Normal 405 2 2 2" xfId="9514"/>
    <cellStyle name="Normal 405 2 2 2 2" xfId="20297"/>
    <cellStyle name="Normal 405 2 2 3" xfId="15165"/>
    <cellStyle name="Normal 405 2 2 4" xfId="43224"/>
    <cellStyle name="Normal 405 2 2 5" xfId="48067"/>
    <cellStyle name="Normal 405 2 3" xfId="7233"/>
    <cellStyle name="Normal 405 2 3 2" xfId="18016"/>
    <cellStyle name="Normal 405 2 4" xfId="12878"/>
    <cellStyle name="Normal 405 2 5" xfId="40948"/>
    <cellStyle name="Normal 405 2 6" xfId="45791"/>
    <cellStyle name="Normal 405 3" xfId="3312"/>
    <cellStyle name="Normal 405 3 2" xfId="8459"/>
    <cellStyle name="Normal 405 3 2 2" xfId="19242"/>
    <cellStyle name="Normal 405 3 3" xfId="14110"/>
    <cellStyle name="Normal 405 3 4" xfId="42169"/>
    <cellStyle name="Normal 405 3 5" xfId="47012"/>
    <cellStyle name="Normal 405 4" xfId="6176"/>
    <cellStyle name="Normal 405 4 2" xfId="16959"/>
    <cellStyle name="Normal 405 5" xfId="11803"/>
    <cellStyle name="Normal 405 6" xfId="39899"/>
    <cellStyle name="Normal 405 7" xfId="44746"/>
    <cellStyle name="Normal 406" xfId="976"/>
    <cellStyle name="Normal 406 2" xfId="2059"/>
    <cellStyle name="Normal 406 2 2" xfId="4368"/>
    <cellStyle name="Normal 406 2 2 2" xfId="9515"/>
    <cellStyle name="Normal 406 2 2 2 2" xfId="20298"/>
    <cellStyle name="Normal 406 2 2 3" xfId="15166"/>
    <cellStyle name="Normal 406 2 2 4" xfId="43225"/>
    <cellStyle name="Normal 406 2 2 5" xfId="48068"/>
    <cellStyle name="Normal 406 2 3" xfId="7234"/>
    <cellStyle name="Normal 406 2 3 2" xfId="18017"/>
    <cellStyle name="Normal 406 2 4" xfId="12879"/>
    <cellStyle name="Normal 406 2 5" xfId="40949"/>
    <cellStyle name="Normal 406 2 6" xfId="45792"/>
    <cellStyle name="Normal 406 3" xfId="3313"/>
    <cellStyle name="Normal 406 3 2" xfId="8460"/>
    <cellStyle name="Normal 406 3 2 2" xfId="19243"/>
    <cellStyle name="Normal 406 3 3" xfId="14111"/>
    <cellStyle name="Normal 406 3 4" xfId="42170"/>
    <cellStyle name="Normal 406 3 5" xfId="47013"/>
    <cellStyle name="Normal 406 4" xfId="6177"/>
    <cellStyle name="Normal 406 4 2" xfId="16960"/>
    <cellStyle name="Normal 406 5" xfId="11804"/>
    <cellStyle name="Normal 406 6" xfId="39900"/>
    <cellStyle name="Normal 406 7" xfId="44747"/>
    <cellStyle name="Normal 407" xfId="977"/>
    <cellStyle name="Normal 407 2" xfId="2060"/>
    <cellStyle name="Normal 407 2 2" xfId="4369"/>
    <cellStyle name="Normal 407 2 2 2" xfId="9516"/>
    <cellStyle name="Normal 407 2 2 2 2" xfId="20299"/>
    <cellStyle name="Normal 407 2 2 3" xfId="15167"/>
    <cellStyle name="Normal 407 2 2 4" xfId="43226"/>
    <cellStyle name="Normal 407 2 2 5" xfId="48069"/>
    <cellStyle name="Normal 407 2 3" xfId="7235"/>
    <cellStyle name="Normal 407 2 3 2" xfId="18018"/>
    <cellStyle name="Normal 407 2 4" xfId="12880"/>
    <cellStyle name="Normal 407 2 5" xfId="40950"/>
    <cellStyle name="Normal 407 2 6" xfId="45793"/>
    <cellStyle name="Normal 407 3" xfId="3314"/>
    <cellStyle name="Normal 407 3 2" xfId="8461"/>
    <cellStyle name="Normal 407 3 2 2" xfId="19244"/>
    <cellStyle name="Normal 407 3 3" xfId="14112"/>
    <cellStyle name="Normal 407 3 4" xfId="42171"/>
    <cellStyle name="Normal 407 3 5" xfId="47014"/>
    <cellStyle name="Normal 407 4" xfId="6178"/>
    <cellStyle name="Normal 407 4 2" xfId="16961"/>
    <cellStyle name="Normal 407 5" xfId="11805"/>
    <cellStyle name="Normal 407 6" xfId="39901"/>
    <cellStyle name="Normal 407 7" xfId="44748"/>
    <cellStyle name="Normal 408" xfId="978"/>
    <cellStyle name="Normal 408 2" xfId="2061"/>
    <cellStyle name="Normal 408 2 2" xfId="4370"/>
    <cellStyle name="Normal 408 2 2 2" xfId="9517"/>
    <cellStyle name="Normal 408 2 2 2 2" xfId="20300"/>
    <cellStyle name="Normal 408 2 2 3" xfId="15168"/>
    <cellStyle name="Normal 408 2 2 4" xfId="43227"/>
    <cellStyle name="Normal 408 2 2 5" xfId="48070"/>
    <cellStyle name="Normal 408 2 3" xfId="7236"/>
    <cellStyle name="Normal 408 2 3 2" xfId="18019"/>
    <cellStyle name="Normal 408 2 4" xfId="12881"/>
    <cellStyle name="Normal 408 2 5" xfId="40951"/>
    <cellStyle name="Normal 408 2 6" xfId="45794"/>
    <cellStyle name="Normal 408 3" xfId="3315"/>
    <cellStyle name="Normal 408 3 2" xfId="8462"/>
    <cellStyle name="Normal 408 3 2 2" xfId="19245"/>
    <cellStyle name="Normal 408 3 3" xfId="14113"/>
    <cellStyle name="Normal 408 3 4" xfId="42172"/>
    <cellStyle name="Normal 408 3 5" xfId="47015"/>
    <cellStyle name="Normal 408 4" xfId="6179"/>
    <cellStyle name="Normal 408 4 2" xfId="16962"/>
    <cellStyle name="Normal 408 5" xfId="11806"/>
    <cellStyle name="Normal 408 6" xfId="39902"/>
    <cellStyle name="Normal 408 7" xfId="44749"/>
    <cellStyle name="Normal 409" xfId="979"/>
    <cellStyle name="Normal 409 2" xfId="2062"/>
    <cellStyle name="Normal 409 2 2" xfId="4371"/>
    <cellStyle name="Normal 409 2 2 2" xfId="9518"/>
    <cellStyle name="Normal 409 2 2 2 2" xfId="20301"/>
    <cellStyle name="Normal 409 2 2 3" xfId="15169"/>
    <cellStyle name="Normal 409 2 2 4" xfId="43228"/>
    <cellStyle name="Normal 409 2 2 5" xfId="48071"/>
    <cellStyle name="Normal 409 2 3" xfId="7237"/>
    <cellStyle name="Normal 409 2 3 2" xfId="18020"/>
    <cellStyle name="Normal 409 2 4" xfId="12882"/>
    <cellStyle name="Normal 409 2 5" xfId="40952"/>
    <cellStyle name="Normal 409 2 6" xfId="45795"/>
    <cellStyle name="Normal 409 3" xfId="3316"/>
    <cellStyle name="Normal 409 3 2" xfId="8463"/>
    <cellStyle name="Normal 409 3 2 2" xfId="19246"/>
    <cellStyle name="Normal 409 3 3" xfId="14114"/>
    <cellStyle name="Normal 409 3 4" xfId="42173"/>
    <cellStyle name="Normal 409 3 5" xfId="47016"/>
    <cellStyle name="Normal 409 4" xfId="6180"/>
    <cellStyle name="Normal 409 4 2" xfId="16963"/>
    <cellStyle name="Normal 409 5" xfId="11807"/>
    <cellStyle name="Normal 409 6" xfId="39903"/>
    <cellStyle name="Normal 409 7" xfId="44750"/>
    <cellStyle name="Normal 41" xfId="372"/>
    <cellStyle name="Normal 41 2" xfId="1467"/>
    <cellStyle name="Normal 41 2 2" xfId="3782"/>
    <cellStyle name="Normal 41 2 2 2" xfId="8929"/>
    <cellStyle name="Normal 41 2 2 2 2" xfId="19712"/>
    <cellStyle name="Normal 41 2 2 3" xfId="14580"/>
    <cellStyle name="Normal 41 2 2 4" xfId="42639"/>
    <cellStyle name="Normal 41 2 2 5" xfId="47482"/>
    <cellStyle name="Normal 41 2 3" xfId="6649"/>
    <cellStyle name="Normal 41 2 3 2" xfId="17432"/>
    <cellStyle name="Normal 41 2 4" xfId="12289"/>
    <cellStyle name="Normal 41 2 5" xfId="40364"/>
    <cellStyle name="Normal 41 2 6" xfId="45207"/>
    <cellStyle name="Normal 41 3" xfId="2735"/>
    <cellStyle name="Normal 41 3 2" xfId="7890"/>
    <cellStyle name="Normal 41 3 2 2" xfId="18673"/>
    <cellStyle name="Normal 41 3 3" xfId="13541"/>
    <cellStyle name="Normal 41 3 4" xfId="41601"/>
    <cellStyle name="Normal 41 3 5" xfId="46444"/>
    <cellStyle name="Normal 41 4" xfId="5599"/>
    <cellStyle name="Normal 41 4 2" xfId="16389"/>
    <cellStyle name="Normal 41 5" xfId="11218"/>
    <cellStyle name="Normal 41 6" xfId="39319"/>
    <cellStyle name="Normal 41 7" xfId="44165"/>
    <cellStyle name="Normal 410" xfId="980"/>
    <cellStyle name="Normal 410 2" xfId="2063"/>
    <cellStyle name="Normal 410 2 2" xfId="4372"/>
    <cellStyle name="Normal 410 2 2 2" xfId="9519"/>
    <cellStyle name="Normal 410 2 2 2 2" xfId="20302"/>
    <cellStyle name="Normal 410 2 2 3" xfId="15170"/>
    <cellStyle name="Normal 410 2 2 4" xfId="43229"/>
    <cellStyle name="Normal 410 2 2 5" xfId="48072"/>
    <cellStyle name="Normal 410 2 3" xfId="7238"/>
    <cellStyle name="Normal 410 2 3 2" xfId="18021"/>
    <cellStyle name="Normal 410 2 4" xfId="12883"/>
    <cellStyle name="Normal 410 2 5" xfId="40953"/>
    <cellStyle name="Normal 410 2 6" xfId="45796"/>
    <cellStyle name="Normal 410 3" xfId="3317"/>
    <cellStyle name="Normal 410 3 2" xfId="8464"/>
    <cellStyle name="Normal 410 3 2 2" xfId="19247"/>
    <cellStyle name="Normal 410 3 3" xfId="14115"/>
    <cellStyle name="Normal 410 3 4" xfId="42174"/>
    <cellStyle name="Normal 410 3 5" xfId="47017"/>
    <cellStyle name="Normal 410 4" xfId="6181"/>
    <cellStyle name="Normal 410 4 2" xfId="16964"/>
    <cellStyle name="Normal 410 5" xfId="11808"/>
    <cellStyle name="Normal 410 6" xfId="39904"/>
    <cellStyle name="Normal 410 7" xfId="44751"/>
    <cellStyle name="Normal 411" xfId="981"/>
    <cellStyle name="Normal 411 2" xfId="2064"/>
    <cellStyle name="Normal 411 2 2" xfId="4373"/>
    <cellStyle name="Normal 411 2 2 2" xfId="9520"/>
    <cellStyle name="Normal 411 2 2 2 2" xfId="20303"/>
    <cellStyle name="Normal 411 2 2 3" xfId="15171"/>
    <cellStyle name="Normal 411 2 2 4" xfId="43230"/>
    <cellStyle name="Normal 411 2 2 5" xfId="48073"/>
    <cellStyle name="Normal 411 2 3" xfId="7239"/>
    <cellStyle name="Normal 411 2 3 2" xfId="18022"/>
    <cellStyle name="Normal 411 2 4" xfId="12884"/>
    <cellStyle name="Normal 411 2 5" xfId="40954"/>
    <cellStyle name="Normal 411 2 6" xfId="45797"/>
    <cellStyle name="Normal 411 3" xfId="3318"/>
    <cellStyle name="Normal 411 3 2" xfId="8465"/>
    <cellStyle name="Normal 411 3 2 2" xfId="19248"/>
    <cellStyle name="Normal 411 3 3" xfId="14116"/>
    <cellStyle name="Normal 411 3 4" xfId="42175"/>
    <cellStyle name="Normal 411 3 5" xfId="47018"/>
    <cellStyle name="Normal 411 4" xfId="6182"/>
    <cellStyle name="Normal 411 4 2" xfId="16965"/>
    <cellStyle name="Normal 411 5" xfId="11809"/>
    <cellStyle name="Normal 411 6" xfId="39905"/>
    <cellStyle name="Normal 411 7" xfId="44752"/>
    <cellStyle name="Normal 412" xfId="982"/>
    <cellStyle name="Normal 412 2" xfId="2065"/>
    <cellStyle name="Normal 412 2 2" xfId="4374"/>
    <cellStyle name="Normal 412 2 2 2" xfId="9521"/>
    <cellStyle name="Normal 412 2 2 2 2" xfId="20304"/>
    <cellStyle name="Normal 412 2 2 3" xfId="15172"/>
    <cellStyle name="Normal 412 2 2 4" xfId="43231"/>
    <cellStyle name="Normal 412 2 2 5" xfId="48074"/>
    <cellStyle name="Normal 412 2 3" xfId="7240"/>
    <cellStyle name="Normal 412 2 3 2" xfId="18023"/>
    <cellStyle name="Normal 412 2 4" xfId="12885"/>
    <cellStyle name="Normal 412 2 5" xfId="40955"/>
    <cellStyle name="Normal 412 2 6" xfId="45798"/>
    <cellStyle name="Normal 412 3" xfId="3319"/>
    <cellStyle name="Normal 412 3 2" xfId="8466"/>
    <cellStyle name="Normal 412 3 2 2" xfId="19249"/>
    <cellStyle name="Normal 412 3 3" xfId="14117"/>
    <cellStyle name="Normal 412 3 4" xfId="42176"/>
    <cellStyle name="Normal 412 3 5" xfId="47019"/>
    <cellStyle name="Normal 412 4" xfId="6183"/>
    <cellStyle name="Normal 412 4 2" xfId="16966"/>
    <cellStyle name="Normal 412 5" xfId="11810"/>
    <cellStyle name="Normal 412 6" xfId="39906"/>
    <cellStyle name="Normal 412 7" xfId="44753"/>
    <cellStyle name="Normal 413" xfId="983"/>
    <cellStyle name="Normal 413 2" xfId="2066"/>
    <cellStyle name="Normal 413 2 2" xfId="4375"/>
    <cellStyle name="Normal 413 2 2 2" xfId="9522"/>
    <cellStyle name="Normal 413 2 2 2 2" xfId="20305"/>
    <cellStyle name="Normal 413 2 2 3" xfId="15173"/>
    <cellStyle name="Normal 413 2 2 4" xfId="43232"/>
    <cellStyle name="Normal 413 2 2 5" xfId="48075"/>
    <cellStyle name="Normal 413 2 3" xfId="7241"/>
    <cellStyle name="Normal 413 2 3 2" xfId="18024"/>
    <cellStyle name="Normal 413 2 4" xfId="12886"/>
    <cellStyle name="Normal 413 2 5" xfId="40956"/>
    <cellStyle name="Normal 413 2 6" xfId="45799"/>
    <cellStyle name="Normal 413 3" xfId="3320"/>
    <cellStyle name="Normal 413 3 2" xfId="8467"/>
    <cellStyle name="Normal 413 3 2 2" xfId="19250"/>
    <cellStyle name="Normal 413 3 3" xfId="14118"/>
    <cellStyle name="Normal 413 3 4" xfId="42177"/>
    <cellStyle name="Normal 413 3 5" xfId="47020"/>
    <cellStyle name="Normal 413 4" xfId="6184"/>
    <cellStyle name="Normal 413 4 2" xfId="16967"/>
    <cellStyle name="Normal 413 5" xfId="11811"/>
    <cellStyle name="Normal 413 6" xfId="39907"/>
    <cellStyle name="Normal 413 7" xfId="44754"/>
    <cellStyle name="Normal 414" xfId="984"/>
    <cellStyle name="Normal 414 2" xfId="2067"/>
    <cellStyle name="Normal 414 2 2" xfId="4376"/>
    <cellStyle name="Normal 414 2 2 2" xfId="9523"/>
    <cellStyle name="Normal 414 2 2 2 2" xfId="20306"/>
    <cellStyle name="Normal 414 2 2 3" xfId="15174"/>
    <cellStyle name="Normal 414 2 2 4" xfId="43233"/>
    <cellStyle name="Normal 414 2 2 5" xfId="48076"/>
    <cellStyle name="Normal 414 2 3" xfId="7242"/>
    <cellStyle name="Normal 414 2 3 2" xfId="18025"/>
    <cellStyle name="Normal 414 2 4" xfId="12887"/>
    <cellStyle name="Normal 414 2 5" xfId="40957"/>
    <cellStyle name="Normal 414 2 6" xfId="45800"/>
    <cellStyle name="Normal 414 3" xfId="3321"/>
    <cellStyle name="Normal 414 3 2" xfId="8468"/>
    <cellStyle name="Normal 414 3 2 2" xfId="19251"/>
    <cellStyle name="Normal 414 3 3" xfId="14119"/>
    <cellStyle name="Normal 414 3 4" xfId="42178"/>
    <cellStyle name="Normal 414 3 5" xfId="47021"/>
    <cellStyle name="Normal 414 4" xfId="6185"/>
    <cellStyle name="Normal 414 4 2" xfId="16968"/>
    <cellStyle name="Normal 414 5" xfId="11812"/>
    <cellStyle name="Normal 414 6" xfId="39908"/>
    <cellStyle name="Normal 414 7" xfId="44755"/>
    <cellStyle name="Normal 415" xfId="1015"/>
    <cellStyle name="Normal 415 2" xfId="2098"/>
    <cellStyle name="Normal 415 2 2" xfId="4407"/>
    <cellStyle name="Normal 415 2 2 2" xfId="9554"/>
    <cellStyle name="Normal 415 2 2 2 2" xfId="20337"/>
    <cellStyle name="Normal 415 2 2 3" xfId="15205"/>
    <cellStyle name="Normal 415 2 2 4" xfId="43264"/>
    <cellStyle name="Normal 415 2 2 5" xfId="48107"/>
    <cellStyle name="Normal 415 2 3" xfId="7273"/>
    <cellStyle name="Normal 415 2 3 2" xfId="18056"/>
    <cellStyle name="Normal 415 2 4" xfId="12918"/>
    <cellStyle name="Normal 415 2 5" xfId="40988"/>
    <cellStyle name="Normal 415 2 6" xfId="45831"/>
    <cellStyle name="Normal 415 3" xfId="3352"/>
    <cellStyle name="Normal 415 3 2" xfId="8499"/>
    <cellStyle name="Normal 415 3 2 2" xfId="19282"/>
    <cellStyle name="Normal 415 3 3" xfId="14150"/>
    <cellStyle name="Normal 415 3 4" xfId="42209"/>
    <cellStyle name="Normal 415 3 5" xfId="47052"/>
    <cellStyle name="Normal 415 4" xfId="6216"/>
    <cellStyle name="Normal 415 4 2" xfId="16999"/>
    <cellStyle name="Normal 415 5" xfId="11843"/>
    <cellStyle name="Normal 415 6" xfId="39939"/>
    <cellStyle name="Normal 415 7" xfId="44786"/>
    <cellStyle name="Normal 416" xfId="1017"/>
    <cellStyle name="Normal 416 2" xfId="2100"/>
    <cellStyle name="Normal 416 2 2" xfId="4409"/>
    <cellStyle name="Normal 416 2 2 2" xfId="9556"/>
    <cellStyle name="Normal 416 2 2 2 2" xfId="20339"/>
    <cellStyle name="Normal 416 2 2 3" xfId="15207"/>
    <cellStyle name="Normal 416 2 2 4" xfId="43266"/>
    <cellStyle name="Normal 416 2 2 5" xfId="48109"/>
    <cellStyle name="Normal 416 2 3" xfId="7275"/>
    <cellStyle name="Normal 416 2 3 2" xfId="18058"/>
    <cellStyle name="Normal 416 2 4" xfId="12920"/>
    <cellStyle name="Normal 416 2 5" xfId="40990"/>
    <cellStyle name="Normal 416 2 6" xfId="45833"/>
    <cellStyle name="Normal 416 3" xfId="3354"/>
    <cellStyle name="Normal 416 3 2" xfId="8501"/>
    <cellStyle name="Normal 416 3 2 2" xfId="19284"/>
    <cellStyle name="Normal 416 3 3" xfId="14152"/>
    <cellStyle name="Normal 416 3 4" xfId="42211"/>
    <cellStyle name="Normal 416 3 5" xfId="47054"/>
    <cellStyle name="Normal 416 4" xfId="6218"/>
    <cellStyle name="Normal 416 4 2" xfId="17001"/>
    <cellStyle name="Normal 416 5" xfId="11845"/>
    <cellStyle name="Normal 416 6" xfId="39941"/>
    <cellStyle name="Normal 416 7" xfId="44788"/>
    <cellStyle name="Normal 417" xfId="1018"/>
    <cellStyle name="Normal 417 2" xfId="2101"/>
    <cellStyle name="Normal 417 2 2" xfId="4410"/>
    <cellStyle name="Normal 417 2 2 2" xfId="9557"/>
    <cellStyle name="Normal 417 2 2 2 2" xfId="20340"/>
    <cellStyle name="Normal 417 2 2 3" xfId="15208"/>
    <cellStyle name="Normal 417 2 2 4" xfId="43267"/>
    <cellStyle name="Normal 417 2 2 5" xfId="48110"/>
    <cellStyle name="Normal 417 2 3" xfId="7276"/>
    <cellStyle name="Normal 417 2 3 2" xfId="18059"/>
    <cellStyle name="Normal 417 2 4" xfId="12921"/>
    <cellStyle name="Normal 417 2 5" xfId="40991"/>
    <cellStyle name="Normal 417 2 6" xfId="45834"/>
    <cellStyle name="Normal 417 3" xfId="3355"/>
    <cellStyle name="Normal 417 3 2" xfId="8502"/>
    <cellStyle name="Normal 417 3 2 2" xfId="19285"/>
    <cellStyle name="Normal 417 3 3" xfId="14153"/>
    <cellStyle name="Normal 417 3 4" xfId="42212"/>
    <cellStyle name="Normal 417 3 5" xfId="47055"/>
    <cellStyle name="Normal 417 4" xfId="6219"/>
    <cellStyle name="Normal 417 4 2" xfId="17002"/>
    <cellStyle name="Normal 417 5" xfId="11846"/>
    <cellStyle name="Normal 417 6" xfId="39942"/>
    <cellStyle name="Normal 417 7" xfId="44789"/>
    <cellStyle name="Normal 418" xfId="1019"/>
    <cellStyle name="Normal 418 2" xfId="2102"/>
    <cellStyle name="Normal 418 2 2" xfId="4411"/>
    <cellStyle name="Normal 418 2 2 2" xfId="9558"/>
    <cellStyle name="Normal 418 2 2 2 2" xfId="20341"/>
    <cellStyle name="Normal 418 2 2 3" xfId="15209"/>
    <cellStyle name="Normal 418 2 2 4" xfId="43268"/>
    <cellStyle name="Normal 418 2 2 5" xfId="48111"/>
    <cellStyle name="Normal 418 2 3" xfId="7277"/>
    <cellStyle name="Normal 418 2 3 2" xfId="18060"/>
    <cellStyle name="Normal 418 2 4" xfId="12922"/>
    <cellStyle name="Normal 418 2 5" xfId="40992"/>
    <cellStyle name="Normal 418 2 6" xfId="45835"/>
    <cellStyle name="Normal 418 3" xfId="3356"/>
    <cellStyle name="Normal 418 3 2" xfId="8503"/>
    <cellStyle name="Normal 418 3 2 2" xfId="19286"/>
    <cellStyle name="Normal 418 3 3" xfId="14154"/>
    <cellStyle name="Normal 418 3 4" xfId="42213"/>
    <cellStyle name="Normal 418 3 5" xfId="47056"/>
    <cellStyle name="Normal 418 4" xfId="6220"/>
    <cellStyle name="Normal 418 4 2" xfId="17003"/>
    <cellStyle name="Normal 418 5" xfId="11847"/>
    <cellStyle name="Normal 418 6" xfId="39943"/>
    <cellStyle name="Normal 418 7" xfId="44790"/>
    <cellStyle name="Normal 419" xfId="1020"/>
    <cellStyle name="Normal 419 2" xfId="2103"/>
    <cellStyle name="Normal 419 2 2" xfId="4412"/>
    <cellStyle name="Normal 419 2 2 2" xfId="9559"/>
    <cellStyle name="Normal 419 2 2 2 2" xfId="20342"/>
    <cellStyle name="Normal 419 2 2 3" xfId="15210"/>
    <cellStyle name="Normal 419 2 2 4" xfId="43269"/>
    <cellStyle name="Normal 419 2 2 5" xfId="48112"/>
    <cellStyle name="Normal 419 2 3" xfId="7278"/>
    <cellStyle name="Normal 419 2 3 2" xfId="18061"/>
    <cellStyle name="Normal 419 2 4" xfId="12923"/>
    <cellStyle name="Normal 419 2 5" xfId="40993"/>
    <cellStyle name="Normal 419 2 6" xfId="45836"/>
    <cellStyle name="Normal 419 3" xfId="3357"/>
    <cellStyle name="Normal 419 3 2" xfId="8504"/>
    <cellStyle name="Normal 419 3 2 2" xfId="19287"/>
    <cellStyle name="Normal 419 3 3" xfId="14155"/>
    <cellStyle name="Normal 419 3 4" xfId="42214"/>
    <cellStyle name="Normal 419 3 5" xfId="47057"/>
    <cellStyle name="Normal 419 4" xfId="6221"/>
    <cellStyle name="Normal 419 4 2" xfId="17004"/>
    <cellStyle name="Normal 419 5" xfId="11848"/>
    <cellStyle name="Normal 419 6" xfId="39944"/>
    <cellStyle name="Normal 419 7" xfId="44791"/>
    <cellStyle name="Normal 42" xfId="373"/>
    <cellStyle name="Normal 42 2" xfId="1468"/>
    <cellStyle name="Normal 42 2 2" xfId="3783"/>
    <cellStyle name="Normal 42 2 2 2" xfId="8930"/>
    <cellStyle name="Normal 42 2 2 2 2" xfId="19713"/>
    <cellStyle name="Normal 42 2 2 3" xfId="14581"/>
    <cellStyle name="Normal 42 2 2 4" xfId="42640"/>
    <cellStyle name="Normal 42 2 2 5" xfId="47483"/>
    <cellStyle name="Normal 42 2 3" xfId="6650"/>
    <cellStyle name="Normal 42 2 3 2" xfId="17433"/>
    <cellStyle name="Normal 42 2 4" xfId="12290"/>
    <cellStyle name="Normal 42 2 5" xfId="40365"/>
    <cellStyle name="Normal 42 2 6" xfId="45208"/>
    <cellStyle name="Normal 42 3" xfId="2736"/>
    <cellStyle name="Normal 42 3 2" xfId="7891"/>
    <cellStyle name="Normal 42 3 2 2" xfId="18674"/>
    <cellStyle name="Normal 42 3 3" xfId="13542"/>
    <cellStyle name="Normal 42 3 4" xfId="41602"/>
    <cellStyle name="Normal 42 3 5" xfId="46445"/>
    <cellStyle name="Normal 42 4" xfId="5600"/>
    <cellStyle name="Normal 42 4 2" xfId="16390"/>
    <cellStyle name="Normal 42 5" xfId="11219"/>
    <cellStyle name="Normal 42 6" xfId="39320"/>
    <cellStyle name="Normal 42 7" xfId="44166"/>
    <cellStyle name="Normal 420" xfId="1021"/>
    <cellStyle name="Normal 420 2" xfId="2104"/>
    <cellStyle name="Normal 420 2 2" xfId="4413"/>
    <cellStyle name="Normal 420 2 2 2" xfId="9560"/>
    <cellStyle name="Normal 420 2 2 2 2" xfId="20343"/>
    <cellStyle name="Normal 420 2 2 3" xfId="15211"/>
    <cellStyle name="Normal 420 2 2 4" xfId="43270"/>
    <cellStyle name="Normal 420 2 2 5" xfId="48113"/>
    <cellStyle name="Normal 420 2 3" xfId="7279"/>
    <cellStyle name="Normal 420 2 3 2" xfId="18062"/>
    <cellStyle name="Normal 420 2 4" xfId="12924"/>
    <cellStyle name="Normal 420 2 5" xfId="40994"/>
    <cellStyle name="Normal 420 2 6" xfId="45837"/>
    <cellStyle name="Normal 420 3" xfId="3358"/>
    <cellStyle name="Normal 420 3 2" xfId="8505"/>
    <cellStyle name="Normal 420 3 2 2" xfId="19288"/>
    <cellStyle name="Normal 420 3 3" xfId="14156"/>
    <cellStyle name="Normal 420 3 4" xfId="42215"/>
    <cellStyle name="Normal 420 3 5" xfId="47058"/>
    <cellStyle name="Normal 420 4" xfId="6222"/>
    <cellStyle name="Normal 420 4 2" xfId="17005"/>
    <cellStyle name="Normal 420 5" xfId="11849"/>
    <cellStyle name="Normal 420 6" xfId="39945"/>
    <cellStyle name="Normal 420 7" xfId="44792"/>
    <cellStyle name="Normal 421" xfId="1022"/>
    <cellStyle name="Normal 421 2" xfId="2105"/>
    <cellStyle name="Normal 421 2 2" xfId="4414"/>
    <cellStyle name="Normal 421 2 2 2" xfId="9561"/>
    <cellStyle name="Normal 421 2 2 2 2" xfId="20344"/>
    <cellStyle name="Normal 421 2 2 3" xfId="15212"/>
    <cellStyle name="Normal 421 2 2 4" xfId="43271"/>
    <cellStyle name="Normal 421 2 2 5" xfId="48114"/>
    <cellStyle name="Normal 421 2 3" xfId="7280"/>
    <cellStyle name="Normal 421 2 3 2" xfId="18063"/>
    <cellStyle name="Normal 421 2 4" xfId="12925"/>
    <cellStyle name="Normal 421 2 5" xfId="40995"/>
    <cellStyle name="Normal 421 2 6" xfId="45838"/>
    <cellStyle name="Normal 421 3" xfId="3359"/>
    <cellStyle name="Normal 421 3 2" xfId="8506"/>
    <cellStyle name="Normal 421 3 2 2" xfId="19289"/>
    <cellStyle name="Normal 421 3 3" xfId="14157"/>
    <cellStyle name="Normal 421 3 4" xfId="42216"/>
    <cellStyle name="Normal 421 3 5" xfId="47059"/>
    <cellStyle name="Normal 421 4" xfId="6223"/>
    <cellStyle name="Normal 421 4 2" xfId="17006"/>
    <cellStyle name="Normal 421 5" xfId="11850"/>
    <cellStyle name="Normal 421 6" xfId="39946"/>
    <cellStyle name="Normal 421 7" xfId="44793"/>
    <cellStyle name="Normal 422" xfId="998"/>
    <cellStyle name="Normal 422 2" xfId="2081"/>
    <cellStyle name="Normal 422 2 2" xfId="4390"/>
    <cellStyle name="Normal 422 2 2 2" xfId="9537"/>
    <cellStyle name="Normal 422 2 2 2 2" xfId="20320"/>
    <cellStyle name="Normal 422 2 2 3" xfId="15188"/>
    <cellStyle name="Normal 422 2 2 4" xfId="43247"/>
    <cellStyle name="Normal 422 2 2 5" xfId="48090"/>
    <cellStyle name="Normal 422 2 3" xfId="7256"/>
    <cellStyle name="Normal 422 2 3 2" xfId="18039"/>
    <cellStyle name="Normal 422 2 4" xfId="12901"/>
    <cellStyle name="Normal 422 2 5" xfId="40971"/>
    <cellStyle name="Normal 422 2 6" xfId="45814"/>
    <cellStyle name="Normal 422 3" xfId="3335"/>
    <cellStyle name="Normal 422 3 2" xfId="8482"/>
    <cellStyle name="Normal 422 3 2 2" xfId="19265"/>
    <cellStyle name="Normal 422 3 3" xfId="14133"/>
    <cellStyle name="Normal 422 3 4" xfId="42192"/>
    <cellStyle name="Normal 422 3 5" xfId="47035"/>
    <cellStyle name="Normal 422 4" xfId="6199"/>
    <cellStyle name="Normal 422 4 2" xfId="16982"/>
    <cellStyle name="Normal 422 5" xfId="11826"/>
    <cellStyle name="Normal 422 6" xfId="39922"/>
    <cellStyle name="Normal 422 7" xfId="44769"/>
    <cellStyle name="Normal 423" xfId="1016"/>
    <cellStyle name="Normal 423 2" xfId="2099"/>
    <cellStyle name="Normal 423 2 2" xfId="4408"/>
    <cellStyle name="Normal 423 2 2 2" xfId="9555"/>
    <cellStyle name="Normal 423 2 2 2 2" xfId="20338"/>
    <cellStyle name="Normal 423 2 2 3" xfId="15206"/>
    <cellStyle name="Normal 423 2 2 4" xfId="43265"/>
    <cellStyle name="Normal 423 2 2 5" xfId="48108"/>
    <cellStyle name="Normal 423 2 3" xfId="7274"/>
    <cellStyle name="Normal 423 2 3 2" xfId="18057"/>
    <cellStyle name="Normal 423 2 4" xfId="12919"/>
    <cellStyle name="Normal 423 2 5" xfId="40989"/>
    <cellStyle name="Normal 423 2 6" xfId="45832"/>
    <cellStyle name="Normal 423 3" xfId="3353"/>
    <cellStyle name="Normal 423 3 2" xfId="8500"/>
    <cellStyle name="Normal 423 3 2 2" xfId="19283"/>
    <cellStyle name="Normal 423 3 3" xfId="14151"/>
    <cellStyle name="Normal 423 3 4" xfId="42210"/>
    <cellStyle name="Normal 423 3 5" xfId="47053"/>
    <cellStyle name="Normal 423 4" xfId="6217"/>
    <cellStyle name="Normal 423 4 2" xfId="17000"/>
    <cellStyle name="Normal 423 5" xfId="11844"/>
    <cellStyle name="Normal 423 6" xfId="39940"/>
    <cellStyle name="Normal 423 7" xfId="44787"/>
    <cellStyle name="Normal 424" xfId="1023"/>
    <cellStyle name="Normal 424 2" xfId="2106"/>
    <cellStyle name="Normal 424 2 2" xfId="4415"/>
    <cellStyle name="Normal 424 2 2 2" xfId="9562"/>
    <cellStyle name="Normal 424 2 2 2 2" xfId="20345"/>
    <cellStyle name="Normal 424 2 2 3" xfId="15213"/>
    <cellStyle name="Normal 424 2 2 4" xfId="43272"/>
    <cellStyle name="Normal 424 2 2 5" xfId="48115"/>
    <cellStyle name="Normal 424 2 3" xfId="7281"/>
    <cellStyle name="Normal 424 2 3 2" xfId="18064"/>
    <cellStyle name="Normal 424 2 4" xfId="12926"/>
    <cellStyle name="Normal 424 2 5" xfId="40996"/>
    <cellStyle name="Normal 424 2 6" xfId="45839"/>
    <cellStyle name="Normal 424 3" xfId="3360"/>
    <cellStyle name="Normal 424 3 2" xfId="8507"/>
    <cellStyle name="Normal 424 3 2 2" xfId="19290"/>
    <cellStyle name="Normal 424 3 3" xfId="14158"/>
    <cellStyle name="Normal 424 3 4" xfId="42217"/>
    <cellStyle name="Normal 424 3 5" xfId="47060"/>
    <cellStyle name="Normal 424 4" xfId="6224"/>
    <cellStyle name="Normal 424 4 2" xfId="17007"/>
    <cellStyle name="Normal 424 5" xfId="11851"/>
    <cellStyle name="Normal 424 6" xfId="39947"/>
    <cellStyle name="Normal 424 7" xfId="44794"/>
    <cellStyle name="Normal 425" xfId="1024"/>
    <cellStyle name="Normal 425 2" xfId="2107"/>
    <cellStyle name="Normal 425 2 2" xfId="4416"/>
    <cellStyle name="Normal 425 2 2 2" xfId="9563"/>
    <cellStyle name="Normal 425 2 2 2 2" xfId="20346"/>
    <cellStyle name="Normal 425 2 2 3" xfId="15214"/>
    <cellStyle name="Normal 425 2 2 4" xfId="43273"/>
    <cellStyle name="Normal 425 2 2 5" xfId="48116"/>
    <cellStyle name="Normal 425 2 3" xfId="7282"/>
    <cellStyle name="Normal 425 2 3 2" xfId="18065"/>
    <cellStyle name="Normal 425 2 4" xfId="12927"/>
    <cellStyle name="Normal 425 2 5" xfId="40997"/>
    <cellStyle name="Normal 425 2 6" xfId="45840"/>
    <cellStyle name="Normal 425 3" xfId="3361"/>
    <cellStyle name="Normal 425 3 2" xfId="8508"/>
    <cellStyle name="Normal 425 3 2 2" xfId="19291"/>
    <cellStyle name="Normal 425 3 3" xfId="14159"/>
    <cellStyle name="Normal 425 3 4" xfId="42218"/>
    <cellStyle name="Normal 425 3 5" xfId="47061"/>
    <cellStyle name="Normal 425 4" xfId="6225"/>
    <cellStyle name="Normal 425 4 2" xfId="17008"/>
    <cellStyle name="Normal 425 5" xfId="11852"/>
    <cellStyle name="Normal 425 6" xfId="39948"/>
    <cellStyle name="Normal 425 7" xfId="44795"/>
    <cellStyle name="Normal 426" xfId="1025"/>
    <cellStyle name="Normal 426 2" xfId="2108"/>
    <cellStyle name="Normal 426 2 2" xfId="4417"/>
    <cellStyle name="Normal 426 2 2 2" xfId="9564"/>
    <cellStyle name="Normal 426 2 2 2 2" xfId="20347"/>
    <cellStyle name="Normal 426 2 2 3" xfId="15215"/>
    <cellStyle name="Normal 426 2 2 4" xfId="43274"/>
    <cellStyle name="Normal 426 2 2 5" xfId="48117"/>
    <cellStyle name="Normal 426 2 3" xfId="7283"/>
    <cellStyle name="Normal 426 2 3 2" xfId="18066"/>
    <cellStyle name="Normal 426 2 4" xfId="12928"/>
    <cellStyle name="Normal 426 2 5" xfId="40998"/>
    <cellStyle name="Normal 426 2 6" xfId="45841"/>
    <cellStyle name="Normal 426 3" xfId="3362"/>
    <cellStyle name="Normal 426 3 2" xfId="8509"/>
    <cellStyle name="Normal 426 3 2 2" xfId="19292"/>
    <cellStyle name="Normal 426 3 3" xfId="14160"/>
    <cellStyle name="Normal 426 3 4" xfId="42219"/>
    <cellStyle name="Normal 426 3 5" xfId="47062"/>
    <cellStyle name="Normal 426 4" xfId="6226"/>
    <cellStyle name="Normal 426 4 2" xfId="17009"/>
    <cellStyle name="Normal 426 5" xfId="11853"/>
    <cellStyle name="Normal 426 6" xfId="39949"/>
    <cellStyle name="Normal 426 7" xfId="44796"/>
    <cellStyle name="Normal 427" xfId="1026"/>
    <cellStyle name="Normal 427 2" xfId="2109"/>
    <cellStyle name="Normal 427 2 2" xfId="4418"/>
    <cellStyle name="Normal 427 2 2 2" xfId="9565"/>
    <cellStyle name="Normal 427 2 2 2 2" xfId="20348"/>
    <cellStyle name="Normal 427 2 2 3" xfId="15216"/>
    <cellStyle name="Normal 427 2 2 4" xfId="43275"/>
    <cellStyle name="Normal 427 2 2 5" xfId="48118"/>
    <cellStyle name="Normal 427 2 3" xfId="7284"/>
    <cellStyle name="Normal 427 2 3 2" xfId="18067"/>
    <cellStyle name="Normal 427 2 4" xfId="12929"/>
    <cellStyle name="Normal 427 2 5" xfId="40999"/>
    <cellStyle name="Normal 427 2 6" xfId="45842"/>
    <cellStyle name="Normal 427 3" xfId="3363"/>
    <cellStyle name="Normal 427 3 2" xfId="8510"/>
    <cellStyle name="Normal 427 3 2 2" xfId="19293"/>
    <cellStyle name="Normal 427 3 3" xfId="14161"/>
    <cellStyle name="Normal 427 3 4" xfId="42220"/>
    <cellStyle name="Normal 427 3 5" xfId="47063"/>
    <cellStyle name="Normal 427 4" xfId="6227"/>
    <cellStyle name="Normal 427 4 2" xfId="17010"/>
    <cellStyle name="Normal 427 5" xfId="11854"/>
    <cellStyle name="Normal 427 6" xfId="39950"/>
    <cellStyle name="Normal 427 7" xfId="44797"/>
    <cellStyle name="Normal 428" xfId="1027"/>
    <cellStyle name="Normal 428 2" xfId="2110"/>
    <cellStyle name="Normal 428 2 2" xfId="4419"/>
    <cellStyle name="Normal 428 2 2 2" xfId="9566"/>
    <cellStyle name="Normal 428 2 2 2 2" xfId="20349"/>
    <cellStyle name="Normal 428 2 2 3" xfId="15217"/>
    <cellStyle name="Normal 428 2 2 4" xfId="43276"/>
    <cellStyle name="Normal 428 2 2 5" xfId="48119"/>
    <cellStyle name="Normal 428 2 3" xfId="7285"/>
    <cellStyle name="Normal 428 2 3 2" xfId="18068"/>
    <cellStyle name="Normal 428 2 4" xfId="12930"/>
    <cellStyle name="Normal 428 2 5" xfId="41000"/>
    <cellStyle name="Normal 428 2 6" xfId="45843"/>
    <cellStyle name="Normal 428 3" xfId="3364"/>
    <cellStyle name="Normal 428 3 2" xfId="8511"/>
    <cellStyle name="Normal 428 3 2 2" xfId="19294"/>
    <cellStyle name="Normal 428 3 3" xfId="14162"/>
    <cellStyle name="Normal 428 3 4" xfId="42221"/>
    <cellStyle name="Normal 428 3 5" xfId="47064"/>
    <cellStyle name="Normal 428 4" xfId="6228"/>
    <cellStyle name="Normal 428 4 2" xfId="17011"/>
    <cellStyle name="Normal 428 5" xfId="11855"/>
    <cellStyle name="Normal 428 6" xfId="39951"/>
    <cellStyle name="Normal 428 7" xfId="44798"/>
    <cellStyle name="Normal 429" xfId="1028"/>
    <cellStyle name="Normal 429 2" xfId="2111"/>
    <cellStyle name="Normal 429 2 2" xfId="4420"/>
    <cellStyle name="Normal 429 2 2 2" xfId="9567"/>
    <cellStyle name="Normal 429 2 2 2 2" xfId="20350"/>
    <cellStyle name="Normal 429 2 2 3" xfId="15218"/>
    <cellStyle name="Normal 429 2 2 4" xfId="43277"/>
    <cellStyle name="Normal 429 2 2 5" xfId="48120"/>
    <cellStyle name="Normal 429 2 3" xfId="7286"/>
    <cellStyle name="Normal 429 2 3 2" xfId="18069"/>
    <cellStyle name="Normal 429 2 4" xfId="12931"/>
    <cellStyle name="Normal 429 2 5" xfId="41001"/>
    <cellStyle name="Normal 429 2 6" xfId="45844"/>
    <cellStyle name="Normal 429 3" xfId="3365"/>
    <cellStyle name="Normal 429 3 2" xfId="8512"/>
    <cellStyle name="Normal 429 3 2 2" xfId="19295"/>
    <cellStyle name="Normal 429 3 3" xfId="14163"/>
    <cellStyle name="Normal 429 3 4" xfId="42222"/>
    <cellStyle name="Normal 429 3 5" xfId="47065"/>
    <cellStyle name="Normal 429 4" xfId="6229"/>
    <cellStyle name="Normal 429 4 2" xfId="17012"/>
    <cellStyle name="Normal 429 5" xfId="11856"/>
    <cellStyle name="Normal 429 6" xfId="39952"/>
    <cellStyle name="Normal 429 7" xfId="44799"/>
    <cellStyle name="Normal 43" xfId="374"/>
    <cellStyle name="Normal 43 2" xfId="1469"/>
    <cellStyle name="Normal 43 2 2" xfId="3784"/>
    <cellStyle name="Normal 43 2 2 2" xfId="8931"/>
    <cellStyle name="Normal 43 2 2 2 2" xfId="19714"/>
    <cellStyle name="Normal 43 2 2 3" xfId="14582"/>
    <cellStyle name="Normal 43 2 2 4" xfId="42641"/>
    <cellStyle name="Normal 43 2 2 5" xfId="47484"/>
    <cellStyle name="Normal 43 2 3" xfId="6651"/>
    <cellStyle name="Normal 43 2 3 2" xfId="17434"/>
    <cellStyle name="Normal 43 2 4" xfId="12291"/>
    <cellStyle name="Normal 43 2 5" xfId="40366"/>
    <cellStyle name="Normal 43 2 6" xfId="45209"/>
    <cellStyle name="Normal 43 3" xfId="2737"/>
    <cellStyle name="Normal 43 3 2" xfId="7892"/>
    <cellStyle name="Normal 43 3 2 2" xfId="18675"/>
    <cellStyle name="Normal 43 3 3" xfId="13543"/>
    <cellStyle name="Normal 43 3 4" xfId="41603"/>
    <cellStyle name="Normal 43 3 5" xfId="46446"/>
    <cellStyle name="Normal 43 4" xfId="5601"/>
    <cellStyle name="Normal 43 4 2" xfId="16391"/>
    <cellStyle name="Normal 43 5" xfId="11220"/>
    <cellStyle name="Normal 43 6" xfId="39321"/>
    <cellStyle name="Normal 43 7" xfId="44167"/>
    <cellStyle name="Normal 430" xfId="1029"/>
    <cellStyle name="Normal 430 2" xfId="2112"/>
    <cellStyle name="Normal 430 2 2" xfId="4421"/>
    <cellStyle name="Normal 430 2 2 2" xfId="9568"/>
    <cellStyle name="Normal 430 2 2 2 2" xfId="20351"/>
    <cellStyle name="Normal 430 2 2 3" xfId="15219"/>
    <cellStyle name="Normal 430 2 2 4" xfId="43278"/>
    <cellStyle name="Normal 430 2 2 5" xfId="48121"/>
    <cellStyle name="Normal 430 2 3" xfId="7287"/>
    <cellStyle name="Normal 430 2 3 2" xfId="18070"/>
    <cellStyle name="Normal 430 2 4" xfId="12932"/>
    <cellStyle name="Normal 430 2 5" xfId="41002"/>
    <cellStyle name="Normal 430 2 6" xfId="45845"/>
    <cellStyle name="Normal 430 3" xfId="3366"/>
    <cellStyle name="Normal 430 3 2" xfId="8513"/>
    <cellStyle name="Normal 430 3 2 2" xfId="19296"/>
    <cellStyle name="Normal 430 3 3" xfId="14164"/>
    <cellStyle name="Normal 430 3 4" xfId="42223"/>
    <cellStyle name="Normal 430 3 5" xfId="47066"/>
    <cellStyle name="Normal 430 4" xfId="6230"/>
    <cellStyle name="Normal 430 4 2" xfId="17013"/>
    <cellStyle name="Normal 430 5" xfId="11857"/>
    <cellStyle name="Normal 430 6" xfId="39953"/>
    <cellStyle name="Normal 430 7" xfId="44800"/>
    <cellStyle name="Normal 431" xfId="1030"/>
    <cellStyle name="Normal 431 2" xfId="2113"/>
    <cellStyle name="Normal 431 2 2" xfId="4422"/>
    <cellStyle name="Normal 431 2 2 2" xfId="9569"/>
    <cellStyle name="Normal 431 2 2 2 2" xfId="20352"/>
    <cellStyle name="Normal 431 2 2 3" xfId="15220"/>
    <cellStyle name="Normal 431 2 2 4" xfId="43279"/>
    <cellStyle name="Normal 431 2 2 5" xfId="48122"/>
    <cellStyle name="Normal 431 2 3" xfId="7288"/>
    <cellStyle name="Normal 431 2 3 2" xfId="18071"/>
    <cellStyle name="Normal 431 2 4" xfId="12933"/>
    <cellStyle name="Normal 431 2 5" xfId="41003"/>
    <cellStyle name="Normal 431 2 6" xfId="45846"/>
    <cellStyle name="Normal 431 3" xfId="3367"/>
    <cellStyle name="Normal 431 3 2" xfId="8514"/>
    <cellStyle name="Normal 431 3 2 2" xfId="19297"/>
    <cellStyle name="Normal 431 3 3" xfId="14165"/>
    <cellStyle name="Normal 431 3 4" xfId="42224"/>
    <cellStyle name="Normal 431 3 5" xfId="47067"/>
    <cellStyle name="Normal 431 4" xfId="6231"/>
    <cellStyle name="Normal 431 4 2" xfId="17014"/>
    <cellStyle name="Normal 431 5" xfId="11858"/>
    <cellStyle name="Normal 431 6" xfId="39954"/>
    <cellStyle name="Normal 431 7" xfId="44801"/>
    <cellStyle name="Normal 432" xfId="1031"/>
    <cellStyle name="Normal 432 2" xfId="2114"/>
    <cellStyle name="Normal 432 2 2" xfId="4423"/>
    <cellStyle name="Normal 432 2 2 2" xfId="9570"/>
    <cellStyle name="Normal 432 2 2 2 2" xfId="20353"/>
    <cellStyle name="Normal 432 2 2 3" xfId="15221"/>
    <cellStyle name="Normal 432 2 2 4" xfId="43280"/>
    <cellStyle name="Normal 432 2 2 5" xfId="48123"/>
    <cellStyle name="Normal 432 2 3" xfId="7289"/>
    <cellStyle name="Normal 432 2 3 2" xfId="18072"/>
    <cellStyle name="Normal 432 2 4" xfId="12934"/>
    <cellStyle name="Normal 432 2 5" xfId="41004"/>
    <cellStyle name="Normal 432 2 6" xfId="45847"/>
    <cellStyle name="Normal 432 3" xfId="3368"/>
    <cellStyle name="Normal 432 3 2" xfId="8515"/>
    <cellStyle name="Normal 432 3 2 2" xfId="19298"/>
    <cellStyle name="Normal 432 3 3" xfId="14166"/>
    <cellStyle name="Normal 432 3 4" xfId="42225"/>
    <cellStyle name="Normal 432 3 5" xfId="47068"/>
    <cellStyle name="Normal 432 4" xfId="6232"/>
    <cellStyle name="Normal 432 4 2" xfId="17015"/>
    <cellStyle name="Normal 432 5" xfId="11859"/>
    <cellStyle name="Normal 432 6" xfId="39955"/>
    <cellStyle name="Normal 432 7" xfId="44802"/>
    <cellStyle name="Normal 433" xfId="1032"/>
    <cellStyle name="Normal 433 2" xfId="2116"/>
    <cellStyle name="Normal 433 2 2" xfId="4424"/>
    <cellStyle name="Normal 433 2 2 2" xfId="9571"/>
    <cellStyle name="Normal 433 2 2 2 2" xfId="20354"/>
    <cellStyle name="Normal 433 2 2 3" xfId="15222"/>
    <cellStyle name="Normal 433 2 2 4" xfId="43281"/>
    <cellStyle name="Normal 433 2 2 5" xfId="48124"/>
    <cellStyle name="Normal 433 2 3" xfId="7290"/>
    <cellStyle name="Normal 433 2 3 2" xfId="18073"/>
    <cellStyle name="Normal 433 2 4" xfId="12936"/>
    <cellStyle name="Normal 433 2 5" xfId="41005"/>
    <cellStyle name="Normal 433 2 6" xfId="45848"/>
    <cellStyle name="Normal 433 3" xfId="3369"/>
    <cellStyle name="Normal 433 3 2" xfId="8516"/>
    <cellStyle name="Normal 433 3 2 2" xfId="19299"/>
    <cellStyle name="Normal 433 3 3" xfId="14167"/>
    <cellStyle name="Normal 433 3 4" xfId="42226"/>
    <cellStyle name="Normal 433 3 5" xfId="47069"/>
    <cellStyle name="Normal 433 4" xfId="6233"/>
    <cellStyle name="Normal 433 4 2" xfId="17016"/>
    <cellStyle name="Normal 433 5" xfId="11860"/>
    <cellStyle name="Normal 433 6" xfId="39957"/>
    <cellStyle name="Normal 433 7" xfId="44803"/>
    <cellStyle name="Normal 434" xfId="1048"/>
    <cellStyle name="Normal 434 2" xfId="2132"/>
    <cellStyle name="Normal 434 2 2" xfId="4440"/>
    <cellStyle name="Normal 434 2 2 2" xfId="9587"/>
    <cellStyle name="Normal 434 2 2 2 2" xfId="20370"/>
    <cellStyle name="Normal 434 2 2 3" xfId="15238"/>
    <cellStyle name="Normal 434 2 2 4" xfId="43297"/>
    <cellStyle name="Normal 434 2 2 5" xfId="48140"/>
    <cellStyle name="Normal 434 2 3" xfId="7306"/>
    <cellStyle name="Normal 434 2 3 2" xfId="18089"/>
    <cellStyle name="Normal 434 2 4" xfId="12952"/>
    <cellStyle name="Normal 434 2 5" xfId="41021"/>
    <cellStyle name="Normal 434 2 6" xfId="45864"/>
    <cellStyle name="Normal 434 3" xfId="3385"/>
    <cellStyle name="Normal 434 3 2" xfId="8532"/>
    <cellStyle name="Normal 434 3 2 2" xfId="19315"/>
    <cellStyle name="Normal 434 3 3" xfId="14183"/>
    <cellStyle name="Normal 434 3 4" xfId="42242"/>
    <cellStyle name="Normal 434 3 5" xfId="47085"/>
    <cellStyle name="Normal 434 4" xfId="6249"/>
    <cellStyle name="Normal 434 4 2" xfId="17032"/>
    <cellStyle name="Normal 434 5" xfId="11876"/>
    <cellStyle name="Normal 434 6" xfId="39973"/>
    <cellStyle name="Normal 434 7" xfId="44819"/>
    <cellStyle name="Normal 435" xfId="1050"/>
    <cellStyle name="Normal 435 2" xfId="2134"/>
    <cellStyle name="Normal 435 2 2" xfId="4442"/>
    <cellStyle name="Normal 435 2 2 2" xfId="9589"/>
    <cellStyle name="Normal 435 2 2 2 2" xfId="20372"/>
    <cellStyle name="Normal 435 2 2 3" xfId="15240"/>
    <cellStyle name="Normal 435 2 2 4" xfId="43299"/>
    <cellStyle name="Normal 435 2 2 5" xfId="48142"/>
    <cellStyle name="Normal 435 2 3" xfId="7308"/>
    <cellStyle name="Normal 435 2 3 2" xfId="18091"/>
    <cellStyle name="Normal 435 2 4" xfId="12954"/>
    <cellStyle name="Normal 435 2 5" xfId="41023"/>
    <cellStyle name="Normal 435 2 6" xfId="45866"/>
    <cellStyle name="Normal 435 3" xfId="3387"/>
    <cellStyle name="Normal 435 3 2" xfId="8534"/>
    <cellStyle name="Normal 435 3 2 2" xfId="19317"/>
    <cellStyle name="Normal 435 3 3" xfId="14185"/>
    <cellStyle name="Normal 435 3 4" xfId="42244"/>
    <cellStyle name="Normal 435 3 5" xfId="47087"/>
    <cellStyle name="Normal 435 4" xfId="6251"/>
    <cellStyle name="Normal 435 4 2" xfId="17034"/>
    <cellStyle name="Normal 435 5" xfId="11878"/>
    <cellStyle name="Normal 435 6" xfId="39975"/>
    <cellStyle name="Normal 435 7" xfId="44821"/>
    <cellStyle name="Normal 436" xfId="1051"/>
    <cellStyle name="Normal 436 2" xfId="2135"/>
    <cellStyle name="Normal 436 2 2" xfId="4443"/>
    <cellStyle name="Normal 436 2 2 2" xfId="9590"/>
    <cellStyle name="Normal 436 2 2 2 2" xfId="20373"/>
    <cellStyle name="Normal 436 2 2 3" xfId="15241"/>
    <cellStyle name="Normal 436 2 2 4" xfId="43300"/>
    <cellStyle name="Normal 436 2 2 5" xfId="48143"/>
    <cellStyle name="Normal 436 2 3" xfId="7309"/>
    <cellStyle name="Normal 436 2 3 2" xfId="18092"/>
    <cellStyle name="Normal 436 2 4" xfId="12955"/>
    <cellStyle name="Normal 436 2 5" xfId="41024"/>
    <cellStyle name="Normal 436 2 6" xfId="45867"/>
    <cellStyle name="Normal 436 3" xfId="3388"/>
    <cellStyle name="Normal 436 3 2" xfId="8535"/>
    <cellStyle name="Normal 436 3 2 2" xfId="19318"/>
    <cellStyle name="Normal 436 3 3" xfId="14186"/>
    <cellStyle name="Normal 436 3 4" xfId="42245"/>
    <cellStyle name="Normal 436 3 5" xfId="47088"/>
    <cellStyle name="Normal 436 4" xfId="6252"/>
    <cellStyle name="Normal 436 4 2" xfId="17035"/>
    <cellStyle name="Normal 436 5" xfId="11879"/>
    <cellStyle name="Normal 436 6" xfId="39976"/>
    <cellStyle name="Normal 436 7" xfId="44822"/>
    <cellStyle name="Normal 437" xfId="1065"/>
    <cellStyle name="Normal 437 2" xfId="2149"/>
    <cellStyle name="Normal 437 2 2" xfId="4457"/>
    <cellStyle name="Normal 437 2 2 2" xfId="9604"/>
    <cellStyle name="Normal 437 2 2 2 2" xfId="20387"/>
    <cellStyle name="Normal 437 2 2 3" xfId="15255"/>
    <cellStyle name="Normal 437 2 2 4" xfId="43314"/>
    <cellStyle name="Normal 437 2 2 5" xfId="48157"/>
    <cellStyle name="Normal 437 2 3" xfId="7323"/>
    <cellStyle name="Normal 437 2 3 2" xfId="18106"/>
    <cellStyle name="Normal 437 2 4" xfId="12969"/>
    <cellStyle name="Normal 437 2 5" xfId="41038"/>
    <cellStyle name="Normal 437 2 6" xfId="45881"/>
    <cellStyle name="Normal 437 3" xfId="3402"/>
    <cellStyle name="Normal 437 3 2" xfId="8549"/>
    <cellStyle name="Normal 437 3 2 2" xfId="19332"/>
    <cellStyle name="Normal 437 3 3" xfId="14200"/>
    <cellStyle name="Normal 437 3 4" xfId="42259"/>
    <cellStyle name="Normal 437 3 5" xfId="47102"/>
    <cellStyle name="Normal 437 4" xfId="6266"/>
    <cellStyle name="Normal 437 4 2" xfId="17049"/>
    <cellStyle name="Normal 437 5" xfId="11893"/>
    <cellStyle name="Normal 437 6" xfId="38897"/>
    <cellStyle name="Normal 437 6 2" xfId="38947"/>
    <cellStyle name="Normal 437 6 2 2" xfId="39109"/>
    <cellStyle name="Normal 437 6 2 2 2" xfId="24"/>
    <cellStyle name="Normal 437 7" xfId="39990"/>
    <cellStyle name="Normal 437 8" xfId="44836"/>
    <cellStyle name="Normal 438" xfId="1066"/>
    <cellStyle name="Normal 438 2" xfId="2150"/>
    <cellStyle name="Normal 438 2 2" xfId="4458"/>
    <cellStyle name="Normal 438 2 2 2" xfId="9605"/>
    <cellStyle name="Normal 438 2 2 2 2" xfId="20388"/>
    <cellStyle name="Normal 438 2 2 3" xfId="15256"/>
    <cellStyle name="Normal 438 2 2 4" xfId="43315"/>
    <cellStyle name="Normal 438 2 2 5" xfId="48158"/>
    <cellStyle name="Normal 438 2 3" xfId="7324"/>
    <cellStyle name="Normal 438 2 3 2" xfId="18107"/>
    <cellStyle name="Normal 438 2 4" xfId="12970"/>
    <cellStyle name="Normal 438 2 5" xfId="41039"/>
    <cellStyle name="Normal 438 2 6" xfId="45882"/>
    <cellStyle name="Normal 438 3" xfId="3403"/>
    <cellStyle name="Normal 438 3 2" xfId="8550"/>
    <cellStyle name="Normal 438 3 2 2" xfId="19333"/>
    <cellStyle name="Normal 438 3 3" xfId="14201"/>
    <cellStyle name="Normal 438 3 4" xfId="42260"/>
    <cellStyle name="Normal 438 3 5" xfId="47103"/>
    <cellStyle name="Normal 438 4" xfId="6267"/>
    <cellStyle name="Normal 438 4 2" xfId="17050"/>
    <cellStyle name="Normal 438 5" xfId="11894"/>
    <cellStyle name="Normal 438 6" xfId="39991"/>
    <cellStyle name="Normal 438 7" xfId="44837"/>
    <cellStyle name="Normal 439" xfId="1067"/>
    <cellStyle name="Normal 439 2" xfId="2151"/>
    <cellStyle name="Normal 439 2 2" xfId="4459"/>
    <cellStyle name="Normal 439 2 2 2" xfId="9606"/>
    <cellStyle name="Normal 439 2 2 2 2" xfId="20389"/>
    <cellStyle name="Normal 439 2 2 3" xfId="15257"/>
    <cellStyle name="Normal 439 2 2 4" xfId="43316"/>
    <cellStyle name="Normal 439 2 2 5" xfId="48159"/>
    <cellStyle name="Normal 439 2 3" xfId="7325"/>
    <cellStyle name="Normal 439 2 3 2" xfId="18108"/>
    <cellStyle name="Normal 439 2 4" xfId="12971"/>
    <cellStyle name="Normal 439 2 5" xfId="41040"/>
    <cellStyle name="Normal 439 2 6" xfId="45883"/>
    <cellStyle name="Normal 439 3" xfId="3404"/>
    <cellStyle name="Normal 439 3 2" xfId="8551"/>
    <cellStyle name="Normal 439 3 2 2" xfId="19334"/>
    <cellStyle name="Normal 439 3 3" xfId="14202"/>
    <cellStyle name="Normal 439 3 4" xfId="42261"/>
    <cellStyle name="Normal 439 3 5" xfId="47104"/>
    <cellStyle name="Normal 439 4" xfId="6268"/>
    <cellStyle name="Normal 439 4 2" xfId="17051"/>
    <cellStyle name="Normal 439 5" xfId="11895"/>
    <cellStyle name="Normal 439 6" xfId="39992"/>
    <cellStyle name="Normal 439 7" xfId="44838"/>
    <cellStyle name="Normal 44" xfId="375"/>
    <cellStyle name="Normal 44 2" xfId="1470"/>
    <cellStyle name="Normal 44 2 2" xfId="3785"/>
    <cellStyle name="Normal 44 2 2 2" xfId="8932"/>
    <cellStyle name="Normal 44 2 2 2 2" xfId="19715"/>
    <cellStyle name="Normal 44 2 2 3" xfId="14583"/>
    <cellStyle name="Normal 44 2 2 4" xfId="42642"/>
    <cellStyle name="Normal 44 2 2 5" xfId="47485"/>
    <cellStyle name="Normal 44 2 3" xfId="6652"/>
    <cellStyle name="Normal 44 2 3 2" xfId="17435"/>
    <cellStyle name="Normal 44 2 4" xfId="12292"/>
    <cellStyle name="Normal 44 2 5" xfId="40367"/>
    <cellStyle name="Normal 44 2 6" xfId="45210"/>
    <cellStyle name="Normal 44 3" xfId="2738"/>
    <cellStyle name="Normal 44 3 2" xfId="7893"/>
    <cellStyle name="Normal 44 3 2 2" xfId="18676"/>
    <cellStyle name="Normal 44 3 3" xfId="13544"/>
    <cellStyle name="Normal 44 3 4" xfId="41604"/>
    <cellStyle name="Normal 44 3 5" xfId="46447"/>
    <cellStyle name="Normal 44 4" xfId="5602"/>
    <cellStyle name="Normal 44 4 2" xfId="16392"/>
    <cellStyle name="Normal 44 5" xfId="11221"/>
    <cellStyle name="Normal 44 6" xfId="39322"/>
    <cellStyle name="Normal 44 7" xfId="44168"/>
    <cellStyle name="Normal 440" xfId="1068"/>
    <cellStyle name="Normal 440 2" xfId="2152"/>
    <cellStyle name="Normal 440 2 2" xfId="4460"/>
    <cellStyle name="Normal 440 2 2 2" xfId="9607"/>
    <cellStyle name="Normal 440 2 2 2 2" xfId="20390"/>
    <cellStyle name="Normal 440 2 2 3" xfId="15258"/>
    <cellStyle name="Normal 440 2 2 4" xfId="43317"/>
    <cellStyle name="Normal 440 2 2 5" xfId="48160"/>
    <cellStyle name="Normal 440 2 3" xfId="7326"/>
    <cellStyle name="Normal 440 2 3 2" xfId="18109"/>
    <cellStyle name="Normal 440 2 4" xfId="12972"/>
    <cellStyle name="Normal 440 2 5" xfId="41041"/>
    <cellStyle name="Normal 440 2 6" xfId="45884"/>
    <cellStyle name="Normal 440 3" xfId="3405"/>
    <cellStyle name="Normal 440 3 2" xfId="8552"/>
    <cellStyle name="Normal 440 3 2 2" xfId="19335"/>
    <cellStyle name="Normal 440 3 3" xfId="14203"/>
    <cellStyle name="Normal 440 3 4" xfId="42262"/>
    <cellStyle name="Normal 440 3 5" xfId="47105"/>
    <cellStyle name="Normal 440 4" xfId="6269"/>
    <cellStyle name="Normal 440 4 2" xfId="17052"/>
    <cellStyle name="Normal 440 5" xfId="11896"/>
    <cellStyle name="Normal 440 6" xfId="39993"/>
    <cellStyle name="Normal 440 7" xfId="44839"/>
    <cellStyle name="Normal 441" xfId="1069"/>
    <cellStyle name="Normal 441 2" xfId="2153"/>
    <cellStyle name="Normal 441 2 2" xfId="4461"/>
    <cellStyle name="Normal 441 2 2 2" xfId="9608"/>
    <cellStyle name="Normal 441 2 2 2 2" xfId="20391"/>
    <cellStyle name="Normal 441 2 2 3" xfId="15259"/>
    <cellStyle name="Normal 441 2 2 4" xfId="43318"/>
    <cellStyle name="Normal 441 2 2 5" xfId="48161"/>
    <cellStyle name="Normal 441 2 3" xfId="7327"/>
    <cellStyle name="Normal 441 2 3 2" xfId="18110"/>
    <cellStyle name="Normal 441 2 4" xfId="12973"/>
    <cellStyle name="Normal 441 2 5" xfId="41042"/>
    <cellStyle name="Normal 441 2 6" xfId="45885"/>
    <cellStyle name="Normal 441 3" xfId="3406"/>
    <cellStyle name="Normal 441 3 2" xfId="8553"/>
    <cellStyle name="Normal 441 3 2 2" xfId="19336"/>
    <cellStyle name="Normal 441 3 3" xfId="14204"/>
    <cellStyle name="Normal 441 3 4" xfId="42263"/>
    <cellStyle name="Normal 441 3 5" xfId="47106"/>
    <cellStyle name="Normal 441 4" xfId="6270"/>
    <cellStyle name="Normal 441 4 2" xfId="17053"/>
    <cellStyle name="Normal 441 5" xfId="11897"/>
    <cellStyle name="Normal 441 6" xfId="39994"/>
    <cellStyle name="Normal 441 7" xfId="44840"/>
    <cellStyle name="Normal 442" xfId="1070"/>
    <cellStyle name="Normal 442 2" xfId="2154"/>
    <cellStyle name="Normal 442 2 2" xfId="4462"/>
    <cellStyle name="Normal 442 2 2 2" xfId="9609"/>
    <cellStyle name="Normal 442 2 2 2 2" xfId="20392"/>
    <cellStyle name="Normal 442 2 2 3" xfId="15260"/>
    <cellStyle name="Normal 442 2 2 4" xfId="43319"/>
    <cellStyle name="Normal 442 2 2 5" xfId="48162"/>
    <cellStyle name="Normal 442 2 3" xfId="7328"/>
    <cellStyle name="Normal 442 2 3 2" xfId="18111"/>
    <cellStyle name="Normal 442 2 4" xfId="12974"/>
    <cellStyle name="Normal 442 2 5" xfId="41043"/>
    <cellStyle name="Normal 442 2 6" xfId="45886"/>
    <cellStyle name="Normal 442 3" xfId="3407"/>
    <cellStyle name="Normal 442 3 2" xfId="8554"/>
    <cellStyle name="Normal 442 3 2 2" xfId="19337"/>
    <cellStyle name="Normal 442 3 3" xfId="14205"/>
    <cellStyle name="Normal 442 3 4" xfId="42264"/>
    <cellStyle name="Normal 442 3 5" xfId="47107"/>
    <cellStyle name="Normal 442 4" xfId="6271"/>
    <cellStyle name="Normal 442 4 2" xfId="17054"/>
    <cellStyle name="Normal 442 5" xfId="11898"/>
    <cellStyle name="Normal 442 6" xfId="39995"/>
    <cellStyle name="Normal 442 7" xfId="44841"/>
    <cellStyle name="Normal 443" xfId="1071"/>
    <cellStyle name="Normal 443 2" xfId="2155"/>
    <cellStyle name="Normal 443 2 2" xfId="4463"/>
    <cellStyle name="Normal 443 2 2 2" xfId="9610"/>
    <cellStyle name="Normal 443 2 2 2 2" xfId="20393"/>
    <cellStyle name="Normal 443 2 2 3" xfId="15261"/>
    <cellStyle name="Normal 443 2 2 4" xfId="43320"/>
    <cellStyle name="Normal 443 2 2 5" xfId="48163"/>
    <cellStyle name="Normal 443 2 3" xfId="7329"/>
    <cellStyle name="Normal 443 2 3 2" xfId="18112"/>
    <cellStyle name="Normal 443 2 4" xfId="12975"/>
    <cellStyle name="Normal 443 2 5" xfId="41044"/>
    <cellStyle name="Normal 443 2 6" xfId="45887"/>
    <cellStyle name="Normal 443 3" xfId="3408"/>
    <cellStyle name="Normal 443 3 2" xfId="8555"/>
    <cellStyle name="Normal 443 3 2 2" xfId="19338"/>
    <cellStyle name="Normal 443 3 3" xfId="14206"/>
    <cellStyle name="Normal 443 3 4" xfId="42265"/>
    <cellStyle name="Normal 443 3 5" xfId="47108"/>
    <cellStyle name="Normal 443 4" xfId="6272"/>
    <cellStyle name="Normal 443 4 2" xfId="17055"/>
    <cellStyle name="Normal 443 5" xfId="11899"/>
    <cellStyle name="Normal 443 6" xfId="39996"/>
    <cellStyle name="Normal 443 7" xfId="44842"/>
    <cellStyle name="Normal 444" xfId="1056"/>
    <cellStyle name="Normal 444 2" xfId="2140"/>
    <cellStyle name="Normal 444 2 2" xfId="4448"/>
    <cellStyle name="Normal 444 2 2 2" xfId="9595"/>
    <cellStyle name="Normal 444 2 2 2 2" xfId="20378"/>
    <cellStyle name="Normal 444 2 2 3" xfId="15246"/>
    <cellStyle name="Normal 444 2 2 4" xfId="43305"/>
    <cellStyle name="Normal 444 2 2 5" xfId="48148"/>
    <cellStyle name="Normal 444 2 3" xfId="7314"/>
    <cellStyle name="Normal 444 2 3 2" xfId="18097"/>
    <cellStyle name="Normal 444 2 4" xfId="12960"/>
    <cellStyle name="Normal 444 2 5" xfId="41029"/>
    <cellStyle name="Normal 444 2 6" xfId="45872"/>
    <cellStyle name="Normal 444 3" xfId="3393"/>
    <cellStyle name="Normal 444 3 2" xfId="8540"/>
    <cellStyle name="Normal 444 3 2 2" xfId="19323"/>
    <cellStyle name="Normal 444 3 3" xfId="14191"/>
    <cellStyle name="Normal 444 3 4" xfId="42250"/>
    <cellStyle name="Normal 444 3 5" xfId="47093"/>
    <cellStyle name="Normal 444 4" xfId="6257"/>
    <cellStyle name="Normal 444 4 2" xfId="17040"/>
    <cellStyle name="Normal 444 5" xfId="11884"/>
    <cellStyle name="Normal 444 6" xfId="39981"/>
    <cellStyle name="Normal 444 7" xfId="44827"/>
    <cellStyle name="Normal 445" xfId="1075"/>
    <cellStyle name="Normal 445 2" xfId="2159"/>
    <cellStyle name="Normal 445 2 2" xfId="4467"/>
    <cellStyle name="Normal 445 2 2 2" xfId="9614"/>
    <cellStyle name="Normal 445 2 2 2 2" xfId="20397"/>
    <cellStyle name="Normal 445 2 2 3" xfId="15265"/>
    <cellStyle name="Normal 445 2 2 4" xfId="43324"/>
    <cellStyle name="Normal 445 2 2 5" xfId="48167"/>
    <cellStyle name="Normal 445 2 3" xfId="7333"/>
    <cellStyle name="Normal 445 2 3 2" xfId="18116"/>
    <cellStyle name="Normal 445 2 4" xfId="12979"/>
    <cellStyle name="Normal 445 2 5" xfId="41048"/>
    <cellStyle name="Normal 445 2 6" xfId="45891"/>
    <cellStyle name="Normal 445 3" xfId="3412"/>
    <cellStyle name="Normal 445 3 2" xfId="8559"/>
    <cellStyle name="Normal 445 3 2 2" xfId="19342"/>
    <cellStyle name="Normal 445 3 3" xfId="14210"/>
    <cellStyle name="Normal 445 3 4" xfId="42269"/>
    <cellStyle name="Normal 445 3 5" xfId="47112"/>
    <cellStyle name="Normal 445 4" xfId="6276"/>
    <cellStyle name="Normal 445 4 2" xfId="17059"/>
    <cellStyle name="Normal 445 5" xfId="11903"/>
    <cellStyle name="Normal 445 6" xfId="40000"/>
    <cellStyle name="Normal 445 7" xfId="44846"/>
    <cellStyle name="Normal 446" xfId="1076"/>
    <cellStyle name="Normal 446 2" xfId="2160"/>
    <cellStyle name="Normal 446 2 2" xfId="4468"/>
    <cellStyle name="Normal 446 2 2 2" xfId="9615"/>
    <cellStyle name="Normal 446 2 2 2 2" xfId="20398"/>
    <cellStyle name="Normal 446 2 2 3" xfId="15266"/>
    <cellStyle name="Normal 446 2 2 4" xfId="43325"/>
    <cellStyle name="Normal 446 2 2 5" xfId="48168"/>
    <cellStyle name="Normal 446 2 3" xfId="7334"/>
    <cellStyle name="Normal 446 2 3 2" xfId="18117"/>
    <cellStyle name="Normal 446 2 4" xfId="12980"/>
    <cellStyle name="Normal 446 2 5" xfId="41049"/>
    <cellStyle name="Normal 446 2 6" xfId="45892"/>
    <cellStyle name="Normal 446 3" xfId="3413"/>
    <cellStyle name="Normal 446 3 2" xfId="8560"/>
    <cellStyle name="Normal 446 3 2 2" xfId="19343"/>
    <cellStyle name="Normal 446 3 3" xfId="14211"/>
    <cellStyle name="Normal 446 3 4" xfId="42270"/>
    <cellStyle name="Normal 446 3 5" xfId="47113"/>
    <cellStyle name="Normal 446 4" xfId="6277"/>
    <cellStyle name="Normal 446 4 2" xfId="17060"/>
    <cellStyle name="Normal 446 5" xfId="11904"/>
    <cellStyle name="Normal 446 6" xfId="40001"/>
    <cellStyle name="Normal 446 7" xfId="44847"/>
    <cellStyle name="Normal 447" xfId="1077"/>
    <cellStyle name="Normal 447 2" xfId="2161"/>
    <cellStyle name="Normal 447 2 2" xfId="4469"/>
    <cellStyle name="Normal 447 2 2 2" xfId="9616"/>
    <cellStyle name="Normal 447 2 2 2 2" xfId="20399"/>
    <cellStyle name="Normal 447 2 2 3" xfId="15267"/>
    <cellStyle name="Normal 447 2 2 4" xfId="43326"/>
    <cellStyle name="Normal 447 2 2 5" xfId="48169"/>
    <cellStyle name="Normal 447 2 3" xfId="7335"/>
    <cellStyle name="Normal 447 2 3 2" xfId="18118"/>
    <cellStyle name="Normal 447 2 4" xfId="12981"/>
    <cellStyle name="Normal 447 2 5" xfId="41050"/>
    <cellStyle name="Normal 447 2 6" xfId="45893"/>
    <cellStyle name="Normal 447 3" xfId="3414"/>
    <cellStyle name="Normal 447 3 2" xfId="8561"/>
    <cellStyle name="Normal 447 3 2 2" xfId="19344"/>
    <cellStyle name="Normal 447 3 3" xfId="14212"/>
    <cellStyle name="Normal 447 3 4" xfId="42271"/>
    <cellStyle name="Normal 447 3 5" xfId="47114"/>
    <cellStyle name="Normal 447 4" xfId="6278"/>
    <cellStyle name="Normal 447 4 2" xfId="17061"/>
    <cellStyle name="Normal 447 5" xfId="11905"/>
    <cellStyle name="Normal 447 6" xfId="40002"/>
    <cellStyle name="Normal 447 7" xfId="44848"/>
    <cellStyle name="Normal 448" xfId="1078"/>
    <cellStyle name="Normal 448 2" xfId="2162"/>
    <cellStyle name="Normal 448 2 2" xfId="4470"/>
    <cellStyle name="Normal 448 2 2 2" xfId="9617"/>
    <cellStyle name="Normal 448 2 2 2 2" xfId="20400"/>
    <cellStyle name="Normal 448 2 2 3" xfId="15268"/>
    <cellStyle name="Normal 448 2 2 4" xfId="43327"/>
    <cellStyle name="Normal 448 2 2 5" xfId="48170"/>
    <cellStyle name="Normal 448 2 3" xfId="7336"/>
    <cellStyle name="Normal 448 2 3 2" xfId="18119"/>
    <cellStyle name="Normal 448 2 4" xfId="12982"/>
    <cellStyle name="Normal 448 2 5" xfId="41051"/>
    <cellStyle name="Normal 448 2 6" xfId="45894"/>
    <cellStyle name="Normal 448 3" xfId="3415"/>
    <cellStyle name="Normal 448 3 2" xfId="8562"/>
    <cellStyle name="Normal 448 3 2 2" xfId="19345"/>
    <cellStyle name="Normal 448 3 3" xfId="14213"/>
    <cellStyle name="Normal 448 3 4" xfId="42272"/>
    <cellStyle name="Normal 448 3 5" xfId="47115"/>
    <cellStyle name="Normal 448 4" xfId="6279"/>
    <cellStyle name="Normal 448 4 2" xfId="17062"/>
    <cellStyle name="Normal 448 5" xfId="11906"/>
    <cellStyle name="Normal 448 6" xfId="40003"/>
    <cellStyle name="Normal 448 7" xfId="44849"/>
    <cellStyle name="Normal 449" xfId="1079"/>
    <cellStyle name="Normal 449 2" xfId="2163"/>
    <cellStyle name="Normal 449 2 2" xfId="4471"/>
    <cellStyle name="Normal 449 2 2 2" xfId="9618"/>
    <cellStyle name="Normal 449 2 2 2 2" xfId="20401"/>
    <cellStyle name="Normal 449 2 2 3" xfId="15269"/>
    <cellStyle name="Normal 449 2 2 4" xfId="43328"/>
    <cellStyle name="Normal 449 2 2 5" xfId="48171"/>
    <cellStyle name="Normal 449 2 3" xfId="7337"/>
    <cellStyle name="Normal 449 2 3 2" xfId="18120"/>
    <cellStyle name="Normal 449 2 4" xfId="12983"/>
    <cellStyle name="Normal 449 2 5" xfId="41052"/>
    <cellStyle name="Normal 449 2 6" xfId="45895"/>
    <cellStyle name="Normal 449 3" xfId="3416"/>
    <cellStyle name="Normal 449 3 2" xfId="8563"/>
    <cellStyle name="Normal 449 3 2 2" xfId="19346"/>
    <cellStyle name="Normal 449 3 3" xfId="14214"/>
    <cellStyle name="Normal 449 3 4" xfId="42273"/>
    <cellStyle name="Normal 449 3 5" xfId="47116"/>
    <cellStyle name="Normal 449 4" xfId="6280"/>
    <cellStyle name="Normal 449 4 2" xfId="17063"/>
    <cellStyle name="Normal 449 5" xfId="11907"/>
    <cellStyle name="Normal 449 6" xfId="40004"/>
    <cellStyle name="Normal 449 7" xfId="44850"/>
    <cellStyle name="Normal 45" xfId="376"/>
    <cellStyle name="Normal 45 2" xfId="1471"/>
    <cellStyle name="Normal 45 2 2" xfId="3786"/>
    <cellStyle name="Normal 45 2 2 2" xfId="8933"/>
    <cellStyle name="Normal 45 2 2 2 2" xfId="19716"/>
    <cellStyle name="Normal 45 2 2 3" xfId="14584"/>
    <cellStyle name="Normal 45 2 2 4" xfId="42643"/>
    <cellStyle name="Normal 45 2 2 5" xfId="47486"/>
    <cellStyle name="Normal 45 2 3" xfId="6653"/>
    <cellStyle name="Normal 45 2 3 2" xfId="17436"/>
    <cellStyle name="Normal 45 2 4" xfId="12293"/>
    <cellStyle name="Normal 45 2 5" xfId="40368"/>
    <cellStyle name="Normal 45 2 6" xfId="45211"/>
    <cellStyle name="Normal 45 3" xfId="2739"/>
    <cellStyle name="Normal 45 3 2" xfId="7894"/>
    <cellStyle name="Normal 45 3 2 2" xfId="18677"/>
    <cellStyle name="Normal 45 3 3" xfId="13545"/>
    <cellStyle name="Normal 45 3 4" xfId="41605"/>
    <cellStyle name="Normal 45 3 5" xfId="46448"/>
    <cellStyle name="Normal 45 4" xfId="5603"/>
    <cellStyle name="Normal 45 4 2" xfId="16393"/>
    <cellStyle name="Normal 45 5" xfId="11222"/>
    <cellStyle name="Normal 45 6" xfId="39323"/>
    <cellStyle name="Normal 45 7" xfId="44169"/>
    <cellStyle name="Normal 450" xfId="1082"/>
    <cellStyle name="Normal 450 2" xfId="2166"/>
    <cellStyle name="Normal 450 2 2" xfId="4474"/>
    <cellStyle name="Normal 450 2 2 2" xfId="9621"/>
    <cellStyle name="Normal 450 2 2 2 2" xfId="20404"/>
    <cellStyle name="Normal 450 2 2 3" xfId="15272"/>
    <cellStyle name="Normal 450 2 2 4" xfId="43331"/>
    <cellStyle name="Normal 450 2 2 5" xfId="48174"/>
    <cellStyle name="Normal 450 2 3" xfId="7340"/>
    <cellStyle name="Normal 450 2 3 2" xfId="18123"/>
    <cellStyle name="Normal 450 2 4" xfId="12986"/>
    <cellStyle name="Normal 450 2 5" xfId="41055"/>
    <cellStyle name="Normal 450 2 6" xfId="45898"/>
    <cellStyle name="Normal 450 3" xfId="3419"/>
    <cellStyle name="Normal 450 3 2" xfId="8566"/>
    <cellStyle name="Normal 450 3 2 2" xfId="19349"/>
    <cellStyle name="Normal 450 3 3" xfId="14217"/>
    <cellStyle name="Normal 450 3 4" xfId="42276"/>
    <cellStyle name="Normal 450 3 5" xfId="47119"/>
    <cellStyle name="Normal 450 4" xfId="6283"/>
    <cellStyle name="Normal 450 4 2" xfId="17066"/>
    <cellStyle name="Normal 450 5" xfId="11910"/>
    <cellStyle name="Normal 450 6" xfId="40007"/>
    <cellStyle name="Normal 450 7" xfId="44853"/>
    <cellStyle name="Normal 451" xfId="1081"/>
    <cellStyle name="Normal 451 2" xfId="2165"/>
    <cellStyle name="Normal 451 2 2" xfId="4473"/>
    <cellStyle name="Normal 451 2 2 2" xfId="9620"/>
    <cellStyle name="Normal 451 2 2 2 2" xfId="20403"/>
    <cellStyle name="Normal 451 2 2 3" xfId="15271"/>
    <cellStyle name="Normal 451 2 2 4" xfId="43330"/>
    <cellStyle name="Normal 451 2 2 5" xfId="48173"/>
    <cellStyle name="Normal 451 2 3" xfId="7339"/>
    <cellStyle name="Normal 451 2 3 2" xfId="18122"/>
    <cellStyle name="Normal 451 2 4" xfId="12985"/>
    <cellStyle name="Normal 451 2 5" xfId="41054"/>
    <cellStyle name="Normal 451 2 6" xfId="45897"/>
    <cellStyle name="Normal 451 3" xfId="3418"/>
    <cellStyle name="Normal 451 3 2" xfId="8565"/>
    <cellStyle name="Normal 451 3 2 2" xfId="19348"/>
    <cellStyle name="Normal 451 3 3" xfId="14216"/>
    <cellStyle name="Normal 451 3 4" xfId="42275"/>
    <cellStyle name="Normal 451 3 5" xfId="47118"/>
    <cellStyle name="Normal 451 4" xfId="6282"/>
    <cellStyle name="Normal 451 4 2" xfId="17065"/>
    <cellStyle name="Normal 451 5" xfId="11909"/>
    <cellStyle name="Normal 451 6" xfId="40006"/>
    <cellStyle name="Normal 451 7" xfId="44852"/>
    <cellStyle name="Normal 452" xfId="1086"/>
    <cellStyle name="Normal 452 2" xfId="2170"/>
    <cellStyle name="Normal 452 2 2" xfId="4478"/>
    <cellStyle name="Normal 452 2 2 2" xfId="9625"/>
    <cellStyle name="Normal 452 2 2 2 2" xfId="20408"/>
    <cellStyle name="Normal 452 2 2 3" xfId="15276"/>
    <cellStyle name="Normal 452 2 2 4" xfId="43335"/>
    <cellStyle name="Normal 452 2 2 5" xfId="48178"/>
    <cellStyle name="Normal 452 2 3" xfId="7344"/>
    <cellStyle name="Normal 452 2 3 2" xfId="18127"/>
    <cellStyle name="Normal 452 2 4" xfId="12990"/>
    <cellStyle name="Normal 452 2 5" xfId="41059"/>
    <cellStyle name="Normal 452 2 6" xfId="45902"/>
    <cellStyle name="Normal 452 3" xfId="3423"/>
    <cellStyle name="Normal 452 3 2" xfId="8570"/>
    <cellStyle name="Normal 452 3 2 2" xfId="19353"/>
    <cellStyle name="Normal 452 3 3" xfId="14221"/>
    <cellStyle name="Normal 452 3 4" xfId="42280"/>
    <cellStyle name="Normal 452 3 5" xfId="47123"/>
    <cellStyle name="Normal 452 4" xfId="6287"/>
    <cellStyle name="Normal 452 4 2" xfId="17070"/>
    <cellStyle name="Normal 452 5" xfId="11914"/>
    <cellStyle name="Normal 452 6" xfId="40011"/>
    <cellStyle name="Normal 452 7" xfId="44857"/>
    <cellStyle name="Normal 453" xfId="1087"/>
    <cellStyle name="Normal 453 2" xfId="2171"/>
    <cellStyle name="Normal 453 2 2" xfId="4479"/>
    <cellStyle name="Normal 453 2 2 2" xfId="9626"/>
    <cellStyle name="Normal 453 2 2 2 2" xfId="20409"/>
    <cellStyle name="Normal 453 2 2 3" xfId="15277"/>
    <cellStyle name="Normal 453 2 2 4" xfId="43336"/>
    <cellStyle name="Normal 453 2 2 5" xfId="48179"/>
    <cellStyle name="Normal 453 2 3" xfId="7345"/>
    <cellStyle name="Normal 453 2 3 2" xfId="18128"/>
    <cellStyle name="Normal 453 2 4" xfId="12991"/>
    <cellStyle name="Normal 453 2 5" xfId="41060"/>
    <cellStyle name="Normal 453 2 6" xfId="45903"/>
    <cellStyle name="Normal 453 3" xfId="3424"/>
    <cellStyle name="Normal 453 3 2" xfId="8571"/>
    <cellStyle name="Normal 453 3 2 2" xfId="19354"/>
    <cellStyle name="Normal 453 3 3" xfId="14222"/>
    <cellStyle name="Normal 453 3 4" xfId="42281"/>
    <cellStyle name="Normal 453 3 5" xfId="47124"/>
    <cellStyle name="Normal 453 4" xfId="6288"/>
    <cellStyle name="Normal 453 4 2" xfId="17071"/>
    <cellStyle name="Normal 453 5" xfId="11915"/>
    <cellStyle name="Normal 453 6" xfId="40012"/>
    <cellStyle name="Normal 453 7" xfId="44858"/>
    <cellStyle name="Normal 454" xfId="1088"/>
    <cellStyle name="Normal 454 2" xfId="2172"/>
    <cellStyle name="Normal 454 2 2" xfId="4480"/>
    <cellStyle name="Normal 454 2 2 2" xfId="9627"/>
    <cellStyle name="Normal 454 2 2 2 2" xfId="20410"/>
    <cellStyle name="Normal 454 2 2 3" xfId="15278"/>
    <cellStyle name="Normal 454 2 2 4" xfId="43337"/>
    <cellStyle name="Normal 454 2 2 5" xfId="48180"/>
    <cellStyle name="Normal 454 2 3" xfId="7346"/>
    <cellStyle name="Normal 454 2 3 2" xfId="18129"/>
    <cellStyle name="Normal 454 2 4" xfId="12992"/>
    <cellStyle name="Normal 454 2 5" xfId="41061"/>
    <cellStyle name="Normal 454 2 6" xfId="45904"/>
    <cellStyle name="Normal 454 3" xfId="3425"/>
    <cellStyle name="Normal 454 3 2" xfId="8572"/>
    <cellStyle name="Normal 454 3 2 2" xfId="19355"/>
    <cellStyle name="Normal 454 3 3" xfId="14223"/>
    <cellStyle name="Normal 454 3 4" xfId="42282"/>
    <cellStyle name="Normal 454 3 5" xfId="47125"/>
    <cellStyle name="Normal 454 4" xfId="6289"/>
    <cellStyle name="Normal 454 4 2" xfId="17072"/>
    <cellStyle name="Normal 454 5" xfId="11916"/>
    <cellStyle name="Normal 454 6" xfId="40013"/>
    <cellStyle name="Normal 454 7" xfId="44859"/>
    <cellStyle name="Normal 455" xfId="1089"/>
    <cellStyle name="Normal 455 2" xfId="2173"/>
    <cellStyle name="Normal 455 2 2" xfId="4481"/>
    <cellStyle name="Normal 455 2 2 2" xfId="9628"/>
    <cellStyle name="Normal 455 2 2 2 2" xfId="20411"/>
    <cellStyle name="Normal 455 2 2 3" xfId="15279"/>
    <cellStyle name="Normal 455 2 2 4" xfId="43338"/>
    <cellStyle name="Normal 455 2 2 5" xfId="48181"/>
    <cellStyle name="Normal 455 2 3" xfId="7347"/>
    <cellStyle name="Normal 455 2 3 2" xfId="18130"/>
    <cellStyle name="Normal 455 2 4" xfId="12993"/>
    <cellStyle name="Normal 455 2 5" xfId="41062"/>
    <cellStyle name="Normal 455 2 6" xfId="45905"/>
    <cellStyle name="Normal 455 3" xfId="3426"/>
    <cellStyle name="Normal 455 3 2" xfId="8573"/>
    <cellStyle name="Normal 455 3 2 2" xfId="19356"/>
    <cellStyle name="Normal 455 3 3" xfId="14224"/>
    <cellStyle name="Normal 455 3 4" xfId="42283"/>
    <cellStyle name="Normal 455 3 5" xfId="47126"/>
    <cellStyle name="Normal 455 4" xfId="6290"/>
    <cellStyle name="Normal 455 4 2" xfId="17073"/>
    <cellStyle name="Normal 455 5" xfId="11917"/>
    <cellStyle name="Normal 455 6" xfId="40014"/>
    <cellStyle name="Normal 455 7" xfId="44860"/>
    <cellStyle name="Normal 456" xfId="1090"/>
    <cellStyle name="Normal 456 2" xfId="2174"/>
    <cellStyle name="Normal 456 2 2" xfId="4482"/>
    <cellStyle name="Normal 456 2 2 2" xfId="9629"/>
    <cellStyle name="Normal 456 2 2 2 2" xfId="20412"/>
    <cellStyle name="Normal 456 2 2 3" xfId="15280"/>
    <cellStyle name="Normal 456 2 2 4" xfId="43339"/>
    <cellStyle name="Normal 456 2 2 5" xfId="48182"/>
    <cellStyle name="Normal 456 2 3" xfId="7348"/>
    <cellStyle name="Normal 456 2 3 2" xfId="18131"/>
    <cellStyle name="Normal 456 2 4" xfId="12994"/>
    <cellStyle name="Normal 456 2 5" xfId="41063"/>
    <cellStyle name="Normal 456 2 6" xfId="45906"/>
    <cellStyle name="Normal 456 3" xfId="3427"/>
    <cellStyle name="Normal 456 3 2" xfId="8574"/>
    <cellStyle name="Normal 456 3 2 2" xfId="19357"/>
    <cellStyle name="Normal 456 3 3" xfId="14225"/>
    <cellStyle name="Normal 456 3 4" xfId="42284"/>
    <cellStyle name="Normal 456 3 5" xfId="47127"/>
    <cellStyle name="Normal 456 4" xfId="6291"/>
    <cellStyle name="Normal 456 4 2" xfId="17074"/>
    <cellStyle name="Normal 456 5" xfId="11918"/>
    <cellStyle name="Normal 456 6" xfId="40015"/>
    <cellStyle name="Normal 456 7" xfId="44861"/>
    <cellStyle name="Normal 457" xfId="1091"/>
    <cellStyle name="Normal 457 2" xfId="2175"/>
    <cellStyle name="Normal 457 2 2" xfId="4483"/>
    <cellStyle name="Normal 457 2 2 2" xfId="9630"/>
    <cellStyle name="Normal 457 2 2 2 2" xfId="20413"/>
    <cellStyle name="Normal 457 2 2 3" xfId="15281"/>
    <cellStyle name="Normal 457 2 2 4" xfId="43340"/>
    <cellStyle name="Normal 457 2 2 5" xfId="48183"/>
    <cellStyle name="Normal 457 2 3" xfId="7349"/>
    <cellStyle name="Normal 457 2 3 2" xfId="18132"/>
    <cellStyle name="Normal 457 2 4" xfId="12995"/>
    <cellStyle name="Normal 457 2 5" xfId="41064"/>
    <cellStyle name="Normal 457 2 6" xfId="45907"/>
    <cellStyle name="Normal 457 3" xfId="3428"/>
    <cellStyle name="Normal 457 3 2" xfId="8575"/>
    <cellStyle name="Normal 457 3 2 2" xfId="19358"/>
    <cellStyle name="Normal 457 3 3" xfId="14226"/>
    <cellStyle name="Normal 457 3 4" xfId="42285"/>
    <cellStyle name="Normal 457 3 5" xfId="47128"/>
    <cellStyle name="Normal 457 4" xfId="6292"/>
    <cellStyle name="Normal 457 4 2" xfId="17075"/>
    <cellStyle name="Normal 457 5" xfId="11919"/>
    <cellStyle name="Normal 457 6" xfId="40016"/>
    <cellStyle name="Normal 457 7" xfId="44862"/>
    <cellStyle name="Normal 458" xfId="1092"/>
    <cellStyle name="Normal 458 2" xfId="2176"/>
    <cellStyle name="Normal 458 2 2" xfId="4484"/>
    <cellStyle name="Normal 458 2 2 2" xfId="9631"/>
    <cellStyle name="Normal 458 2 2 2 2" xfId="20414"/>
    <cellStyle name="Normal 458 2 2 3" xfId="15282"/>
    <cellStyle name="Normal 458 2 2 4" xfId="43341"/>
    <cellStyle name="Normal 458 2 2 5" xfId="48184"/>
    <cellStyle name="Normal 458 2 3" xfId="7350"/>
    <cellStyle name="Normal 458 2 3 2" xfId="18133"/>
    <cellStyle name="Normal 458 2 4" xfId="12996"/>
    <cellStyle name="Normal 458 2 5" xfId="41065"/>
    <cellStyle name="Normal 458 2 6" xfId="45908"/>
    <cellStyle name="Normal 458 3" xfId="3429"/>
    <cellStyle name="Normal 458 3 2" xfId="8576"/>
    <cellStyle name="Normal 458 3 2 2" xfId="19359"/>
    <cellStyle name="Normal 458 3 3" xfId="14227"/>
    <cellStyle name="Normal 458 3 4" xfId="42286"/>
    <cellStyle name="Normal 458 3 5" xfId="47129"/>
    <cellStyle name="Normal 458 4" xfId="6293"/>
    <cellStyle name="Normal 458 4 2" xfId="17076"/>
    <cellStyle name="Normal 458 5" xfId="11920"/>
    <cellStyle name="Normal 458 6" xfId="40017"/>
    <cellStyle name="Normal 458 7" xfId="44863"/>
    <cellStyle name="Normal 459" xfId="1093"/>
    <cellStyle name="Normal 459 2" xfId="2177"/>
    <cellStyle name="Normal 459 2 2" xfId="4485"/>
    <cellStyle name="Normal 459 2 2 2" xfId="9632"/>
    <cellStyle name="Normal 459 2 2 2 2" xfId="20415"/>
    <cellStyle name="Normal 459 2 2 3" xfId="15283"/>
    <cellStyle name="Normal 459 2 2 4" xfId="43342"/>
    <cellStyle name="Normal 459 2 2 5" xfId="48185"/>
    <cellStyle name="Normal 459 2 3" xfId="7351"/>
    <cellStyle name="Normal 459 2 3 2" xfId="18134"/>
    <cellStyle name="Normal 459 2 4" xfId="12997"/>
    <cellStyle name="Normal 459 2 5" xfId="41066"/>
    <cellStyle name="Normal 459 2 6" xfId="45909"/>
    <cellStyle name="Normal 459 3" xfId="3430"/>
    <cellStyle name="Normal 459 3 2" xfId="8577"/>
    <cellStyle name="Normal 459 3 2 2" xfId="19360"/>
    <cellStyle name="Normal 459 3 3" xfId="14228"/>
    <cellStyle name="Normal 459 3 4" xfId="42287"/>
    <cellStyle name="Normal 459 3 5" xfId="47130"/>
    <cellStyle name="Normal 459 4" xfId="6294"/>
    <cellStyle name="Normal 459 4 2" xfId="17077"/>
    <cellStyle name="Normal 459 5" xfId="11921"/>
    <cellStyle name="Normal 459 6" xfId="40018"/>
    <cellStyle name="Normal 459 7" xfId="44864"/>
    <cellStyle name="Normal 46" xfId="377"/>
    <cellStyle name="Normal 46 2" xfId="1472"/>
    <cellStyle name="Normal 46 2 2" xfId="3787"/>
    <cellStyle name="Normal 46 2 2 2" xfId="8934"/>
    <cellStyle name="Normal 46 2 2 2 2" xfId="19717"/>
    <cellStyle name="Normal 46 2 2 3" xfId="14585"/>
    <cellStyle name="Normal 46 2 2 4" xfId="42644"/>
    <cellStyle name="Normal 46 2 2 5" xfId="47487"/>
    <cellStyle name="Normal 46 2 3" xfId="6654"/>
    <cellStyle name="Normal 46 2 3 2" xfId="17437"/>
    <cellStyle name="Normal 46 2 4" xfId="12294"/>
    <cellStyle name="Normal 46 2 5" xfId="40369"/>
    <cellStyle name="Normal 46 2 6" xfId="45212"/>
    <cellStyle name="Normal 46 3" xfId="2740"/>
    <cellStyle name="Normal 46 3 2" xfId="7895"/>
    <cellStyle name="Normal 46 3 2 2" xfId="18678"/>
    <cellStyle name="Normal 46 3 3" xfId="13546"/>
    <cellStyle name="Normal 46 3 4" xfId="41606"/>
    <cellStyle name="Normal 46 3 5" xfId="46449"/>
    <cellStyle name="Normal 46 4" xfId="5604"/>
    <cellStyle name="Normal 46 4 2" xfId="16394"/>
    <cellStyle name="Normal 46 5" xfId="11223"/>
    <cellStyle name="Normal 46 6" xfId="39324"/>
    <cellStyle name="Normal 46 7" xfId="44170"/>
    <cellStyle name="Normal 460" xfId="1094"/>
    <cellStyle name="Normal 460 2" xfId="2178"/>
    <cellStyle name="Normal 460 2 2" xfId="4486"/>
    <cellStyle name="Normal 460 2 2 2" xfId="9633"/>
    <cellStyle name="Normal 460 2 2 2 2" xfId="20416"/>
    <cellStyle name="Normal 460 2 2 3" xfId="15284"/>
    <cellStyle name="Normal 460 2 2 4" xfId="43343"/>
    <cellStyle name="Normal 460 2 2 5" xfId="48186"/>
    <cellStyle name="Normal 460 2 3" xfId="7352"/>
    <cellStyle name="Normal 460 2 3 2" xfId="18135"/>
    <cellStyle name="Normal 460 2 4" xfId="12998"/>
    <cellStyle name="Normal 460 2 5" xfId="41067"/>
    <cellStyle name="Normal 460 2 6" xfId="45910"/>
    <cellStyle name="Normal 460 3" xfId="3431"/>
    <cellStyle name="Normal 460 3 2" xfId="8578"/>
    <cellStyle name="Normal 460 3 2 2" xfId="19361"/>
    <cellStyle name="Normal 460 3 3" xfId="14229"/>
    <cellStyle name="Normal 460 3 4" xfId="42288"/>
    <cellStyle name="Normal 460 3 5" xfId="47131"/>
    <cellStyle name="Normal 460 4" xfId="6295"/>
    <cellStyle name="Normal 460 4 2" xfId="17078"/>
    <cellStyle name="Normal 460 5" xfId="11922"/>
    <cellStyle name="Normal 460 6" xfId="40019"/>
    <cellStyle name="Normal 460 7" xfId="44865"/>
    <cellStyle name="Normal 461" xfId="1095"/>
    <cellStyle name="Normal 461 2" xfId="2179"/>
    <cellStyle name="Normal 461 2 2" xfId="4487"/>
    <cellStyle name="Normal 461 2 2 2" xfId="9634"/>
    <cellStyle name="Normal 461 2 2 2 2" xfId="20417"/>
    <cellStyle name="Normal 461 2 2 3" xfId="15285"/>
    <cellStyle name="Normal 461 2 2 4" xfId="43344"/>
    <cellStyle name="Normal 461 2 2 5" xfId="48187"/>
    <cellStyle name="Normal 461 2 3" xfId="7353"/>
    <cellStyle name="Normal 461 2 3 2" xfId="18136"/>
    <cellStyle name="Normal 461 2 4" xfId="12999"/>
    <cellStyle name="Normal 461 2 5" xfId="41068"/>
    <cellStyle name="Normal 461 2 6" xfId="45911"/>
    <cellStyle name="Normal 461 3" xfId="3432"/>
    <cellStyle name="Normal 461 3 2" xfId="8579"/>
    <cellStyle name="Normal 461 3 2 2" xfId="19362"/>
    <cellStyle name="Normal 461 3 3" xfId="14230"/>
    <cellStyle name="Normal 461 3 4" xfId="42289"/>
    <cellStyle name="Normal 461 3 5" xfId="47132"/>
    <cellStyle name="Normal 461 4" xfId="6296"/>
    <cellStyle name="Normal 461 4 2" xfId="17079"/>
    <cellStyle name="Normal 461 5" xfId="11923"/>
    <cellStyle name="Normal 461 6" xfId="40020"/>
    <cellStyle name="Normal 461 7" xfId="44866"/>
    <cellStyle name="Normal 462" xfId="1096"/>
    <cellStyle name="Normal 462 2" xfId="2180"/>
    <cellStyle name="Normal 462 2 2" xfId="4488"/>
    <cellStyle name="Normal 462 2 2 2" xfId="9635"/>
    <cellStyle name="Normal 462 2 2 2 2" xfId="20418"/>
    <cellStyle name="Normal 462 2 2 3" xfId="15286"/>
    <cellStyle name="Normal 462 2 2 4" xfId="43345"/>
    <cellStyle name="Normal 462 2 2 5" xfId="48188"/>
    <cellStyle name="Normal 462 2 3" xfId="7354"/>
    <cellStyle name="Normal 462 2 3 2" xfId="18137"/>
    <cellStyle name="Normal 462 2 4" xfId="13000"/>
    <cellStyle name="Normal 462 2 5" xfId="41069"/>
    <cellStyle name="Normal 462 2 6" xfId="45912"/>
    <cellStyle name="Normal 462 3" xfId="3433"/>
    <cellStyle name="Normal 462 3 2" xfId="8580"/>
    <cellStyle name="Normal 462 3 2 2" xfId="19363"/>
    <cellStyle name="Normal 462 3 3" xfId="14231"/>
    <cellStyle name="Normal 462 3 4" xfId="42290"/>
    <cellStyle name="Normal 462 3 5" xfId="47133"/>
    <cellStyle name="Normal 462 4" xfId="6297"/>
    <cellStyle name="Normal 462 4 2" xfId="17080"/>
    <cellStyle name="Normal 462 5" xfId="11924"/>
    <cellStyle name="Normal 462 6" xfId="40021"/>
    <cellStyle name="Normal 462 7" xfId="44867"/>
    <cellStyle name="Normal 463" xfId="1097"/>
    <cellStyle name="Normal 463 2" xfId="2181"/>
    <cellStyle name="Normal 463 2 2" xfId="4489"/>
    <cellStyle name="Normal 463 2 2 2" xfId="9636"/>
    <cellStyle name="Normal 463 2 2 2 2" xfId="20419"/>
    <cellStyle name="Normal 463 2 2 3" xfId="15287"/>
    <cellStyle name="Normal 463 2 2 4" xfId="43346"/>
    <cellStyle name="Normal 463 2 2 5" xfId="48189"/>
    <cellStyle name="Normal 463 2 3" xfId="7355"/>
    <cellStyle name="Normal 463 2 3 2" xfId="18138"/>
    <cellStyle name="Normal 463 2 4" xfId="13001"/>
    <cellStyle name="Normal 463 2 5" xfId="41070"/>
    <cellStyle name="Normal 463 2 6" xfId="45913"/>
    <cellStyle name="Normal 463 3" xfId="3434"/>
    <cellStyle name="Normal 463 3 2" xfId="8581"/>
    <cellStyle name="Normal 463 3 2 2" xfId="19364"/>
    <cellStyle name="Normal 463 3 3" xfId="14232"/>
    <cellStyle name="Normal 463 3 4" xfId="42291"/>
    <cellStyle name="Normal 463 3 5" xfId="47134"/>
    <cellStyle name="Normal 463 4" xfId="6298"/>
    <cellStyle name="Normal 463 4 2" xfId="17081"/>
    <cellStyle name="Normal 463 5" xfId="11925"/>
    <cellStyle name="Normal 463 6" xfId="40022"/>
    <cellStyle name="Normal 463 7" xfId="44868"/>
    <cellStyle name="Normal 464" xfId="1098"/>
    <cellStyle name="Normal 464 2" xfId="2182"/>
    <cellStyle name="Normal 464 2 2" xfId="4490"/>
    <cellStyle name="Normal 464 2 2 2" xfId="9637"/>
    <cellStyle name="Normal 464 2 2 2 2" xfId="20420"/>
    <cellStyle name="Normal 464 2 2 3" xfId="15288"/>
    <cellStyle name="Normal 464 2 2 4" xfId="43347"/>
    <cellStyle name="Normal 464 2 2 5" xfId="48190"/>
    <cellStyle name="Normal 464 2 3" xfId="7356"/>
    <cellStyle name="Normal 464 2 3 2" xfId="18139"/>
    <cellStyle name="Normal 464 2 4" xfId="13002"/>
    <cellStyle name="Normal 464 2 5" xfId="41071"/>
    <cellStyle name="Normal 464 2 6" xfId="45914"/>
    <cellStyle name="Normal 464 3" xfId="3435"/>
    <cellStyle name="Normal 464 3 2" xfId="8582"/>
    <cellStyle name="Normal 464 3 2 2" xfId="19365"/>
    <cellStyle name="Normal 464 3 3" xfId="14233"/>
    <cellStyle name="Normal 464 3 4" xfId="42292"/>
    <cellStyle name="Normal 464 3 5" xfId="47135"/>
    <cellStyle name="Normal 464 4" xfId="6299"/>
    <cellStyle name="Normal 464 4 2" xfId="17082"/>
    <cellStyle name="Normal 464 5" xfId="11926"/>
    <cellStyle name="Normal 464 6" xfId="40023"/>
    <cellStyle name="Normal 464 7" xfId="44869"/>
    <cellStyle name="Normal 465" xfId="1099"/>
    <cellStyle name="Normal 465 2" xfId="2183"/>
    <cellStyle name="Normal 465 2 2" xfId="4491"/>
    <cellStyle name="Normal 465 2 2 2" xfId="9638"/>
    <cellStyle name="Normal 465 2 2 2 2" xfId="20421"/>
    <cellStyle name="Normal 465 2 2 3" xfId="15289"/>
    <cellStyle name="Normal 465 2 2 4" xfId="43348"/>
    <cellStyle name="Normal 465 2 2 5" xfId="48191"/>
    <cellStyle name="Normal 465 2 3" xfId="7357"/>
    <cellStyle name="Normal 465 2 3 2" xfId="18140"/>
    <cellStyle name="Normal 465 2 4" xfId="13003"/>
    <cellStyle name="Normal 465 2 5" xfId="41072"/>
    <cellStyle name="Normal 465 2 6" xfId="45915"/>
    <cellStyle name="Normal 465 3" xfId="3436"/>
    <cellStyle name="Normal 465 3 2" xfId="8583"/>
    <cellStyle name="Normal 465 3 2 2" xfId="19366"/>
    <cellStyle name="Normal 465 3 3" xfId="14234"/>
    <cellStyle name="Normal 465 3 4" xfId="42293"/>
    <cellStyle name="Normal 465 3 5" xfId="47136"/>
    <cellStyle name="Normal 465 4" xfId="6300"/>
    <cellStyle name="Normal 465 4 2" xfId="17083"/>
    <cellStyle name="Normal 465 5" xfId="11927"/>
    <cellStyle name="Normal 465 6" xfId="40024"/>
    <cellStyle name="Normal 465 7" xfId="44870"/>
    <cellStyle name="Normal 466" xfId="1100"/>
    <cellStyle name="Normal 466 2" xfId="2184"/>
    <cellStyle name="Normal 466 2 2" xfId="4492"/>
    <cellStyle name="Normal 466 2 2 2" xfId="9639"/>
    <cellStyle name="Normal 466 2 2 2 2" xfId="20422"/>
    <cellStyle name="Normal 466 2 2 3" xfId="15290"/>
    <cellStyle name="Normal 466 2 2 4" xfId="43349"/>
    <cellStyle name="Normal 466 2 2 5" xfId="48192"/>
    <cellStyle name="Normal 466 2 3" xfId="7358"/>
    <cellStyle name="Normal 466 2 3 2" xfId="18141"/>
    <cellStyle name="Normal 466 2 4" xfId="13004"/>
    <cellStyle name="Normal 466 2 5" xfId="41073"/>
    <cellStyle name="Normal 466 2 6" xfId="45916"/>
    <cellStyle name="Normal 466 3" xfId="3437"/>
    <cellStyle name="Normal 466 3 2" xfId="8584"/>
    <cellStyle name="Normal 466 3 2 2" xfId="19367"/>
    <cellStyle name="Normal 466 3 3" xfId="14235"/>
    <cellStyle name="Normal 466 3 4" xfId="42294"/>
    <cellStyle name="Normal 466 3 5" xfId="47137"/>
    <cellStyle name="Normal 466 4" xfId="6301"/>
    <cellStyle name="Normal 466 4 2" xfId="17084"/>
    <cellStyle name="Normal 466 5" xfId="11928"/>
    <cellStyle name="Normal 466 6" xfId="40025"/>
    <cellStyle name="Normal 466 7" xfId="44871"/>
    <cellStyle name="Normal 467" xfId="1101"/>
    <cellStyle name="Normal 467 2" xfId="2185"/>
    <cellStyle name="Normal 467 2 2" xfId="4493"/>
    <cellStyle name="Normal 467 2 2 2" xfId="9640"/>
    <cellStyle name="Normal 467 2 2 2 2" xfId="20423"/>
    <cellStyle name="Normal 467 2 2 3" xfId="15291"/>
    <cellStyle name="Normal 467 2 2 4" xfId="43350"/>
    <cellStyle name="Normal 467 2 2 5" xfId="48193"/>
    <cellStyle name="Normal 467 2 3" xfId="7359"/>
    <cellStyle name="Normal 467 2 3 2" xfId="18142"/>
    <cellStyle name="Normal 467 2 4" xfId="13005"/>
    <cellStyle name="Normal 467 2 5" xfId="41074"/>
    <cellStyle name="Normal 467 2 6" xfId="45917"/>
    <cellStyle name="Normal 467 3" xfId="3438"/>
    <cellStyle name="Normal 467 3 2" xfId="8585"/>
    <cellStyle name="Normal 467 3 2 2" xfId="19368"/>
    <cellStyle name="Normal 467 3 3" xfId="14236"/>
    <cellStyle name="Normal 467 3 4" xfId="42295"/>
    <cellStyle name="Normal 467 3 5" xfId="47138"/>
    <cellStyle name="Normal 467 4" xfId="6302"/>
    <cellStyle name="Normal 467 4 2" xfId="17085"/>
    <cellStyle name="Normal 467 5" xfId="11929"/>
    <cellStyle name="Normal 467 6" xfId="40026"/>
    <cellStyle name="Normal 467 7" xfId="44872"/>
    <cellStyle name="Normal 468" xfId="1102"/>
    <cellStyle name="Normal 468 2" xfId="2186"/>
    <cellStyle name="Normal 468 2 2" xfId="4494"/>
    <cellStyle name="Normal 468 2 2 2" xfId="9641"/>
    <cellStyle name="Normal 468 2 2 2 2" xfId="20424"/>
    <cellStyle name="Normal 468 2 2 3" xfId="15292"/>
    <cellStyle name="Normal 468 2 2 4" xfId="43351"/>
    <cellStyle name="Normal 468 2 2 5" xfId="48194"/>
    <cellStyle name="Normal 468 2 3" xfId="7360"/>
    <cellStyle name="Normal 468 2 3 2" xfId="18143"/>
    <cellStyle name="Normal 468 2 4" xfId="13006"/>
    <cellStyle name="Normal 468 2 5" xfId="41075"/>
    <cellStyle name="Normal 468 2 6" xfId="45918"/>
    <cellStyle name="Normal 468 3" xfId="3439"/>
    <cellStyle name="Normal 468 3 2" xfId="8586"/>
    <cellStyle name="Normal 468 3 2 2" xfId="19369"/>
    <cellStyle name="Normal 468 3 3" xfId="14237"/>
    <cellStyle name="Normal 468 3 4" xfId="42296"/>
    <cellStyle name="Normal 468 3 5" xfId="47139"/>
    <cellStyle name="Normal 468 4" xfId="6303"/>
    <cellStyle name="Normal 468 4 2" xfId="17086"/>
    <cellStyle name="Normal 468 5" xfId="11930"/>
    <cellStyle name="Normal 468 6" xfId="40027"/>
    <cellStyle name="Normal 468 7" xfId="44873"/>
    <cellStyle name="Normal 469" xfId="1103"/>
    <cellStyle name="Normal 469 2" xfId="2187"/>
    <cellStyle name="Normal 469 2 2" xfId="4495"/>
    <cellStyle name="Normal 469 2 2 2" xfId="9642"/>
    <cellStyle name="Normal 469 2 2 2 2" xfId="20425"/>
    <cellStyle name="Normal 469 2 2 3" xfId="15293"/>
    <cellStyle name="Normal 469 2 2 4" xfId="43352"/>
    <cellStyle name="Normal 469 2 2 5" xfId="48195"/>
    <cellStyle name="Normal 469 2 3" xfId="7361"/>
    <cellStyle name="Normal 469 2 3 2" xfId="18144"/>
    <cellStyle name="Normal 469 2 4" xfId="13007"/>
    <cellStyle name="Normal 469 2 5" xfId="41076"/>
    <cellStyle name="Normal 469 2 6" xfId="45919"/>
    <cellStyle name="Normal 469 3" xfId="3440"/>
    <cellStyle name="Normal 469 3 2" xfId="8587"/>
    <cellStyle name="Normal 469 3 2 2" xfId="19370"/>
    <cellStyle name="Normal 469 3 3" xfId="14238"/>
    <cellStyle name="Normal 469 3 4" xfId="42297"/>
    <cellStyle name="Normal 469 3 5" xfId="47140"/>
    <cellStyle name="Normal 469 4" xfId="6304"/>
    <cellStyle name="Normal 469 4 2" xfId="17087"/>
    <cellStyle name="Normal 469 5" xfId="11931"/>
    <cellStyle name="Normal 469 6" xfId="40028"/>
    <cellStyle name="Normal 469 7" xfId="44874"/>
    <cellStyle name="Normal 47" xfId="378"/>
    <cellStyle name="Normal 47 2" xfId="1473"/>
    <cellStyle name="Normal 47 2 2" xfId="3788"/>
    <cellStyle name="Normal 47 2 2 2" xfId="8935"/>
    <cellStyle name="Normal 47 2 2 2 2" xfId="19718"/>
    <cellStyle name="Normal 47 2 2 3" xfId="14586"/>
    <cellStyle name="Normal 47 2 2 4" xfId="42645"/>
    <cellStyle name="Normal 47 2 2 5" xfId="47488"/>
    <cellStyle name="Normal 47 2 3" xfId="6655"/>
    <cellStyle name="Normal 47 2 3 2" xfId="17438"/>
    <cellStyle name="Normal 47 2 4" xfId="12295"/>
    <cellStyle name="Normal 47 2 5" xfId="40370"/>
    <cellStyle name="Normal 47 2 6" xfId="45213"/>
    <cellStyle name="Normal 47 3" xfId="2741"/>
    <cellStyle name="Normal 47 3 2" xfId="7896"/>
    <cellStyle name="Normal 47 3 2 2" xfId="18679"/>
    <cellStyle name="Normal 47 3 3" xfId="13547"/>
    <cellStyle name="Normal 47 3 4" xfId="41607"/>
    <cellStyle name="Normal 47 3 5" xfId="46450"/>
    <cellStyle name="Normal 47 4" xfId="5605"/>
    <cellStyle name="Normal 47 4 2" xfId="16395"/>
    <cellStyle name="Normal 47 5" xfId="11224"/>
    <cellStyle name="Normal 47 6" xfId="39325"/>
    <cellStyle name="Normal 47 7" xfId="44171"/>
    <cellStyle name="Normal 470" xfId="1104"/>
    <cellStyle name="Normal 470 2" xfId="2188"/>
    <cellStyle name="Normal 470 2 2" xfId="4496"/>
    <cellStyle name="Normal 470 2 2 2" xfId="9643"/>
    <cellStyle name="Normal 470 2 2 2 2" xfId="20426"/>
    <cellStyle name="Normal 470 2 2 3" xfId="15294"/>
    <cellStyle name="Normal 470 2 2 4" xfId="43353"/>
    <cellStyle name="Normal 470 2 2 5" xfId="48196"/>
    <cellStyle name="Normal 470 2 3" xfId="7362"/>
    <cellStyle name="Normal 470 2 3 2" xfId="18145"/>
    <cellStyle name="Normal 470 2 4" xfId="13008"/>
    <cellStyle name="Normal 470 2 5" xfId="41077"/>
    <cellStyle name="Normal 470 2 6" xfId="45920"/>
    <cellStyle name="Normal 470 3" xfId="3441"/>
    <cellStyle name="Normal 470 3 2" xfId="8588"/>
    <cellStyle name="Normal 470 3 2 2" xfId="19371"/>
    <cellStyle name="Normal 470 3 3" xfId="14239"/>
    <cellStyle name="Normal 470 3 4" xfId="42298"/>
    <cellStyle name="Normal 470 3 5" xfId="47141"/>
    <cellStyle name="Normal 470 4" xfId="6305"/>
    <cellStyle name="Normal 470 4 2" xfId="17088"/>
    <cellStyle name="Normal 470 5" xfId="11932"/>
    <cellStyle name="Normal 470 6" xfId="40029"/>
    <cellStyle name="Normal 470 7" xfId="44875"/>
    <cellStyle name="Normal 471" xfId="1105"/>
    <cellStyle name="Normal 471 2" xfId="2189"/>
    <cellStyle name="Normal 471 2 2" xfId="4497"/>
    <cellStyle name="Normal 471 2 2 2" xfId="9644"/>
    <cellStyle name="Normal 471 2 2 2 2" xfId="20427"/>
    <cellStyle name="Normal 471 2 2 3" xfId="15295"/>
    <cellStyle name="Normal 471 2 2 4" xfId="43354"/>
    <cellStyle name="Normal 471 2 2 5" xfId="48197"/>
    <cellStyle name="Normal 471 2 3" xfId="7363"/>
    <cellStyle name="Normal 471 2 3 2" xfId="18146"/>
    <cellStyle name="Normal 471 2 4" xfId="13009"/>
    <cellStyle name="Normal 471 2 5" xfId="41078"/>
    <cellStyle name="Normal 471 2 6" xfId="45921"/>
    <cellStyle name="Normal 471 3" xfId="3442"/>
    <cellStyle name="Normal 471 3 2" xfId="8589"/>
    <cellStyle name="Normal 471 3 2 2" xfId="19372"/>
    <cellStyle name="Normal 471 3 3" xfId="14240"/>
    <cellStyle name="Normal 471 3 4" xfId="42299"/>
    <cellStyle name="Normal 471 3 5" xfId="47142"/>
    <cellStyle name="Normal 471 4" xfId="6306"/>
    <cellStyle name="Normal 471 4 2" xfId="17089"/>
    <cellStyle name="Normal 471 5" xfId="11933"/>
    <cellStyle name="Normal 471 6" xfId="40030"/>
    <cellStyle name="Normal 471 7" xfId="44876"/>
    <cellStyle name="Normal 472" xfId="1106"/>
    <cellStyle name="Normal 472 2" xfId="2190"/>
    <cellStyle name="Normal 472 2 2" xfId="4498"/>
    <cellStyle name="Normal 472 2 2 2" xfId="9645"/>
    <cellStyle name="Normal 472 2 2 2 2" xfId="20428"/>
    <cellStyle name="Normal 472 2 2 3" xfId="15296"/>
    <cellStyle name="Normal 472 2 2 4" xfId="43355"/>
    <cellStyle name="Normal 472 2 2 5" xfId="48198"/>
    <cellStyle name="Normal 472 2 3" xfId="7364"/>
    <cellStyle name="Normal 472 2 3 2" xfId="18147"/>
    <cellStyle name="Normal 472 2 4" xfId="13010"/>
    <cellStyle name="Normal 472 2 5" xfId="41079"/>
    <cellStyle name="Normal 472 2 6" xfId="45922"/>
    <cellStyle name="Normal 472 3" xfId="3443"/>
    <cellStyle name="Normal 472 3 2" xfId="8590"/>
    <cellStyle name="Normal 472 3 2 2" xfId="19373"/>
    <cellStyle name="Normal 472 3 3" xfId="14241"/>
    <cellStyle name="Normal 472 3 4" xfId="42300"/>
    <cellStyle name="Normal 472 3 5" xfId="47143"/>
    <cellStyle name="Normal 472 4" xfId="6307"/>
    <cellStyle name="Normal 472 4 2" xfId="17090"/>
    <cellStyle name="Normal 472 5" xfId="11934"/>
    <cellStyle name="Normal 472 6" xfId="40031"/>
    <cellStyle name="Normal 472 7" xfId="44877"/>
    <cellStyle name="Normal 473" xfId="1124"/>
    <cellStyle name="Normal 473 2" xfId="2208"/>
    <cellStyle name="Normal 473 2 2" xfId="4516"/>
    <cellStyle name="Normal 473 2 2 2" xfId="9663"/>
    <cellStyle name="Normal 473 2 2 2 2" xfId="20446"/>
    <cellStyle name="Normal 473 2 2 3" xfId="15314"/>
    <cellStyle name="Normal 473 2 2 4" xfId="43373"/>
    <cellStyle name="Normal 473 2 2 5" xfId="48216"/>
    <cellStyle name="Normal 473 2 3" xfId="7382"/>
    <cellStyle name="Normal 473 2 3 2" xfId="18165"/>
    <cellStyle name="Normal 473 2 4" xfId="13028"/>
    <cellStyle name="Normal 473 2 5" xfId="41097"/>
    <cellStyle name="Normal 473 2 6" xfId="45940"/>
    <cellStyle name="Normal 473 3" xfId="3461"/>
    <cellStyle name="Normal 473 3 2" xfId="8608"/>
    <cellStyle name="Normal 473 3 2 2" xfId="19391"/>
    <cellStyle name="Normal 473 3 3" xfId="14259"/>
    <cellStyle name="Normal 473 3 4" xfId="42318"/>
    <cellStyle name="Normal 473 3 5" xfId="47161"/>
    <cellStyle name="Normal 473 4" xfId="6325"/>
    <cellStyle name="Normal 473 4 2" xfId="17108"/>
    <cellStyle name="Normal 473 5" xfId="11952"/>
    <cellStyle name="Normal 473 6" xfId="40049"/>
    <cellStyle name="Normal 473 7" xfId="44895"/>
    <cellStyle name="Normal 474" xfId="1128"/>
    <cellStyle name="Normal 474 2" xfId="2212"/>
    <cellStyle name="Normal 474 2 2" xfId="4520"/>
    <cellStyle name="Normal 474 2 2 2" xfId="9667"/>
    <cellStyle name="Normal 474 2 2 2 2" xfId="20450"/>
    <cellStyle name="Normal 474 2 2 3" xfId="15318"/>
    <cellStyle name="Normal 474 2 2 4" xfId="43377"/>
    <cellStyle name="Normal 474 2 2 5" xfId="48220"/>
    <cellStyle name="Normal 474 2 3" xfId="7386"/>
    <cellStyle name="Normal 474 2 3 2" xfId="18169"/>
    <cellStyle name="Normal 474 2 4" xfId="13032"/>
    <cellStyle name="Normal 474 2 5" xfId="41101"/>
    <cellStyle name="Normal 474 2 6" xfId="45944"/>
    <cellStyle name="Normal 474 3" xfId="3465"/>
    <cellStyle name="Normal 474 3 2" xfId="8612"/>
    <cellStyle name="Normal 474 3 2 2" xfId="19395"/>
    <cellStyle name="Normal 474 3 3" xfId="14263"/>
    <cellStyle name="Normal 474 3 4" xfId="42322"/>
    <cellStyle name="Normal 474 3 5" xfId="47165"/>
    <cellStyle name="Normal 474 4" xfId="6329"/>
    <cellStyle name="Normal 474 4 2" xfId="17112"/>
    <cellStyle name="Normal 474 5" xfId="11956"/>
    <cellStyle name="Normal 474 6" xfId="40053"/>
    <cellStyle name="Normal 474 7" xfId="44899"/>
    <cellStyle name="Normal 475" xfId="1120"/>
    <cellStyle name="Normal 475 2" xfId="2204"/>
    <cellStyle name="Normal 475 2 2" xfId="4512"/>
    <cellStyle name="Normal 475 2 2 2" xfId="9659"/>
    <cellStyle name="Normal 475 2 2 2 2" xfId="20442"/>
    <cellStyle name="Normal 475 2 2 3" xfId="15310"/>
    <cellStyle name="Normal 475 2 2 4" xfId="43369"/>
    <cellStyle name="Normal 475 2 2 5" xfId="48212"/>
    <cellStyle name="Normal 475 2 3" xfId="7378"/>
    <cellStyle name="Normal 475 2 3 2" xfId="18161"/>
    <cellStyle name="Normal 475 2 4" xfId="13024"/>
    <cellStyle name="Normal 475 2 5" xfId="41093"/>
    <cellStyle name="Normal 475 2 6" xfId="45936"/>
    <cellStyle name="Normal 475 3" xfId="3457"/>
    <cellStyle name="Normal 475 3 2" xfId="8604"/>
    <cellStyle name="Normal 475 3 2 2" xfId="19387"/>
    <cellStyle name="Normal 475 3 3" xfId="14255"/>
    <cellStyle name="Normal 475 3 4" xfId="42314"/>
    <cellStyle name="Normal 475 3 5" xfId="47157"/>
    <cellStyle name="Normal 475 4" xfId="6321"/>
    <cellStyle name="Normal 475 4 2" xfId="17104"/>
    <cellStyle name="Normal 475 5" xfId="11948"/>
    <cellStyle name="Normal 475 6" xfId="40045"/>
    <cellStyle name="Normal 475 7" xfId="44891"/>
    <cellStyle name="Normal 476" xfId="1140"/>
    <cellStyle name="Normal 476 2" xfId="2224"/>
    <cellStyle name="Normal 476 2 2" xfId="4532"/>
    <cellStyle name="Normal 476 2 2 2" xfId="9679"/>
    <cellStyle name="Normal 476 2 2 2 2" xfId="20462"/>
    <cellStyle name="Normal 476 2 2 3" xfId="15330"/>
    <cellStyle name="Normal 476 2 2 4" xfId="43389"/>
    <cellStyle name="Normal 476 2 2 5" xfId="48232"/>
    <cellStyle name="Normal 476 2 3" xfId="7398"/>
    <cellStyle name="Normal 476 2 3 2" xfId="18181"/>
    <cellStyle name="Normal 476 2 4" xfId="13044"/>
    <cellStyle name="Normal 476 2 5" xfId="41113"/>
    <cellStyle name="Normal 476 2 6" xfId="45956"/>
    <cellStyle name="Normal 476 3" xfId="3477"/>
    <cellStyle name="Normal 476 3 2" xfId="8624"/>
    <cellStyle name="Normal 476 3 2 2" xfId="19407"/>
    <cellStyle name="Normal 476 3 3" xfId="14275"/>
    <cellStyle name="Normal 476 3 4" xfId="42334"/>
    <cellStyle name="Normal 476 3 5" xfId="47177"/>
    <cellStyle name="Normal 476 4" xfId="6341"/>
    <cellStyle name="Normal 476 4 2" xfId="17124"/>
    <cellStyle name="Normal 476 5" xfId="11968"/>
    <cellStyle name="Normal 476 6" xfId="40065"/>
    <cellStyle name="Normal 476 7" xfId="44911"/>
    <cellStyle name="Normal 477" xfId="1142"/>
    <cellStyle name="Normal 477 2" xfId="2226"/>
    <cellStyle name="Normal 477 2 2" xfId="4534"/>
    <cellStyle name="Normal 477 2 2 2" xfId="9681"/>
    <cellStyle name="Normal 477 2 2 2 2" xfId="20464"/>
    <cellStyle name="Normal 477 2 2 3" xfId="15332"/>
    <cellStyle name="Normal 477 2 2 4" xfId="43391"/>
    <cellStyle name="Normal 477 2 2 5" xfId="48234"/>
    <cellStyle name="Normal 477 2 3" xfId="7400"/>
    <cellStyle name="Normal 477 2 3 2" xfId="18183"/>
    <cellStyle name="Normal 477 2 4" xfId="13046"/>
    <cellStyle name="Normal 477 2 5" xfId="41115"/>
    <cellStyle name="Normal 477 2 6" xfId="45958"/>
    <cellStyle name="Normal 477 3" xfId="3479"/>
    <cellStyle name="Normal 477 3 2" xfId="8626"/>
    <cellStyle name="Normal 477 3 2 2" xfId="19409"/>
    <cellStyle name="Normal 477 3 3" xfId="14277"/>
    <cellStyle name="Normal 477 3 4" xfId="42336"/>
    <cellStyle name="Normal 477 3 5" xfId="47179"/>
    <cellStyle name="Normal 477 4" xfId="6343"/>
    <cellStyle name="Normal 477 4 2" xfId="17126"/>
    <cellStyle name="Normal 477 5" xfId="11970"/>
    <cellStyle name="Normal 477 6" xfId="40067"/>
    <cellStyle name="Normal 477 7" xfId="44913"/>
    <cellStyle name="Normal 478" xfId="1143"/>
    <cellStyle name="Normal 478 2" xfId="2227"/>
    <cellStyle name="Normal 478 2 2" xfId="4535"/>
    <cellStyle name="Normal 478 2 2 2" xfId="9682"/>
    <cellStyle name="Normal 478 2 2 2 2" xfId="20465"/>
    <cellStyle name="Normal 478 2 2 3" xfId="15333"/>
    <cellStyle name="Normal 478 2 2 4" xfId="43392"/>
    <cellStyle name="Normal 478 2 2 5" xfId="48235"/>
    <cellStyle name="Normal 478 2 3" xfId="7401"/>
    <cellStyle name="Normal 478 2 3 2" xfId="18184"/>
    <cellStyle name="Normal 478 2 4" xfId="13047"/>
    <cellStyle name="Normal 478 2 5" xfId="41116"/>
    <cellStyle name="Normal 478 2 6" xfId="45959"/>
    <cellStyle name="Normal 478 3" xfId="3480"/>
    <cellStyle name="Normal 478 3 2" xfId="8627"/>
    <cellStyle name="Normal 478 3 2 2" xfId="19410"/>
    <cellStyle name="Normal 478 3 3" xfId="14278"/>
    <cellStyle name="Normal 478 3 4" xfId="42337"/>
    <cellStyle name="Normal 478 3 5" xfId="47180"/>
    <cellStyle name="Normal 478 4" xfId="6344"/>
    <cellStyle name="Normal 478 4 2" xfId="17127"/>
    <cellStyle name="Normal 478 5" xfId="11971"/>
    <cellStyle name="Normal 478 6" xfId="40068"/>
    <cellStyle name="Normal 478 7" xfId="44914"/>
    <cellStyle name="Normal 479" xfId="1144"/>
    <cellStyle name="Normal 479 2" xfId="2228"/>
    <cellStyle name="Normal 479 2 2" xfId="4536"/>
    <cellStyle name="Normal 479 2 2 2" xfId="9683"/>
    <cellStyle name="Normal 479 2 2 2 2" xfId="20466"/>
    <cellStyle name="Normal 479 2 2 3" xfId="15334"/>
    <cellStyle name="Normal 479 2 2 4" xfId="43393"/>
    <cellStyle name="Normal 479 2 2 5" xfId="48236"/>
    <cellStyle name="Normal 479 2 3" xfId="7402"/>
    <cellStyle name="Normal 479 2 3 2" xfId="18185"/>
    <cellStyle name="Normal 479 2 4" xfId="13048"/>
    <cellStyle name="Normal 479 2 5" xfId="41117"/>
    <cellStyle name="Normal 479 2 6" xfId="45960"/>
    <cellStyle name="Normal 479 3" xfId="3481"/>
    <cellStyle name="Normal 479 3 2" xfId="8628"/>
    <cellStyle name="Normal 479 3 2 2" xfId="19411"/>
    <cellStyle name="Normal 479 3 3" xfId="14279"/>
    <cellStyle name="Normal 479 3 4" xfId="42338"/>
    <cellStyle name="Normal 479 3 5" xfId="47181"/>
    <cellStyle name="Normal 479 4" xfId="6345"/>
    <cellStyle name="Normal 479 4 2" xfId="17128"/>
    <cellStyle name="Normal 479 5" xfId="11972"/>
    <cellStyle name="Normal 479 6" xfId="40069"/>
    <cellStyle name="Normal 479 7" xfId="44915"/>
    <cellStyle name="Normal 48" xfId="379"/>
    <cellStyle name="Normal 48 2" xfId="1474"/>
    <cellStyle name="Normal 48 2 2" xfId="3789"/>
    <cellStyle name="Normal 48 2 2 2" xfId="8936"/>
    <cellStyle name="Normal 48 2 2 2 2" xfId="19719"/>
    <cellStyle name="Normal 48 2 2 3" xfId="14587"/>
    <cellStyle name="Normal 48 2 2 4" xfId="42646"/>
    <cellStyle name="Normal 48 2 2 5" xfId="47489"/>
    <cellStyle name="Normal 48 2 3" xfId="6656"/>
    <cellStyle name="Normal 48 2 3 2" xfId="17439"/>
    <cellStyle name="Normal 48 2 4" xfId="12296"/>
    <cellStyle name="Normal 48 2 5" xfId="40371"/>
    <cellStyle name="Normal 48 2 6" xfId="45214"/>
    <cellStyle name="Normal 48 3" xfId="2742"/>
    <cellStyle name="Normal 48 3 2" xfId="7897"/>
    <cellStyle name="Normal 48 3 2 2" xfId="18680"/>
    <cellStyle name="Normal 48 3 3" xfId="13548"/>
    <cellStyle name="Normal 48 3 4" xfId="41608"/>
    <cellStyle name="Normal 48 3 5" xfId="46451"/>
    <cellStyle name="Normal 48 4" xfId="5606"/>
    <cellStyle name="Normal 48 4 2" xfId="16396"/>
    <cellStyle name="Normal 48 5" xfId="11225"/>
    <cellStyle name="Normal 48 6" xfId="39326"/>
    <cellStyle name="Normal 48 7" xfId="44172"/>
    <cellStyle name="Normal 480" xfId="1139"/>
    <cellStyle name="Normal 480 2" xfId="2223"/>
    <cellStyle name="Normal 480 2 2" xfId="4531"/>
    <cellStyle name="Normal 480 2 2 2" xfId="9678"/>
    <cellStyle name="Normal 480 2 2 2 2" xfId="20461"/>
    <cellStyle name="Normal 480 2 2 3" xfId="15329"/>
    <cellStyle name="Normal 480 2 2 4" xfId="43388"/>
    <cellStyle name="Normal 480 2 2 5" xfId="48231"/>
    <cellStyle name="Normal 480 2 3" xfId="7397"/>
    <cellStyle name="Normal 480 2 3 2" xfId="18180"/>
    <cellStyle name="Normal 480 2 4" xfId="13043"/>
    <cellStyle name="Normal 480 2 5" xfId="41112"/>
    <cellStyle name="Normal 480 2 6" xfId="45955"/>
    <cellStyle name="Normal 480 3" xfId="3476"/>
    <cellStyle name="Normal 480 3 2" xfId="8623"/>
    <cellStyle name="Normal 480 3 2 2" xfId="19406"/>
    <cellStyle name="Normal 480 3 3" xfId="14274"/>
    <cellStyle name="Normal 480 3 4" xfId="42333"/>
    <cellStyle name="Normal 480 3 5" xfId="47176"/>
    <cellStyle name="Normal 480 4" xfId="6340"/>
    <cellStyle name="Normal 480 4 2" xfId="17123"/>
    <cellStyle name="Normal 480 5" xfId="11967"/>
    <cellStyle name="Normal 480 6" xfId="40064"/>
    <cellStyle name="Normal 480 7" xfId="44910"/>
    <cellStyle name="Normal 481" xfId="1146"/>
    <cellStyle name="Normal 481 2" xfId="2230"/>
    <cellStyle name="Normal 481 2 2" xfId="4538"/>
    <cellStyle name="Normal 481 2 2 2" xfId="9685"/>
    <cellStyle name="Normal 481 2 2 2 2" xfId="20468"/>
    <cellStyle name="Normal 481 2 2 3" xfId="15336"/>
    <cellStyle name="Normal 481 2 2 4" xfId="43395"/>
    <cellStyle name="Normal 481 2 2 5" xfId="48238"/>
    <cellStyle name="Normal 481 2 3" xfId="7404"/>
    <cellStyle name="Normal 481 2 3 2" xfId="18187"/>
    <cellStyle name="Normal 481 2 4" xfId="13050"/>
    <cellStyle name="Normal 481 2 5" xfId="41119"/>
    <cellStyle name="Normal 481 2 6" xfId="45962"/>
    <cellStyle name="Normal 481 3" xfId="2596"/>
    <cellStyle name="Normal 481 3 2" xfId="7758"/>
    <cellStyle name="Normal 481 3 2 2" xfId="18541"/>
    <cellStyle name="Normal 481 3 3" xfId="13405"/>
    <cellStyle name="Normal 481 3 4" xfId="41469"/>
    <cellStyle name="Normal 481 3 5" xfId="46312"/>
    <cellStyle name="Normal 481 4" xfId="6347"/>
    <cellStyle name="Normal 481 4 2" xfId="17130"/>
    <cellStyle name="Normal 481 5" xfId="11974"/>
    <cellStyle name="Normal 481 6" xfId="38940"/>
    <cellStyle name="Normal 481 6 2" xfId="39124"/>
    <cellStyle name="Normal 481 6 2 2" xfId="120"/>
    <cellStyle name="Normal 481 7" xfId="40071"/>
    <cellStyle name="Normal 481 8" xfId="44917"/>
    <cellStyle name="Normal 482" xfId="1147"/>
    <cellStyle name="Normal 482 2" xfId="2231"/>
    <cellStyle name="Normal 482 2 2" xfId="4539"/>
    <cellStyle name="Normal 482 2 2 2" xfId="9686"/>
    <cellStyle name="Normal 482 2 2 2 2" xfId="20469"/>
    <cellStyle name="Normal 482 2 2 3" xfId="15337"/>
    <cellStyle name="Normal 482 2 2 4" xfId="43396"/>
    <cellStyle name="Normal 482 2 2 5" xfId="48239"/>
    <cellStyle name="Normal 482 2 3" xfId="7405"/>
    <cellStyle name="Normal 482 2 3 2" xfId="18188"/>
    <cellStyle name="Normal 482 2 4" xfId="13051"/>
    <cellStyle name="Normal 482 2 5" xfId="41120"/>
    <cellStyle name="Normal 482 2 6" xfId="45963"/>
    <cellStyle name="Normal 482 3" xfId="3483"/>
    <cellStyle name="Normal 482 3 2" xfId="8630"/>
    <cellStyle name="Normal 482 3 2 2" xfId="19413"/>
    <cellStyle name="Normal 482 3 3" xfId="14281"/>
    <cellStyle name="Normal 482 3 4" xfId="42340"/>
    <cellStyle name="Normal 482 3 5" xfId="47183"/>
    <cellStyle name="Normal 482 4" xfId="6348"/>
    <cellStyle name="Normal 482 4 2" xfId="17131"/>
    <cellStyle name="Normal 482 5" xfId="11975"/>
    <cellStyle name="Normal 482 6" xfId="38939"/>
    <cellStyle name="Normal 482 6 2" xfId="43910"/>
    <cellStyle name="Normal 482 6 2 2" xfId="119"/>
    <cellStyle name="Normal 482 7" xfId="40072"/>
    <cellStyle name="Normal 482 7 2" xfId="43961"/>
    <cellStyle name="Normal 482 8" xfId="44918"/>
    <cellStyle name="Normal 483" xfId="1148"/>
    <cellStyle name="Normal 483 2" xfId="2232"/>
    <cellStyle name="Normal 483 2 2" xfId="4540"/>
    <cellStyle name="Normal 483 2 2 2" xfId="9687"/>
    <cellStyle name="Normal 483 2 2 2 2" xfId="20470"/>
    <cellStyle name="Normal 483 2 2 3" xfId="15338"/>
    <cellStyle name="Normal 483 2 2 4" xfId="43397"/>
    <cellStyle name="Normal 483 2 2 5" xfId="48240"/>
    <cellStyle name="Normal 483 2 3" xfId="7406"/>
    <cellStyle name="Normal 483 2 3 2" xfId="18189"/>
    <cellStyle name="Normal 483 2 4" xfId="13052"/>
    <cellStyle name="Normal 483 2 5" xfId="41121"/>
    <cellStyle name="Normal 483 2 6" xfId="45964"/>
    <cellStyle name="Normal 483 3" xfId="2575"/>
    <cellStyle name="Normal 483 3 2" xfId="7743"/>
    <cellStyle name="Normal 483 3 2 2" xfId="18526"/>
    <cellStyle name="Normal 483 3 3" xfId="13390"/>
    <cellStyle name="Normal 483 3 4" xfId="41455"/>
    <cellStyle name="Normal 483 3 5" xfId="46298"/>
    <cellStyle name="Normal 483 4" xfId="6349"/>
    <cellStyle name="Normal 483 4 2" xfId="17132"/>
    <cellStyle name="Normal 483 5" xfId="11976"/>
    <cellStyle name="Normal 483 6" xfId="178"/>
    <cellStyle name="Normal 483 6 2" xfId="39119"/>
    <cellStyle name="Normal 483 6 2 2" xfId="43893"/>
    <cellStyle name="Normal 483 6 2 3" xfId="113"/>
    <cellStyle name="Normal 483 6 2 3 2" xfId="48725"/>
    <cellStyle name="Normal 483 6 2 4" xfId="48724"/>
    <cellStyle name="Normal 483 6 3" xfId="43887"/>
    <cellStyle name="Normal 483 6 4" xfId="43989"/>
    <cellStyle name="Normal 483 7" xfId="40073"/>
    <cellStyle name="Normal 484" xfId="1149"/>
    <cellStyle name="Normal 484 2" xfId="2233"/>
    <cellStyle name="Normal 484 2 2" xfId="4541"/>
    <cellStyle name="Normal 484 2 2 2" xfId="9688"/>
    <cellStyle name="Normal 484 2 2 2 2" xfId="20471"/>
    <cellStyle name="Normal 484 2 2 3" xfId="15339"/>
    <cellStyle name="Normal 484 2 2 4" xfId="43398"/>
    <cellStyle name="Normal 484 2 2 5" xfId="48241"/>
    <cellStyle name="Normal 484 2 3" xfId="7407"/>
    <cellStyle name="Normal 484 2 3 2" xfId="18190"/>
    <cellStyle name="Normal 484 2 4" xfId="13053"/>
    <cellStyle name="Normal 484 2 5" xfId="41122"/>
    <cellStyle name="Normal 484 2 6" xfId="45965"/>
    <cellStyle name="Normal 484 3" xfId="3484"/>
    <cellStyle name="Normal 484 3 2" xfId="8631"/>
    <cellStyle name="Normal 484 3 2 2" xfId="19414"/>
    <cellStyle name="Normal 484 3 3" xfId="14282"/>
    <cellStyle name="Normal 484 3 4" xfId="42341"/>
    <cellStyle name="Normal 484 3 5" xfId="47184"/>
    <cellStyle name="Normal 484 4" xfId="6350"/>
    <cellStyle name="Normal 484 4 2" xfId="17133"/>
    <cellStyle name="Normal 484 5" xfId="11977"/>
    <cellStyle name="Normal 484 6" xfId="40074"/>
    <cellStyle name="Normal 484 7" xfId="44919"/>
    <cellStyle name="Normal 485" xfId="1150"/>
    <cellStyle name="Normal 485 2" xfId="2234"/>
    <cellStyle name="Normal 485 2 2" xfId="4542"/>
    <cellStyle name="Normal 485 2 2 2" xfId="9689"/>
    <cellStyle name="Normal 485 2 2 2 2" xfId="20472"/>
    <cellStyle name="Normal 485 2 2 3" xfId="15340"/>
    <cellStyle name="Normal 485 2 2 4" xfId="43399"/>
    <cellStyle name="Normal 485 2 2 5" xfId="48242"/>
    <cellStyle name="Normal 485 2 3" xfId="7408"/>
    <cellStyle name="Normal 485 2 3 2" xfId="18191"/>
    <cellStyle name="Normal 485 2 4" xfId="13054"/>
    <cellStyle name="Normal 485 2 5" xfId="41123"/>
    <cellStyle name="Normal 485 2 6" xfId="45966"/>
    <cellStyle name="Normal 485 3" xfId="3485"/>
    <cellStyle name="Normal 485 3 2" xfId="8632"/>
    <cellStyle name="Normal 485 3 2 2" xfId="19415"/>
    <cellStyle name="Normal 485 3 3" xfId="14283"/>
    <cellStyle name="Normal 485 3 4" xfId="42342"/>
    <cellStyle name="Normal 485 3 5" xfId="47185"/>
    <cellStyle name="Normal 485 4" xfId="6351"/>
    <cellStyle name="Normal 485 4 2" xfId="17134"/>
    <cellStyle name="Normal 485 5" xfId="11978"/>
    <cellStyle name="Normal 485 6" xfId="40075"/>
    <cellStyle name="Normal 485 7" xfId="44920"/>
    <cellStyle name="Normal 486" xfId="1151"/>
    <cellStyle name="Normal 486 2" xfId="2235"/>
    <cellStyle name="Normal 486 2 2" xfId="4543"/>
    <cellStyle name="Normal 486 2 2 2" xfId="9690"/>
    <cellStyle name="Normal 486 2 2 2 2" xfId="20473"/>
    <cellStyle name="Normal 486 2 2 3" xfId="15341"/>
    <cellStyle name="Normal 486 2 2 4" xfId="43400"/>
    <cellStyle name="Normal 486 2 2 5" xfId="48243"/>
    <cellStyle name="Normal 486 2 3" xfId="7409"/>
    <cellStyle name="Normal 486 2 3 2" xfId="18192"/>
    <cellStyle name="Normal 486 2 4" xfId="13055"/>
    <cellStyle name="Normal 486 2 5" xfId="41124"/>
    <cellStyle name="Normal 486 2 6" xfId="45967"/>
    <cellStyle name="Normal 486 3" xfId="3486"/>
    <cellStyle name="Normal 486 3 2" xfId="8633"/>
    <cellStyle name="Normal 486 3 2 2" xfId="19416"/>
    <cellStyle name="Normal 486 3 3" xfId="14284"/>
    <cellStyle name="Normal 486 3 4" xfId="42343"/>
    <cellStyle name="Normal 486 3 5" xfId="47186"/>
    <cellStyle name="Normal 486 4" xfId="6352"/>
    <cellStyle name="Normal 486 4 2" xfId="17135"/>
    <cellStyle name="Normal 486 5" xfId="11979"/>
    <cellStyle name="Normal 486 6" xfId="40076"/>
    <cellStyle name="Normal 486 7" xfId="44921"/>
    <cellStyle name="Normal 487" xfId="1152"/>
    <cellStyle name="Normal 487 2" xfId="2236"/>
    <cellStyle name="Normal 487 2 2" xfId="4544"/>
    <cellStyle name="Normal 487 2 2 2" xfId="9691"/>
    <cellStyle name="Normal 487 2 2 2 2" xfId="20474"/>
    <cellStyle name="Normal 487 2 2 3" xfId="15342"/>
    <cellStyle name="Normal 487 2 2 4" xfId="43401"/>
    <cellStyle name="Normal 487 2 2 5" xfId="48244"/>
    <cellStyle name="Normal 487 2 3" xfId="7410"/>
    <cellStyle name="Normal 487 2 3 2" xfId="18193"/>
    <cellStyle name="Normal 487 2 4" xfId="13056"/>
    <cellStyle name="Normal 487 2 5" xfId="41125"/>
    <cellStyle name="Normal 487 2 6" xfId="45968"/>
    <cellStyle name="Normal 487 3" xfId="3487"/>
    <cellStyle name="Normal 487 3 2" xfId="8634"/>
    <cellStyle name="Normal 487 3 2 2" xfId="19417"/>
    <cellStyle name="Normal 487 3 3" xfId="14285"/>
    <cellStyle name="Normal 487 3 4" xfId="42344"/>
    <cellStyle name="Normal 487 3 5" xfId="47187"/>
    <cellStyle name="Normal 487 4" xfId="6353"/>
    <cellStyle name="Normal 487 4 2" xfId="17136"/>
    <cellStyle name="Normal 487 5" xfId="11980"/>
    <cellStyle name="Normal 487 6" xfId="38941"/>
    <cellStyle name="Normal 487 6 2" xfId="179"/>
    <cellStyle name="Normal 487 6 2 2" xfId="43891"/>
    <cellStyle name="Normal 487 6 2 3" xfId="43911"/>
    <cellStyle name="Normal 487 6 2 4" xfId="122"/>
    <cellStyle name="Normal 487 6 2 5" xfId="48722"/>
    <cellStyle name="Normal 487 6 3" xfId="43889"/>
    <cellStyle name="Normal 487 6 4" xfId="48718"/>
    <cellStyle name="Normal 487 7" xfId="40077"/>
    <cellStyle name="Normal 487 8" xfId="44922"/>
    <cellStyle name="Normal 488" xfId="1154"/>
    <cellStyle name="Normal 488 2" xfId="2238"/>
    <cellStyle name="Normal 488 2 2" xfId="4546"/>
    <cellStyle name="Normal 488 2 2 2" xfId="9693"/>
    <cellStyle name="Normal 488 2 2 2 2" xfId="20476"/>
    <cellStyle name="Normal 488 2 2 3" xfId="15344"/>
    <cellStyle name="Normal 488 2 2 4" xfId="43403"/>
    <cellStyle name="Normal 488 2 2 5" xfId="48246"/>
    <cellStyle name="Normal 488 2 3" xfId="7412"/>
    <cellStyle name="Normal 488 2 3 2" xfId="18195"/>
    <cellStyle name="Normal 488 2 4" xfId="13058"/>
    <cellStyle name="Normal 488 2 5" xfId="41127"/>
    <cellStyle name="Normal 488 2 6" xfId="45970"/>
    <cellStyle name="Normal 488 3" xfId="3489"/>
    <cellStyle name="Normal 488 3 2" xfId="8636"/>
    <cellStyle name="Normal 488 3 2 2" xfId="19419"/>
    <cellStyle name="Normal 488 3 3" xfId="14287"/>
    <cellStyle name="Normal 488 3 4" xfId="42346"/>
    <cellStyle name="Normal 488 3 5" xfId="47189"/>
    <cellStyle name="Normal 488 4" xfId="6355"/>
    <cellStyle name="Normal 488 4 2" xfId="17138"/>
    <cellStyle name="Normal 488 5" xfId="11982"/>
    <cellStyle name="Normal 488 6" xfId="40079"/>
    <cellStyle name="Normal 488 7" xfId="44924"/>
    <cellStyle name="Normal 489" xfId="1155"/>
    <cellStyle name="Normal 489 2" xfId="2239"/>
    <cellStyle name="Normal 489 2 2" xfId="4547"/>
    <cellStyle name="Normal 489 2 2 2" xfId="9694"/>
    <cellStyle name="Normal 489 2 2 2 2" xfId="20477"/>
    <cellStyle name="Normal 489 2 2 3" xfId="15345"/>
    <cellStyle name="Normal 489 2 2 4" xfId="43404"/>
    <cellStyle name="Normal 489 2 2 5" xfId="48247"/>
    <cellStyle name="Normal 489 2 3" xfId="7413"/>
    <cellStyle name="Normal 489 2 3 2" xfId="18196"/>
    <cellStyle name="Normal 489 2 4" xfId="13059"/>
    <cellStyle name="Normal 489 2 5" xfId="41128"/>
    <cellStyle name="Normal 489 2 6" xfId="45971"/>
    <cellStyle name="Normal 489 3" xfId="3490"/>
    <cellStyle name="Normal 489 3 2" xfId="8637"/>
    <cellStyle name="Normal 489 3 2 2" xfId="19420"/>
    <cellStyle name="Normal 489 3 3" xfId="14288"/>
    <cellStyle name="Normal 489 3 4" xfId="42347"/>
    <cellStyle name="Normal 489 3 5" xfId="47190"/>
    <cellStyle name="Normal 489 4" xfId="6356"/>
    <cellStyle name="Normal 489 4 2" xfId="17139"/>
    <cellStyle name="Normal 489 5" xfId="11983"/>
    <cellStyle name="Normal 489 6" xfId="40080"/>
    <cellStyle name="Normal 489 7" xfId="44925"/>
    <cellStyle name="Normal 49" xfId="380"/>
    <cellStyle name="Normal 49 2" xfId="1475"/>
    <cellStyle name="Normal 49 2 2" xfId="3790"/>
    <cellStyle name="Normal 49 2 2 2" xfId="8937"/>
    <cellStyle name="Normal 49 2 2 2 2" xfId="19720"/>
    <cellStyle name="Normal 49 2 2 3" xfId="14588"/>
    <cellStyle name="Normal 49 2 2 4" xfId="42647"/>
    <cellStyle name="Normal 49 2 2 5" xfId="47490"/>
    <cellStyle name="Normal 49 2 3" xfId="6657"/>
    <cellStyle name="Normal 49 2 3 2" xfId="17440"/>
    <cellStyle name="Normal 49 2 4" xfId="12297"/>
    <cellStyle name="Normal 49 2 5" xfId="40372"/>
    <cellStyle name="Normal 49 2 6" xfId="45215"/>
    <cellStyle name="Normal 49 3" xfId="2743"/>
    <cellStyle name="Normal 49 3 2" xfId="7898"/>
    <cellStyle name="Normal 49 3 2 2" xfId="18681"/>
    <cellStyle name="Normal 49 3 3" xfId="13549"/>
    <cellStyle name="Normal 49 3 4" xfId="41609"/>
    <cellStyle name="Normal 49 3 5" xfId="46452"/>
    <cellStyle name="Normal 49 4" xfId="5607"/>
    <cellStyle name="Normal 49 4 2" xfId="16397"/>
    <cellStyle name="Normal 49 5" xfId="11226"/>
    <cellStyle name="Normal 49 6" xfId="39327"/>
    <cellStyle name="Normal 49 7" xfId="44173"/>
    <cellStyle name="Normal 490" xfId="1153"/>
    <cellStyle name="Normal 490 2" xfId="2237"/>
    <cellStyle name="Normal 490 2 2" xfId="4545"/>
    <cellStyle name="Normal 490 2 2 2" xfId="9692"/>
    <cellStyle name="Normal 490 2 2 2 2" xfId="20475"/>
    <cellStyle name="Normal 490 2 2 3" xfId="15343"/>
    <cellStyle name="Normal 490 2 2 4" xfId="43402"/>
    <cellStyle name="Normal 490 2 2 5" xfId="48245"/>
    <cellStyle name="Normal 490 2 3" xfId="7411"/>
    <cellStyle name="Normal 490 2 3 2" xfId="18194"/>
    <cellStyle name="Normal 490 2 4" xfId="13057"/>
    <cellStyle name="Normal 490 2 5" xfId="41126"/>
    <cellStyle name="Normal 490 2 6" xfId="45969"/>
    <cellStyle name="Normal 490 3" xfId="3488"/>
    <cellStyle name="Normal 490 3 2" xfId="8635"/>
    <cellStyle name="Normal 490 3 2 2" xfId="19418"/>
    <cellStyle name="Normal 490 3 3" xfId="14286"/>
    <cellStyle name="Normal 490 3 4" xfId="42345"/>
    <cellStyle name="Normal 490 3 5" xfId="47188"/>
    <cellStyle name="Normal 490 4" xfId="6354"/>
    <cellStyle name="Normal 490 4 2" xfId="17137"/>
    <cellStyle name="Normal 490 5" xfId="11981"/>
    <cellStyle name="Normal 490 6" xfId="40078"/>
    <cellStyle name="Normal 490 7" xfId="44923"/>
    <cellStyle name="Normal 491" xfId="1156"/>
    <cellStyle name="Normal 491 2" xfId="2240"/>
    <cellStyle name="Normal 491 2 2" xfId="4548"/>
    <cellStyle name="Normal 491 2 2 2" xfId="9695"/>
    <cellStyle name="Normal 491 2 2 2 2" xfId="20478"/>
    <cellStyle name="Normal 491 2 2 3" xfId="15346"/>
    <cellStyle name="Normal 491 2 2 4" xfId="43405"/>
    <cellStyle name="Normal 491 2 2 5" xfId="48248"/>
    <cellStyle name="Normal 491 2 3" xfId="7414"/>
    <cellStyle name="Normal 491 2 3 2" xfId="18197"/>
    <cellStyle name="Normal 491 2 4" xfId="13060"/>
    <cellStyle name="Normal 491 2 5" xfId="41129"/>
    <cellStyle name="Normal 491 2 6" xfId="45972"/>
    <cellStyle name="Normal 491 3" xfId="3491"/>
    <cellStyle name="Normal 491 3 2" xfId="8638"/>
    <cellStyle name="Normal 491 3 2 2" xfId="19421"/>
    <cellStyle name="Normal 491 3 3" xfId="14289"/>
    <cellStyle name="Normal 491 3 4" xfId="42348"/>
    <cellStyle name="Normal 491 3 5" xfId="47191"/>
    <cellStyle name="Normal 491 4" xfId="6357"/>
    <cellStyle name="Normal 491 4 2" xfId="17140"/>
    <cellStyle name="Normal 491 5" xfId="11984"/>
    <cellStyle name="Normal 491 6" xfId="38943"/>
    <cellStyle name="Normal 491 6 2" xfId="180"/>
    <cellStyle name="Normal 491 6 2 2" xfId="43892"/>
    <cellStyle name="Normal 491 6 2 3" xfId="43916"/>
    <cellStyle name="Normal 491 6 2 4" xfId="128"/>
    <cellStyle name="Normal 491 6 2 5" xfId="48723"/>
    <cellStyle name="Normal 491 7" xfId="40081"/>
    <cellStyle name="Normal 491 8" xfId="44926"/>
    <cellStyle name="Normal 492" xfId="1157"/>
    <cellStyle name="Normal 492 2" xfId="2241"/>
    <cellStyle name="Normal 492 2 2" xfId="4549"/>
    <cellStyle name="Normal 492 2 2 2" xfId="9696"/>
    <cellStyle name="Normal 492 2 2 2 2" xfId="20479"/>
    <cellStyle name="Normal 492 2 2 3" xfId="15347"/>
    <cellStyle name="Normal 492 2 2 4" xfId="43406"/>
    <cellStyle name="Normal 492 2 2 5" xfId="48249"/>
    <cellStyle name="Normal 492 2 3" xfId="7415"/>
    <cellStyle name="Normal 492 2 3 2" xfId="18198"/>
    <cellStyle name="Normal 492 2 4" xfId="13061"/>
    <cellStyle name="Normal 492 2 5" xfId="41130"/>
    <cellStyle name="Normal 492 2 6" xfId="45973"/>
    <cellStyle name="Normal 492 3" xfId="3492"/>
    <cellStyle name="Normal 492 3 2" xfId="8639"/>
    <cellStyle name="Normal 492 3 2 2" xfId="19422"/>
    <cellStyle name="Normal 492 3 3" xfId="14290"/>
    <cellStyle name="Normal 492 3 4" xfId="42349"/>
    <cellStyle name="Normal 492 3 5" xfId="47192"/>
    <cellStyle name="Normal 492 4" xfId="6358"/>
    <cellStyle name="Normal 492 4 2" xfId="17141"/>
    <cellStyle name="Normal 492 5" xfId="11985"/>
    <cellStyle name="Normal 492 6" xfId="40082"/>
    <cellStyle name="Normal 492 7" xfId="44927"/>
    <cellStyle name="Normal 493" xfId="1158"/>
    <cellStyle name="Normal 493 2" xfId="2242"/>
    <cellStyle name="Normal 493 2 2" xfId="4550"/>
    <cellStyle name="Normal 493 2 2 2" xfId="9697"/>
    <cellStyle name="Normal 493 2 2 2 2" xfId="20480"/>
    <cellStyle name="Normal 493 2 2 3" xfId="15348"/>
    <cellStyle name="Normal 493 2 2 4" xfId="43407"/>
    <cellStyle name="Normal 493 2 2 5" xfId="48250"/>
    <cellStyle name="Normal 493 2 3" xfId="7416"/>
    <cellStyle name="Normal 493 2 3 2" xfId="18199"/>
    <cellStyle name="Normal 493 2 4" xfId="13062"/>
    <cellStyle name="Normal 493 2 5" xfId="41131"/>
    <cellStyle name="Normal 493 2 6" xfId="45974"/>
    <cellStyle name="Normal 493 3" xfId="3493"/>
    <cellStyle name="Normal 493 3 2" xfId="8640"/>
    <cellStyle name="Normal 493 3 2 2" xfId="19423"/>
    <cellStyle name="Normal 493 3 3" xfId="14291"/>
    <cellStyle name="Normal 493 3 4" xfId="42350"/>
    <cellStyle name="Normal 493 3 5" xfId="47193"/>
    <cellStyle name="Normal 493 4" xfId="6359"/>
    <cellStyle name="Normal 493 4 2" xfId="17142"/>
    <cellStyle name="Normal 493 5" xfId="11986"/>
    <cellStyle name="Normal 493 6" xfId="40083"/>
    <cellStyle name="Normal 493 7" xfId="44928"/>
    <cellStyle name="Normal 494" xfId="1159"/>
    <cellStyle name="Normal 494 2" xfId="2243"/>
    <cellStyle name="Normal 494 2 2" xfId="4551"/>
    <cellStyle name="Normal 494 2 2 2" xfId="9698"/>
    <cellStyle name="Normal 494 2 2 2 2" xfId="20481"/>
    <cellStyle name="Normal 494 2 2 3" xfId="15349"/>
    <cellStyle name="Normal 494 2 2 4" xfId="43408"/>
    <cellStyle name="Normal 494 2 2 5" xfId="48251"/>
    <cellStyle name="Normal 494 2 3" xfId="7417"/>
    <cellStyle name="Normal 494 2 3 2" xfId="18200"/>
    <cellStyle name="Normal 494 2 4" xfId="13063"/>
    <cellStyle name="Normal 494 2 5" xfId="41132"/>
    <cellStyle name="Normal 494 2 6" xfId="45975"/>
    <cellStyle name="Normal 494 3" xfId="3494"/>
    <cellStyle name="Normal 494 3 2" xfId="8641"/>
    <cellStyle name="Normal 494 3 2 2" xfId="19424"/>
    <cellStyle name="Normal 494 3 3" xfId="14292"/>
    <cellStyle name="Normal 494 3 4" xfId="42351"/>
    <cellStyle name="Normal 494 3 5" xfId="47194"/>
    <cellStyle name="Normal 494 4" xfId="6360"/>
    <cellStyle name="Normal 494 4 2" xfId="17143"/>
    <cellStyle name="Normal 494 5" xfId="11987"/>
    <cellStyle name="Normal 494 6" xfId="40084"/>
    <cellStyle name="Normal 494 7" xfId="44929"/>
    <cellStyle name="Normal 495" xfId="1160"/>
    <cellStyle name="Normal 495 2" xfId="2244"/>
    <cellStyle name="Normal 495 2 2" xfId="4552"/>
    <cellStyle name="Normal 495 2 2 2" xfId="9699"/>
    <cellStyle name="Normal 495 2 2 2 2" xfId="20482"/>
    <cellStyle name="Normal 495 2 2 3" xfId="15350"/>
    <cellStyle name="Normal 495 2 2 4" xfId="43409"/>
    <cellStyle name="Normal 495 2 2 5" xfId="48252"/>
    <cellStyle name="Normal 495 2 3" xfId="7418"/>
    <cellStyle name="Normal 495 2 3 2" xfId="18201"/>
    <cellStyle name="Normal 495 2 4" xfId="13064"/>
    <cellStyle name="Normal 495 2 5" xfId="41133"/>
    <cellStyle name="Normal 495 2 6" xfId="45976"/>
    <cellStyle name="Normal 495 3" xfId="3495"/>
    <cellStyle name="Normal 495 3 2" xfId="8642"/>
    <cellStyle name="Normal 495 3 2 2" xfId="19425"/>
    <cellStyle name="Normal 495 3 3" xfId="14293"/>
    <cellStyle name="Normal 495 3 4" xfId="42352"/>
    <cellStyle name="Normal 495 3 5" xfId="47195"/>
    <cellStyle name="Normal 495 4" xfId="6361"/>
    <cellStyle name="Normal 495 4 2" xfId="17144"/>
    <cellStyle name="Normal 495 5" xfId="11988"/>
    <cellStyle name="Normal 495 6" xfId="40085"/>
    <cellStyle name="Normal 495 7" xfId="44930"/>
    <cellStyle name="Normal 496" xfId="1161"/>
    <cellStyle name="Normal 496 2" xfId="2245"/>
    <cellStyle name="Normal 496 2 2" xfId="4553"/>
    <cellStyle name="Normal 496 2 2 2" xfId="9700"/>
    <cellStyle name="Normal 496 2 2 2 2" xfId="20483"/>
    <cellStyle name="Normal 496 2 2 3" xfId="15351"/>
    <cellStyle name="Normal 496 2 2 4" xfId="43410"/>
    <cellStyle name="Normal 496 2 2 5" xfId="48253"/>
    <cellStyle name="Normal 496 2 3" xfId="7419"/>
    <cellStyle name="Normal 496 2 3 2" xfId="18202"/>
    <cellStyle name="Normal 496 2 4" xfId="13065"/>
    <cellStyle name="Normal 496 2 5" xfId="41134"/>
    <cellStyle name="Normal 496 2 6" xfId="45977"/>
    <cellStyle name="Normal 496 3" xfId="3496"/>
    <cellStyle name="Normal 496 3 2" xfId="8643"/>
    <cellStyle name="Normal 496 3 2 2" xfId="19426"/>
    <cellStyle name="Normal 496 3 3" xfId="14294"/>
    <cellStyle name="Normal 496 3 4" xfId="42353"/>
    <cellStyle name="Normal 496 3 5" xfId="47196"/>
    <cellStyle name="Normal 496 4" xfId="6362"/>
    <cellStyle name="Normal 496 4 2" xfId="17145"/>
    <cellStyle name="Normal 496 5" xfId="11989"/>
    <cellStyle name="Normal 496 6" xfId="40086"/>
    <cellStyle name="Normal 496 7" xfId="44931"/>
    <cellStyle name="Normal 497" xfId="1162"/>
    <cellStyle name="Normal 497 2" xfId="2246"/>
    <cellStyle name="Normal 497 2 2" xfId="4554"/>
    <cellStyle name="Normal 497 2 2 2" xfId="9701"/>
    <cellStyle name="Normal 497 2 2 2 2" xfId="20484"/>
    <cellStyle name="Normal 497 2 2 3" xfId="15352"/>
    <cellStyle name="Normal 497 2 2 4" xfId="43411"/>
    <cellStyle name="Normal 497 2 2 5" xfId="48254"/>
    <cellStyle name="Normal 497 2 3" xfId="7420"/>
    <cellStyle name="Normal 497 2 3 2" xfId="18203"/>
    <cellStyle name="Normal 497 2 4" xfId="13066"/>
    <cellStyle name="Normal 497 2 5" xfId="41135"/>
    <cellStyle name="Normal 497 2 6" xfId="45978"/>
    <cellStyle name="Normal 497 3" xfId="3497"/>
    <cellStyle name="Normal 497 3 2" xfId="8644"/>
    <cellStyle name="Normal 497 3 2 2" xfId="19427"/>
    <cellStyle name="Normal 497 3 3" xfId="14295"/>
    <cellStyle name="Normal 497 3 4" xfId="42354"/>
    <cellStyle name="Normal 497 3 5" xfId="47197"/>
    <cellStyle name="Normal 497 4" xfId="6363"/>
    <cellStyle name="Normal 497 4 2" xfId="17146"/>
    <cellStyle name="Normal 497 5" xfId="11990"/>
    <cellStyle name="Normal 497 6" xfId="40087"/>
    <cellStyle name="Normal 497 7" xfId="44932"/>
    <cellStyle name="Normal 498" xfId="1163"/>
    <cellStyle name="Normal 498 2" xfId="2247"/>
    <cellStyle name="Normal 498 2 2" xfId="4555"/>
    <cellStyle name="Normal 498 2 2 2" xfId="9702"/>
    <cellStyle name="Normal 498 2 2 2 2" xfId="20485"/>
    <cellStyle name="Normal 498 2 2 3" xfId="15353"/>
    <cellStyle name="Normal 498 2 2 4" xfId="43412"/>
    <cellStyle name="Normal 498 2 2 5" xfId="48255"/>
    <cellStyle name="Normal 498 2 3" xfId="7421"/>
    <cellStyle name="Normal 498 2 3 2" xfId="18204"/>
    <cellStyle name="Normal 498 2 4" xfId="13067"/>
    <cellStyle name="Normal 498 2 5" xfId="41136"/>
    <cellStyle name="Normal 498 2 6" xfId="45979"/>
    <cellStyle name="Normal 498 3" xfId="3498"/>
    <cellStyle name="Normal 498 3 2" xfId="8645"/>
    <cellStyle name="Normal 498 3 2 2" xfId="19428"/>
    <cellStyle name="Normal 498 3 3" xfId="14296"/>
    <cellStyle name="Normal 498 3 4" xfId="42355"/>
    <cellStyle name="Normal 498 3 5" xfId="47198"/>
    <cellStyle name="Normal 498 4" xfId="6364"/>
    <cellStyle name="Normal 498 4 2" xfId="17147"/>
    <cellStyle name="Normal 498 5" xfId="11991"/>
    <cellStyle name="Normal 498 6" xfId="40088"/>
    <cellStyle name="Normal 498 7" xfId="44933"/>
    <cellStyle name="Normal 499" xfId="1164"/>
    <cellStyle name="Normal 499 2" xfId="2248"/>
    <cellStyle name="Normal 499 2 2" xfId="4556"/>
    <cellStyle name="Normal 499 2 2 2" xfId="9703"/>
    <cellStyle name="Normal 499 2 2 2 2" xfId="20486"/>
    <cellStyle name="Normal 499 2 2 3" xfId="15354"/>
    <cellStyle name="Normal 499 2 2 4" xfId="43413"/>
    <cellStyle name="Normal 499 2 2 5" xfId="48256"/>
    <cellStyle name="Normal 499 2 3" xfId="7422"/>
    <cellStyle name="Normal 499 2 3 2" xfId="18205"/>
    <cellStyle name="Normal 499 2 4" xfId="13068"/>
    <cellStyle name="Normal 499 2 5" xfId="41137"/>
    <cellStyle name="Normal 499 2 6" xfId="45980"/>
    <cellStyle name="Normal 499 3" xfId="3499"/>
    <cellStyle name="Normal 499 3 2" xfId="8646"/>
    <cellStyle name="Normal 499 3 2 2" xfId="19429"/>
    <cellStyle name="Normal 499 3 3" xfId="14297"/>
    <cellStyle name="Normal 499 3 4" xfId="42356"/>
    <cellStyle name="Normal 499 3 5" xfId="47199"/>
    <cellStyle name="Normal 499 4" xfId="6365"/>
    <cellStyle name="Normal 499 4 2" xfId="17148"/>
    <cellStyle name="Normal 499 5" xfId="11992"/>
    <cellStyle name="Normal 499 6" xfId="40089"/>
    <cellStyle name="Normal 499 7" xfId="44934"/>
    <cellStyle name="Normal 5" xfId="14"/>
    <cellStyle name="Normal 5 10" xfId="2572"/>
    <cellStyle name="Normal 5 10 2" xfId="7740"/>
    <cellStyle name="Normal 5 10 2 2" xfId="18523"/>
    <cellStyle name="Normal 5 10 3" xfId="13387"/>
    <cellStyle name="Normal 5 10 4" xfId="41452"/>
    <cellStyle name="Normal 5 10 5" xfId="46295"/>
    <cellStyle name="Normal 5 11" xfId="4978"/>
    <cellStyle name="Normal 5 11 2" xfId="10126"/>
    <cellStyle name="Normal 5 11 2 2" xfId="20909"/>
    <cellStyle name="Normal 5 11 3" xfId="15776"/>
    <cellStyle name="Normal 5 11 4" xfId="43832"/>
    <cellStyle name="Normal 5 11 5" xfId="48675"/>
    <cellStyle name="Normal 5 12" xfId="4990"/>
    <cellStyle name="Normal 5 12 2" xfId="10138"/>
    <cellStyle name="Normal 5 12 2 2" xfId="20921"/>
    <cellStyle name="Normal 5 12 3" xfId="15788"/>
    <cellStyle name="Normal 5 12 4" xfId="43841"/>
    <cellStyle name="Normal 5 12 5" xfId="48684"/>
    <cellStyle name="Normal 5 13" xfId="5019"/>
    <cellStyle name="Normal 5 13 2" xfId="10167"/>
    <cellStyle name="Normal 5 13 2 2" xfId="20950"/>
    <cellStyle name="Normal 5 13 3" xfId="11071"/>
    <cellStyle name="Normal 5 13 4" xfId="38937"/>
    <cellStyle name="Normal 5 13 4 2" xfId="28"/>
    <cellStyle name="Normal 5 13 5" xfId="43870"/>
    <cellStyle name="Normal 5 13 6" xfId="48713"/>
    <cellStyle name="Normal 5 14" xfId="5608"/>
    <cellStyle name="Normal 5 14 2" xfId="16398"/>
    <cellStyle name="Normal 5 15" xfId="11227"/>
    <cellStyle name="Normal 5 16" xfId="38936"/>
    <cellStyle name="Normal 5 16 2" xfId="29"/>
    <cellStyle name="Normal 5 17" xfId="39328"/>
    <cellStyle name="Normal 5 18" xfId="44174"/>
    <cellStyle name="Normal 5 2" xfId="493"/>
    <cellStyle name="Normal 5 2 2" xfId="1585"/>
    <cellStyle name="Normal 5 2 2 2" xfId="3894"/>
    <cellStyle name="Normal 5 2 2 2 2" xfId="9041"/>
    <cellStyle name="Normal 5 2 2 2 2 2" xfId="19824"/>
    <cellStyle name="Normal 5 2 2 2 3" xfId="14692"/>
    <cellStyle name="Normal 5 2 2 2 4" xfId="42751"/>
    <cellStyle name="Normal 5 2 2 2 5" xfId="47594"/>
    <cellStyle name="Normal 5 2 2 3" xfId="6760"/>
    <cellStyle name="Normal 5 2 2 3 2" xfId="17543"/>
    <cellStyle name="Normal 5 2 2 4" xfId="12405"/>
    <cellStyle name="Normal 5 2 2 5" xfId="40475"/>
    <cellStyle name="Normal 5 2 2 6" xfId="45318"/>
    <cellStyle name="Normal 5 2 3" xfId="2833"/>
    <cellStyle name="Normal 5 2 3 2" xfId="7987"/>
    <cellStyle name="Normal 5 2 3 2 2" xfId="18770"/>
    <cellStyle name="Normal 5 2 3 3" xfId="13638"/>
    <cellStyle name="Normal 5 2 3 4" xfId="41697"/>
    <cellStyle name="Normal 5 2 3 5" xfId="46540"/>
    <cellStyle name="Normal 5 2 4" xfId="5698"/>
    <cellStyle name="Normal 5 2 4 2" xfId="16487"/>
    <cellStyle name="Normal 5 2 5" xfId="11321"/>
    <cellStyle name="Normal 5 2 6" xfId="39430"/>
    <cellStyle name="Normal 5 2 7" xfId="44276"/>
    <cellStyle name="Normal 5 3" xfId="560"/>
    <cellStyle name="Normal 5 3 2" xfId="1651"/>
    <cellStyle name="Normal 5 3 2 2" xfId="3960"/>
    <cellStyle name="Normal 5 3 2 2 2" xfId="9107"/>
    <cellStyle name="Normal 5 3 2 2 2 2" xfId="19890"/>
    <cellStyle name="Normal 5 3 2 2 3" xfId="14758"/>
    <cellStyle name="Normal 5 3 2 2 4" xfId="42817"/>
    <cellStyle name="Normal 5 3 2 2 5" xfId="47660"/>
    <cellStyle name="Normal 5 3 2 3" xfId="6826"/>
    <cellStyle name="Normal 5 3 2 3 2" xfId="17609"/>
    <cellStyle name="Normal 5 3 2 4" xfId="12471"/>
    <cellStyle name="Normal 5 3 2 5" xfId="40541"/>
    <cellStyle name="Normal 5 3 2 6" xfId="45384"/>
    <cellStyle name="Normal 5 3 3" xfId="2899"/>
    <cellStyle name="Normal 5 3 3 2" xfId="8053"/>
    <cellStyle name="Normal 5 3 3 2 2" xfId="18836"/>
    <cellStyle name="Normal 5 3 3 3" xfId="13704"/>
    <cellStyle name="Normal 5 3 3 4" xfId="41763"/>
    <cellStyle name="Normal 5 3 3 5" xfId="46606"/>
    <cellStyle name="Normal 5 3 4" xfId="5764"/>
    <cellStyle name="Normal 5 3 4 2" xfId="16553"/>
    <cellStyle name="Normal 5 3 5" xfId="11388"/>
    <cellStyle name="Normal 5 3 6" xfId="39496"/>
    <cellStyle name="Normal 5 3 7" xfId="44342"/>
    <cellStyle name="Normal 5 4" xfId="696"/>
    <cellStyle name="Normal 5 4 2" xfId="1780"/>
    <cellStyle name="Normal 5 4 2 2" xfId="4089"/>
    <cellStyle name="Normal 5 4 2 2 2" xfId="9236"/>
    <cellStyle name="Normal 5 4 2 2 2 2" xfId="20019"/>
    <cellStyle name="Normal 5 4 2 2 3" xfId="14887"/>
    <cellStyle name="Normal 5 4 2 2 4" xfId="42946"/>
    <cellStyle name="Normal 5 4 2 2 5" xfId="47789"/>
    <cellStyle name="Normal 5 4 2 3" xfId="6955"/>
    <cellStyle name="Normal 5 4 2 3 2" xfId="17738"/>
    <cellStyle name="Normal 5 4 2 4" xfId="12600"/>
    <cellStyle name="Normal 5 4 2 5" xfId="40670"/>
    <cellStyle name="Normal 5 4 2 6" xfId="45513"/>
    <cellStyle name="Normal 5 4 3" xfId="3034"/>
    <cellStyle name="Normal 5 4 3 2" xfId="8182"/>
    <cellStyle name="Normal 5 4 3 2 2" xfId="18965"/>
    <cellStyle name="Normal 5 4 3 3" xfId="13833"/>
    <cellStyle name="Normal 5 4 3 4" xfId="41892"/>
    <cellStyle name="Normal 5 4 3 5" xfId="46735"/>
    <cellStyle name="Normal 5 4 4" xfId="5899"/>
    <cellStyle name="Normal 5 4 4 2" xfId="16683"/>
    <cellStyle name="Normal 5 4 5" xfId="11525"/>
    <cellStyle name="Normal 5 4 6" xfId="39623"/>
    <cellStyle name="Normal 5 4 7" xfId="44469"/>
    <cellStyle name="Normal 5 5" xfId="882"/>
    <cellStyle name="Normal 5 5 2" xfId="1965"/>
    <cellStyle name="Normal 5 5 2 2" xfId="4274"/>
    <cellStyle name="Normal 5 5 2 2 2" xfId="9421"/>
    <cellStyle name="Normal 5 5 2 2 2 2" xfId="20204"/>
    <cellStyle name="Normal 5 5 2 2 3" xfId="15072"/>
    <cellStyle name="Normal 5 5 2 2 4" xfId="43131"/>
    <cellStyle name="Normal 5 5 2 2 5" xfId="47974"/>
    <cellStyle name="Normal 5 5 2 3" xfId="7140"/>
    <cellStyle name="Normal 5 5 2 3 2" xfId="17923"/>
    <cellStyle name="Normal 5 5 2 4" xfId="12785"/>
    <cellStyle name="Normal 5 5 2 5" xfId="40855"/>
    <cellStyle name="Normal 5 5 2 6" xfId="45698"/>
    <cellStyle name="Normal 5 5 3" xfId="3219"/>
    <cellStyle name="Normal 5 5 3 2" xfId="8366"/>
    <cellStyle name="Normal 5 5 3 2 2" xfId="19149"/>
    <cellStyle name="Normal 5 5 3 3" xfId="14017"/>
    <cellStyle name="Normal 5 5 3 4" xfId="42076"/>
    <cellStyle name="Normal 5 5 3 5" xfId="46919"/>
    <cellStyle name="Normal 5 5 4" xfId="6083"/>
    <cellStyle name="Normal 5 5 4 2" xfId="16866"/>
    <cellStyle name="Normal 5 5 5" xfId="11710"/>
    <cellStyle name="Normal 5 5 6" xfId="39806"/>
    <cellStyle name="Normal 5 5 7" xfId="44653"/>
    <cellStyle name="Normal 5 6" xfId="1005"/>
    <cellStyle name="Normal 5 6 2" xfId="2088"/>
    <cellStyle name="Normal 5 6 2 2" xfId="4397"/>
    <cellStyle name="Normal 5 6 2 2 2" xfId="9544"/>
    <cellStyle name="Normal 5 6 2 2 2 2" xfId="20327"/>
    <cellStyle name="Normal 5 6 2 2 3" xfId="15195"/>
    <cellStyle name="Normal 5 6 2 2 4" xfId="43254"/>
    <cellStyle name="Normal 5 6 2 2 5" xfId="48097"/>
    <cellStyle name="Normal 5 6 2 3" xfId="7263"/>
    <cellStyle name="Normal 5 6 2 3 2" xfId="18046"/>
    <cellStyle name="Normal 5 6 2 4" xfId="12908"/>
    <cellStyle name="Normal 5 6 2 5" xfId="40978"/>
    <cellStyle name="Normal 5 6 2 6" xfId="45821"/>
    <cellStyle name="Normal 5 6 3" xfId="3342"/>
    <cellStyle name="Normal 5 6 3 2" xfId="8489"/>
    <cellStyle name="Normal 5 6 3 2 2" xfId="19272"/>
    <cellStyle name="Normal 5 6 3 3" xfId="14140"/>
    <cellStyle name="Normal 5 6 3 4" xfId="42199"/>
    <cellStyle name="Normal 5 6 3 5" xfId="47042"/>
    <cellStyle name="Normal 5 6 4" xfId="6206"/>
    <cellStyle name="Normal 5 6 4 2" xfId="16989"/>
    <cellStyle name="Normal 5 6 5" xfId="11833"/>
    <cellStyle name="Normal 5 6 6" xfId="39929"/>
    <cellStyle name="Normal 5 6 7" xfId="44776"/>
    <cellStyle name="Normal 5 7" xfId="1137"/>
    <cellStyle name="Normal 5 7 2" xfId="2221"/>
    <cellStyle name="Normal 5 7 2 2" xfId="4529"/>
    <cellStyle name="Normal 5 7 2 2 2" xfId="9676"/>
    <cellStyle name="Normal 5 7 2 2 2 2" xfId="20459"/>
    <cellStyle name="Normal 5 7 2 2 3" xfId="15327"/>
    <cellStyle name="Normal 5 7 2 2 4" xfId="43386"/>
    <cellStyle name="Normal 5 7 2 2 5" xfId="48229"/>
    <cellStyle name="Normal 5 7 2 3" xfId="7395"/>
    <cellStyle name="Normal 5 7 2 3 2" xfId="18178"/>
    <cellStyle name="Normal 5 7 2 4" xfId="13041"/>
    <cellStyle name="Normal 5 7 2 5" xfId="41110"/>
    <cellStyle name="Normal 5 7 2 6" xfId="45953"/>
    <cellStyle name="Normal 5 7 3" xfId="3474"/>
    <cellStyle name="Normal 5 7 3 2" xfId="8621"/>
    <cellStyle name="Normal 5 7 3 2 2" xfId="19404"/>
    <cellStyle name="Normal 5 7 3 3" xfId="14272"/>
    <cellStyle name="Normal 5 7 3 4" xfId="42331"/>
    <cellStyle name="Normal 5 7 3 5" xfId="47174"/>
    <cellStyle name="Normal 5 7 4" xfId="6338"/>
    <cellStyle name="Normal 5 7 4 2" xfId="17121"/>
    <cellStyle name="Normal 5 7 5" xfId="11965"/>
    <cellStyle name="Normal 5 7 6" xfId="38946"/>
    <cellStyle name="Normal 5 7 7" xfId="40062"/>
    <cellStyle name="Normal 5 7 8" xfId="44908"/>
    <cellStyle name="Normal 5 8" xfId="1476"/>
    <cellStyle name="Normal 5 8 2" xfId="3791"/>
    <cellStyle name="Normal 5 8 2 2" xfId="8938"/>
    <cellStyle name="Normal 5 8 2 2 2" xfId="19721"/>
    <cellStyle name="Normal 5 8 2 3" xfId="14589"/>
    <cellStyle name="Normal 5 8 2 4" xfId="42648"/>
    <cellStyle name="Normal 5 8 2 5" xfId="47491"/>
    <cellStyle name="Normal 5 8 3" xfId="6658"/>
    <cellStyle name="Normal 5 8 3 2" xfId="17441"/>
    <cellStyle name="Normal 5 8 4" xfId="12298"/>
    <cellStyle name="Normal 5 8 5" xfId="40373"/>
    <cellStyle name="Normal 5 8 6" xfId="45216"/>
    <cellStyle name="Normal 5 9" xfId="2415"/>
    <cellStyle name="Normal 5 9 2" xfId="4717"/>
    <cellStyle name="Normal 5 9 2 2" xfId="9864"/>
    <cellStyle name="Normal 5 9 2 2 2" xfId="20647"/>
    <cellStyle name="Normal 5 9 2 3" xfId="15515"/>
    <cellStyle name="Normal 5 9 2 4" xfId="43574"/>
    <cellStyle name="Normal 5 9 2 5" xfId="48417"/>
    <cellStyle name="Normal 5 9 3" xfId="7583"/>
    <cellStyle name="Normal 5 9 3 2" xfId="18366"/>
    <cellStyle name="Normal 5 9 4" xfId="13229"/>
    <cellStyle name="Normal 5 9 5" xfId="41298"/>
    <cellStyle name="Normal 5 9 6" xfId="46141"/>
    <cellStyle name="Normal 50" xfId="381"/>
    <cellStyle name="Normal 50 2" xfId="1477"/>
    <cellStyle name="Normal 50 2 2" xfId="3792"/>
    <cellStyle name="Normal 50 2 2 2" xfId="8939"/>
    <cellStyle name="Normal 50 2 2 2 2" xfId="19722"/>
    <cellStyle name="Normal 50 2 2 3" xfId="14590"/>
    <cellStyle name="Normal 50 2 2 4" xfId="42649"/>
    <cellStyle name="Normal 50 2 2 5" xfId="47492"/>
    <cellStyle name="Normal 50 2 3" xfId="6659"/>
    <cellStyle name="Normal 50 2 3 2" xfId="17442"/>
    <cellStyle name="Normal 50 2 4" xfId="12299"/>
    <cellStyle name="Normal 50 2 5" xfId="40374"/>
    <cellStyle name="Normal 50 2 6" xfId="45217"/>
    <cellStyle name="Normal 50 3" xfId="2744"/>
    <cellStyle name="Normal 50 3 2" xfId="7899"/>
    <cellStyle name="Normal 50 3 2 2" xfId="18682"/>
    <cellStyle name="Normal 50 3 3" xfId="13550"/>
    <cellStyle name="Normal 50 3 4" xfId="41610"/>
    <cellStyle name="Normal 50 3 5" xfId="46453"/>
    <cellStyle name="Normal 50 4" xfId="5609"/>
    <cellStyle name="Normal 50 4 2" xfId="16399"/>
    <cellStyle name="Normal 50 5" xfId="11228"/>
    <cellStyle name="Normal 50 6" xfId="39329"/>
    <cellStyle name="Normal 50 7" xfId="44175"/>
    <cellStyle name="Normal 500" xfId="1136"/>
    <cellStyle name="Normal 500 2" xfId="2220"/>
    <cellStyle name="Normal 500 2 2" xfId="4528"/>
    <cellStyle name="Normal 500 2 2 2" xfId="9675"/>
    <cellStyle name="Normal 500 2 2 2 2" xfId="20458"/>
    <cellStyle name="Normal 500 2 2 3" xfId="15326"/>
    <cellStyle name="Normal 500 2 2 4" xfId="43385"/>
    <cellStyle name="Normal 500 2 2 5" xfId="48228"/>
    <cellStyle name="Normal 500 2 3" xfId="7394"/>
    <cellStyle name="Normal 500 2 3 2" xfId="18177"/>
    <cellStyle name="Normal 500 2 4" xfId="13040"/>
    <cellStyle name="Normal 500 2 5" xfId="41109"/>
    <cellStyle name="Normal 500 2 6" xfId="45952"/>
    <cellStyle name="Normal 500 3" xfId="3473"/>
    <cellStyle name="Normal 500 3 2" xfId="8620"/>
    <cellStyle name="Normal 500 3 2 2" xfId="19403"/>
    <cellStyle name="Normal 500 3 3" xfId="14271"/>
    <cellStyle name="Normal 500 3 4" xfId="42330"/>
    <cellStyle name="Normal 500 3 5" xfId="47173"/>
    <cellStyle name="Normal 500 4" xfId="6337"/>
    <cellStyle name="Normal 500 4 2" xfId="17120"/>
    <cellStyle name="Normal 500 5" xfId="11964"/>
    <cellStyle name="Normal 500 6" xfId="40061"/>
    <cellStyle name="Normal 500 7" xfId="44907"/>
    <cellStyle name="Normal 501" xfId="1138"/>
    <cellStyle name="Normal 501 2" xfId="2222"/>
    <cellStyle name="Normal 501 2 2" xfId="4530"/>
    <cellStyle name="Normal 501 2 2 2" xfId="9677"/>
    <cellStyle name="Normal 501 2 2 2 2" xfId="20460"/>
    <cellStyle name="Normal 501 2 2 3" xfId="15328"/>
    <cellStyle name="Normal 501 2 2 4" xfId="43387"/>
    <cellStyle name="Normal 501 2 2 5" xfId="48230"/>
    <cellStyle name="Normal 501 2 3" xfId="7396"/>
    <cellStyle name="Normal 501 2 3 2" xfId="18179"/>
    <cellStyle name="Normal 501 2 4" xfId="13042"/>
    <cellStyle name="Normal 501 2 5" xfId="41111"/>
    <cellStyle name="Normal 501 2 6" xfId="45954"/>
    <cellStyle name="Normal 501 3" xfId="3475"/>
    <cellStyle name="Normal 501 3 2" xfId="8622"/>
    <cellStyle name="Normal 501 3 2 2" xfId="19405"/>
    <cellStyle name="Normal 501 3 3" xfId="14273"/>
    <cellStyle name="Normal 501 3 4" xfId="42332"/>
    <cellStyle name="Normal 501 3 5" xfId="47175"/>
    <cellStyle name="Normal 501 4" xfId="6339"/>
    <cellStyle name="Normal 501 4 2" xfId="17122"/>
    <cellStyle name="Normal 501 5" xfId="11966"/>
    <cellStyle name="Normal 501 6" xfId="40063"/>
    <cellStyle name="Normal 501 7" xfId="44909"/>
    <cellStyle name="Normal 502" xfId="1166"/>
    <cellStyle name="Normal 502 2" xfId="2250"/>
    <cellStyle name="Normal 502 2 2" xfId="4558"/>
    <cellStyle name="Normal 502 2 2 2" xfId="9705"/>
    <cellStyle name="Normal 502 2 2 2 2" xfId="20488"/>
    <cellStyle name="Normal 502 2 2 3" xfId="15356"/>
    <cellStyle name="Normal 502 2 2 4" xfId="43415"/>
    <cellStyle name="Normal 502 2 2 5" xfId="48258"/>
    <cellStyle name="Normal 502 2 3" xfId="7424"/>
    <cellStyle name="Normal 502 2 3 2" xfId="18207"/>
    <cellStyle name="Normal 502 2 4" xfId="13070"/>
    <cellStyle name="Normal 502 2 5" xfId="41139"/>
    <cellStyle name="Normal 502 2 6" xfId="45982"/>
    <cellStyle name="Normal 502 3" xfId="3501"/>
    <cellStyle name="Normal 502 3 2" xfId="8648"/>
    <cellStyle name="Normal 502 3 2 2" xfId="19431"/>
    <cellStyle name="Normal 502 3 3" xfId="14299"/>
    <cellStyle name="Normal 502 3 4" xfId="42358"/>
    <cellStyle name="Normal 502 3 5" xfId="47201"/>
    <cellStyle name="Normal 502 4" xfId="6367"/>
    <cellStyle name="Normal 502 4 2" xfId="17150"/>
    <cellStyle name="Normal 502 5" xfId="11994"/>
    <cellStyle name="Normal 502 6" xfId="40091"/>
    <cellStyle name="Normal 502 7" xfId="44936"/>
    <cellStyle name="Normal 503" xfId="1167"/>
    <cellStyle name="Normal 503 2" xfId="2251"/>
    <cellStyle name="Normal 503 2 2" xfId="4559"/>
    <cellStyle name="Normal 503 2 2 2" xfId="9706"/>
    <cellStyle name="Normal 503 2 2 2 2" xfId="20489"/>
    <cellStyle name="Normal 503 2 2 3" xfId="15357"/>
    <cellStyle name="Normal 503 2 2 4" xfId="43416"/>
    <cellStyle name="Normal 503 2 2 5" xfId="48259"/>
    <cellStyle name="Normal 503 2 3" xfId="7425"/>
    <cellStyle name="Normal 503 2 3 2" xfId="18208"/>
    <cellStyle name="Normal 503 2 4" xfId="13071"/>
    <cellStyle name="Normal 503 2 5" xfId="41140"/>
    <cellStyle name="Normal 503 2 6" xfId="45983"/>
    <cellStyle name="Normal 503 3" xfId="3502"/>
    <cellStyle name="Normal 503 3 2" xfId="8649"/>
    <cellStyle name="Normal 503 3 2 2" xfId="19432"/>
    <cellStyle name="Normal 503 3 3" xfId="14300"/>
    <cellStyle name="Normal 503 3 4" xfId="42359"/>
    <cellStyle name="Normal 503 3 5" xfId="47202"/>
    <cellStyle name="Normal 503 4" xfId="6368"/>
    <cellStyle name="Normal 503 4 2" xfId="17151"/>
    <cellStyle name="Normal 503 5" xfId="11995"/>
    <cellStyle name="Normal 503 6" xfId="40092"/>
    <cellStyle name="Normal 503 7" xfId="44937"/>
    <cellStyle name="Normal 504" xfId="1168"/>
    <cellStyle name="Normal 504 2" xfId="2252"/>
    <cellStyle name="Normal 504 2 2" xfId="4560"/>
    <cellStyle name="Normal 504 2 2 2" xfId="9707"/>
    <cellStyle name="Normal 504 2 2 2 2" xfId="20490"/>
    <cellStyle name="Normal 504 2 2 3" xfId="15358"/>
    <cellStyle name="Normal 504 2 2 4" xfId="43417"/>
    <cellStyle name="Normal 504 2 2 5" xfId="48260"/>
    <cellStyle name="Normal 504 2 3" xfId="7426"/>
    <cellStyle name="Normal 504 2 3 2" xfId="18209"/>
    <cellStyle name="Normal 504 2 4" xfId="13072"/>
    <cellStyle name="Normal 504 2 5" xfId="41141"/>
    <cellStyle name="Normal 504 2 6" xfId="45984"/>
    <cellStyle name="Normal 504 3" xfId="3503"/>
    <cellStyle name="Normal 504 3 2" xfId="8650"/>
    <cellStyle name="Normal 504 3 2 2" xfId="19433"/>
    <cellStyle name="Normal 504 3 3" xfId="14301"/>
    <cellStyle name="Normal 504 3 4" xfId="42360"/>
    <cellStyle name="Normal 504 3 5" xfId="47203"/>
    <cellStyle name="Normal 504 4" xfId="6369"/>
    <cellStyle name="Normal 504 4 2" xfId="17152"/>
    <cellStyle name="Normal 504 5" xfId="11996"/>
    <cellStyle name="Normal 504 6" xfId="40093"/>
    <cellStyle name="Normal 504 7" xfId="44938"/>
    <cellStyle name="Normal 505" xfId="1169"/>
    <cellStyle name="Normal 505 2" xfId="2253"/>
    <cellStyle name="Normal 505 2 2" xfId="4561"/>
    <cellStyle name="Normal 505 2 2 2" xfId="9708"/>
    <cellStyle name="Normal 505 2 2 2 2" xfId="20491"/>
    <cellStyle name="Normal 505 2 2 3" xfId="15359"/>
    <cellStyle name="Normal 505 2 2 4" xfId="43418"/>
    <cellStyle name="Normal 505 2 2 5" xfId="48261"/>
    <cellStyle name="Normal 505 2 3" xfId="7427"/>
    <cellStyle name="Normal 505 2 3 2" xfId="18210"/>
    <cellStyle name="Normal 505 2 4" xfId="13073"/>
    <cellStyle name="Normal 505 2 5" xfId="41142"/>
    <cellStyle name="Normal 505 2 6" xfId="45985"/>
    <cellStyle name="Normal 505 3" xfId="3504"/>
    <cellStyle name="Normal 505 3 2" xfId="8651"/>
    <cellStyle name="Normal 505 3 2 2" xfId="19434"/>
    <cellStyle name="Normal 505 3 3" xfId="14302"/>
    <cellStyle name="Normal 505 3 4" xfId="42361"/>
    <cellStyle name="Normal 505 3 5" xfId="47204"/>
    <cellStyle name="Normal 505 4" xfId="6370"/>
    <cellStyle name="Normal 505 4 2" xfId="17153"/>
    <cellStyle name="Normal 505 5" xfId="11997"/>
    <cellStyle name="Normal 505 6" xfId="40094"/>
    <cellStyle name="Normal 505 7" xfId="44939"/>
    <cellStyle name="Normal 506" xfId="1170"/>
    <cellStyle name="Normal 506 2" xfId="2254"/>
    <cellStyle name="Normal 506 2 2" xfId="4562"/>
    <cellStyle name="Normal 506 2 2 2" xfId="9709"/>
    <cellStyle name="Normal 506 2 2 2 2" xfId="20492"/>
    <cellStyle name="Normal 506 2 2 3" xfId="15360"/>
    <cellStyle name="Normal 506 2 2 4" xfId="43419"/>
    <cellStyle name="Normal 506 2 2 5" xfId="48262"/>
    <cellStyle name="Normal 506 2 3" xfId="7428"/>
    <cellStyle name="Normal 506 2 3 2" xfId="18211"/>
    <cellStyle name="Normal 506 2 4" xfId="13074"/>
    <cellStyle name="Normal 506 2 5" xfId="41143"/>
    <cellStyle name="Normal 506 2 6" xfId="45986"/>
    <cellStyle name="Normal 506 3" xfId="3505"/>
    <cellStyle name="Normal 506 3 2" xfId="8652"/>
    <cellStyle name="Normal 506 3 2 2" xfId="19435"/>
    <cellStyle name="Normal 506 3 3" xfId="14303"/>
    <cellStyle name="Normal 506 3 4" xfId="42362"/>
    <cellStyle name="Normal 506 3 5" xfId="47205"/>
    <cellStyle name="Normal 506 4" xfId="6371"/>
    <cellStyle name="Normal 506 4 2" xfId="17154"/>
    <cellStyle name="Normal 506 5" xfId="11998"/>
    <cellStyle name="Normal 506 6" xfId="40095"/>
    <cellStyle name="Normal 506 7" xfId="44940"/>
    <cellStyle name="Normal 507" xfId="1165"/>
    <cellStyle name="Normal 507 2" xfId="2249"/>
    <cellStyle name="Normal 507 2 2" xfId="4557"/>
    <cellStyle name="Normal 507 2 2 2" xfId="9704"/>
    <cellStyle name="Normal 507 2 2 2 2" xfId="20487"/>
    <cellStyle name="Normal 507 2 2 3" xfId="15355"/>
    <cellStyle name="Normal 507 2 2 4" xfId="43414"/>
    <cellStyle name="Normal 507 2 2 5" xfId="48257"/>
    <cellStyle name="Normal 507 2 3" xfId="7423"/>
    <cellStyle name="Normal 507 2 3 2" xfId="18206"/>
    <cellStyle name="Normal 507 2 4" xfId="13069"/>
    <cellStyle name="Normal 507 2 5" xfId="41138"/>
    <cellStyle name="Normal 507 2 6" xfId="45981"/>
    <cellStyle name="Normal 507 3" xfId="3500"/>
    <cellStyle name="Normal 507 3 2" xfId="8647"/>
    <cellStyle name="Normal 507 3 2 2" xfId="19430"/>
    <cellStyle name="Normal 507 3 3" xfId="14298"/>
    <cellStyle name="Normal 507 3 4" xfId="42357"/>
    <cellStyle name="Normal 507 3 5" xfId="47200"/>
    <cellStyle name="Normal 507 4" xfId="6366"/>
    <cellStyle name="Normal 507 4 2" xfId="17149"/>
    <cellStyle name="Normal 507 5" xfId="11993"/>
    <cellStyle name="Normal 507 6" xfId="40090"/>
    <cellStyle name="Normal 507 7" xfId="44935"/>
    <cellStyle name="Normal 508" xfId="1171"/>
    <cellStyle name="Normal 508 2" xfId="2255"/>
    <cellStyle name="Normal 508 2 2" xfId="4563"/>
    <cellStyle name="Normal 508 2 2 2" xfId="9710"/>
    <cellStyle name="Normal 508 2 2 2 2" xfId="20493"/>
    <cellStyle name="Normal 508 2 2 3" xfId="15361"/>
    <cellStyle name="Normal 508 2 2 4" xfId="43420"/>
    <cellStyle name="Normal 508 2 2 5" xfId="48263"/>
    <cellStyle name="Normal 508 2 3" xfId="7429"/>
    <cellStyle name="Normal 508 2 3 2" xfId="18212"/>
    <cellStyle name="Normal 508 2 4" xfId="13075"/>
    <cellStyle name="Normal 508 2 5" xfId="41144"/>
    <cellStyle name="Normal 508 2 6" xfId="45987"/>
    <cellStyle name="Normal 508 3" xfId="3506"/>
    <cellStyle name="Normal 508 3 2" xfId="8653"/>
    <cellStyle name="Normal 508 3 2 2" xfId="19436"/>
    <cellStyle name="Normal 508 3 3" xfId="14304"/>
    <cellStyle name="Normal 508 3 4" xfId="42363"/>
    <cellStyle name="Normal 508 3 5" xfId="47206"/>
    <cellStyle name="Normal 508 4" xfId="6372"/>
    <cellStyle name="Normal 508 4 2" xfId="17155"/>
    <cellStyle name="Normal 508 5" xfId="11999"/>
    <cellStyle name="Normal 508 6" xfId="40096"/>
    <cellStyle name="Normal 508 7" xfId="44941"/>
    <cellStyle name="Normal 509" xfId="1172"/>
    <cellStyle name="Normal 509 2" xfId="2256"/>
    <cellStyle name="Normal 509 2 2" xfId="4564"/>
    <cellStyle name="Normal 509 2 2 2" xfId="9711"/>
    <cellStyle name="Normal 509 2 2 2 2" xfId="20494"/>
    <cellStyle name="Normal 509 2 2 3" xfId="15362"/>
    <cellStyle name="Normal 509 2 2 4" xfId="43421"/>
    <cellStyle name="Normal 509 2 2 5" xfId="48264"/>
    <cellStyle name="Normal 509 2 3" xfId="7430"/>
    <cellStyle name="Normal 509 2 3 2" xfId="18213"/>
    <cellStyle name="Normal 509 2 4" xfId="13076"/>
    <cellStyle name="Normal 509 2 5" xfId="41145"/>
    <cellStyle name="Normal 509 2 6" xfId="45988"/>
    <cellStyle name="Normal 509 3" xfId="3507"/>
    <cellStyle name="Normal 509 3 2" xfId="8654"/>
    <cellStyle name="Normal 509 3 2 2" xfId="19437"/>
    <cellStyle name="Normal 509 3 3" xfId="14305"/>
    <cellStyle name="Normal 509 3 4" xfId="42364"/>
    <cellStyle name="Normal 509 3 5" xfId="47207"/>
    <cellStyle name="Normal 509 4" xfId="6373"/>
    <cellStyle name="Normal 509 4 2" xfId="17156"/>
    <cellStyle name="Normal 509 5" xfId="12000"/>
    <cellStyle name="Normal 509 6" xfId="40097"/>
    <cellStyle name="Normal 509 7" xfId="44942"/>
    <cellStyle name="Normal 51" xfId="382"/>
    <cellStyle name="Normal 51 2" xfId="1478"/>
    <cellStyle name="Normal 51 2 2" xfId="3793"/>
    <cellStyle name="Normal 51 2 2 2" xfId="8940"/>
    <cellStyle name="Normal 51 2 2 2 2" xfId="19723"/>
    <cellStyle name="Normal 51 2 2 3" xfId="14591"/>
    <cellStyle name="Normal 51 2 2 4" xfId="42650"/>
    <cellStyle name="Normal 51 2 2 5" xfId="47493"/>
    <cellStyle name="Normal 51 2 3" xfId="6660"/>
    <cellStyle name="Normal 51 2 3 2" xfId="17443"/>
    <cellStyle name="Normal 51 2 4" xfId="12300"/>
    <cellStyle name="Normal 51 2 5" xfId="40375"/>
    <cellStyle name="Normal 51 2 6" xfId="45218"/>
    <cellStyle name="Normal 51 3" xfId="2745"/>
    <cellStyle name="Normal 51 3 2" xfId="7900"/>
    <cellStyle name="Normal 51 3 2 2" xfId="18683"/>
    <cellStyle name="Normal 51 3 3" xfId="13551"/>
    <cellStyle name="Normal 51 3 4" xfId="41611"/>
    <cellStyle name="Normal 51 3 5" xfId="46454"/>
    <cellStyle name="Normal 51 4" xfId="5610"/>
    <cellStyle name="Normal 51 4 2" xfId="16400"/>
    <cellStyle name="Normal 51 5" xfId="11229"/>
    <cellStyle name="Normal 51 6" xfId="39330"/>
    <cellStyle name="Normal 51 7" xfId="44176"/>
    <cellStyle name="Normal 510" xfId="1173"/>
    <cellStyle name="Normal 510 2" xfId="2257"/>
    <cellStyle name="Normal 510 2 2" xfId="4565"/>
    <cellStyle name="Normal 510 2 2 2" xfId="9712"/>
    <cellStyle name="Normal 510 2 2 2 2" xfId="20495"/>
    <cellStyle name="Normal 510 2 2 3" xfId="15363"/>
    <cellStyle name="Normal 510 2 2 4" xfId="43422"/>
    <cellStyle name="Normal 510 2 2 5" xfId="48265"/>
    <cellStyle name="Normal 510 2 3" xfId="7431"/>
    <cellStyle name="Normal 510 2 3 2" xfId="18214"/>
    <cellStyle name="Normal 510 2 4" xfId="13077"/>
    <cellStyle name="Normal 510 2 5" xfId="41146"/>
    <cellStyle name="Normal 510 2 6" xfId="45989"/>
    <cellStyle name="Normal 510 3" xfId="3508"/>
    <cellStyle name="Normal 510 3 2" xfId="8655"/>
    <cellStyle name="Normal 510 3 2 2" xfId="19438"/>
    <cellStyle name="Normal 510 3 3" xfId="14306"/>
    <cellStyle name="Normal 510 3 4" xfId="42365"/>
    <cellStyle name="Normal 510 3 5" xfId="47208"/>
    <cellStyle name="Normal 510 4" xfId="6374"/>
    <cellStyle name="Normal 510 4 2" xfId="17157"/>
    <cellStyle name="Normal 510 5" xfId="12001"/>
    <cellStyle name="Normal 510 6" xfId="40106"/>
    <cellStyle name="Normal 510 7" xfId="44949"/>
    <cellStyle name="Normal 511" xfId="1187"/>
    <cellStyle name="Normal 511 2" xfId="2271"/>
    <cellStyle name="Normal 511 2 2" xfId="4579"/>
    <cellStyle name="Normal 511 2 2 2" xfId="9726"/>
    <cellStyle name="Normal 511 2 2 2 2" xfId="20509"/>
    <cellStyle name="Normal 511 2 2 3" xfId="15377"/>
    <cellStyle name="Normal 511 2 2 4" xfId="43436"/>
    <cellStyle name="Normal 511 2 2 5" xfId="48279"/>
    <cellStyle name="Normal 511 2 3" xfId="7445"/>
    <cellStyle name="Normal 511 2 3 2" xfId="18228"/>
    <cellStyle name="Normal 511 2 4" xfId="13091"/>
    <cellStyle name="Normal 511 2 5" xfId="41160"/>
    <cellStyle name="Normal 511 2 6" xfId="46003"/>
    <cellStyle name="Normal 511 3" xfId="3522"/>
    <cellStyle name="Normal 511 3 2" xfId="8669"/>
    <cellStyle name="Normal 511 3 2 2" xfId="19452"/>
    <cellStyle name="Normal 511 3 3" xfId="14320"/>
    <cellStyle name="Normal 511 3 4" xfId="42379"/>
    <cellStyle name="Normal 511 3 5" xfId="47222"/>
    <cellStyle name="Normal 511 4" xfId="6388"/>
    <cellStyle name="Normal 511 4 2" xfId="17171"/>
    <cellStyle name="Normal 511 5" xfId="12015"/>
    <cellStyle name="Normal 511 6" xfId="40107"/>
    <cellStyle name="Normal 511 7" xfId="44950"/>
    <cellStyle name="Normal 512" xfId="1194"/>
    <cellStyle name="Normal 512 2" xfId="2278"/>
    <cellStyle name="Normal 512 2 2" xfId="4586"/>
    <cellStyle name="Normal 512 2 2 2" xfId="9733"/>
    <cellStyle name="Normal 512 2 2 2 2" xfId="20516"/>
    <cellStyle name="Normal 512 2 2 3" xfId="15384"/>
    <cellStyle name="Normal 512 2 2 4" xfId="43443"/>
    <cellStyle name="Normal 512 2 2 5" xfId="48286"/>
    <cellStyle name="Normal 512 2 3" xfId="7452"/>
    <cellStyle name="Normal 512 2 3 2" xfId="18235"/>
    <cellStyle name="Normal 512 2 4" xfId="13098"/>
    <cellStyle name="Normal 512 2 5" xfId="41167"/>
    <cellStyle name="Normal 512 2 6" xfId="46010"/>
    <cellStyle name="Normal 512 3" xfId="3529"/>
    <cellStyle name="Normal 512 3 2" xfId="8676"/>
    <cellStyle name="Normal 512 3 2 2" xfId="19459"/>
    <cellStyle name="Normal 512 3 3" xfId="14327"/>
    <cellStyle name="Normal 512 3 4" xfId="42386"/>
    <cellStyle name="Normal 512 3 5" xfId="47229"/>
    <cellStyle name="Normal 512 4" xfId="6395"/>
    <cellStyle name="Normal 512 4 2" xfId="17178"/>
    <cellStyle name="Normal 512 5" xfId="12022"/>
    <cellStyle name="Normal 512 6" xfId="40114"/>
    <cellStyle name="Normal 512 7" xfId="44957"/>
    <cellStyle name="Normal 513" xfId="1195"/>
    <cellStyle name="Normal 513 2" xfId="2279"/>
    <cellStyle name="Normal 513 2 2" xfId="4587"/>
    <cellStyle name="Normal 513 2 2 2" xfId="9734"/>
    <cellStyle name="Normal 513 2 2 2 2" xfId="20517"/>
    <cellStyle name="Normal 513 2 2 3" xfId="15385"/>
    <cellStyle name="Normal 513 2 2 4" xfId="43444"/>
    <cellStyle name="Normal 513 2 2 5" xfId="48287"/>
    <cellStyle name="Normal 513 2 3" xfId="7453"/>
    <cellStyle name="Normal 513 2 3 2" xfId="18236"/>
    <cellStyle name="Normal 513 2 4" xfId="13099"/>
    <cellStyle name="Normal 513 2 5" xfId="41168"/>
    <cellStyle name="Normal 513 2 6" xfId="46011"/>
    <cellStyle name="Normal 513 3" xfId="3530"/>
    <cellStyle name="Normal 513 3 2" xfId="8677"/>
    <cellStyle name="Normal 513 3 2 2" xfId="19460"/>
    <cellStyle name="Normal 513 3 3" xfId="14328"/>
    <cellStyle name="Normal 513 3 4" xfId="42387"/>
    <cellStyle name="Normal 513 3 5" xfId="47230"/>
    <cellStyle name="Normal 513 4" xfId="6396"/>
    <cellStyle name="Normal 513 4 2" xfId="17179"/>
    <cellStyle name="Normal 513 5" xfId="12023"/>
    <cellStyle name="Normal 513 6" xfId="40115"/>
    <cellStyle name="Normal 513 7" xfId="44958"/>
    <cellStyle name="Normal 514" xfId="1196"/>
    <cellStyle name="Normal 514 2" xfId="2280"/>
    <cellStyle name="Normal 514 2 2" xfId="4588"/>
    <cellStyle name="Normal 514 2 2 2" xfId="9735"/>
    <cellStyle name="Normal 514 2 2 2 2" xfId="20518"/>
    <cellStyle name="Normal 514 2 2 3" xfId="15386"/>
    <cellStyle name="Normal 514 2 2 4" xfId="43445"/>
    <cellStyle name="Normal 514 2 2 5" xfId="48288"/>
    <cellStyle name="Normal 514 2 3" xfId="7454"/>
    <cellStyle name="Normal 514 2 3 2" xfId="18237"/>
    <cellStyle name="Normal 514 2 4" xfId="13100"/>
    <cellStyle name="Normal 514 2 5" xfId="41169"/>
    <cellStyle name="Normal 514 2 6" xfId="46012"/>
    <cellStyle name="Normal 514 3" xfId="3531"/>
    <cellStyle name="Normal 514 3 2" xfId="8678"/>
    <cellStyle name="Normal 514 3 2 2" xfId="19461"/>
    <cellStyle name="Normal 514 3 3" xfId="14329"/>
    <cellStyle name="Normal 514 3 4" xfId="42388"/>
    <cellStyle name="Normal 514 3 5" xfId="47231"/>
    <cellStyle name="Normal 514 4" xfId="6397"/>
    <cellStyle name="Normal 514 4 2" xfId="17180"/>
    <cellStyle name="Normal 514 5" xfId="12024"/>
    <cellStyle name="Normal 514 6" xfId="40116"/>
    <cellStyle name="Normal 514 7" xfId="44959"/>
    <cellStyle name="Normal 515" xfId="1197"/>
    <cellStyle name="Normal 515 2" xfId="2281"/>
    <cellStyle name="Normal 515 2 2" xfId="4589"/>
    <cellStyle name="Normal 515 2 2 2" xfId="9736"/>
    <cellStyle name="Normal 515 2 2 2 2" xfId="20519"/>
    <cellStyle name="Normal 515 2 2 3" xfId="15387"/>
    <cellStyle name="Normal 515 2 2 4" xfId="43446"/>
    <cellStyle name="Normal 515 2 2 5" xfId="48289"/>
    <cellStyle name="Normal 515 2 3" xfId="7455"/>
    <cellStyle name="Normal 515 2 3 2" xfId="18238"/>
    <cellStyle name="Normal 515 2 4" xfId="13101"/>
    <cellStyle name="Normal 515 2 5" xfId="41170"/>
    <cellStyle name="Normal 515 2 6" xfId="46013"/>
    <cellStyle name="Normal 515 3" xfId="3532"/>
    <cellStyle name="Normal 515 3 2" xfId="8679"/>
    <cellStyle name="Normal 515 3 2 2" xfId="19462"/>
    <cellStyle name="Normal 515 3 3" xfId="14330"/>
    <cellStyle name="Normal 515 3 4" xfId="42389"/>
    <cellStyle name="Normal 515 3 5" xfId="47232"/>
    <cellStyle name="Normal 515 4" xfId="6398"/>
    <cellStyle name="Normal 515 4 2" xfId="17181"/>
    <cellStyle name="Normal 515 5" xfId="12025"/>
    <cellStyle name="Normal 515 6" xfId="40117"/>
    <cellStyle name="Normal 515 7" xfId="44960"/>
    <cellStyle name="Normal 516" xfId="1198"/>
    <cellStyle name="Normal 516 2" xfId="2282"/>
    <cellStyle name="Normal 516 2 2" xfId="4590"/>
    <cellStyle name="Normal 516 2 2 2" xfId="9737"/>
    <cellStyle name="Normal 516 2 2 2 2" xfId="20520"/>
    <cellStyle name="Normal 516 2 2 3" xfId="15388"/>
    <cellStyle name="Normal 516 2 2 4" xfId="43447"/>
    <cellStyle name="Normal 516 2 2 5" xfId="48290"/>
    <cellStyle name="Normal 516 2 3" xfId="7456"/>
    <cellStyle name="Normal 516 2 3 2" xfId="18239"/>
    <cellStyle name="Normal 516 2 4" xfId="13102"/>
    <cellStyle name="Normal 516 2 5" xfId="41171"/>
    <cellStyle name="Normal 516 2 6" xfId="46014"/>
    <cellStyle name="Normal 516 3" xfId="3533"/>
    <cellStyle name="Normal 516 3 2" xfId="8680"/>
    <cellStyle name="Normal 516 3 2 2" xfId="19463"/>
    <cellStyle name="Normal 516 3 3" xfId="14331"/>
    <cellStyle name="Normal 516 3 4" xfId="42390"/>
    <cellStyle name="Normal 516 3 5" xfId="47233"/>
    <cellStyle name="Normal 516 4" xfId="6399"/>
    <cellStyle name="Normal 516 4 2" xfId="17182"/>
    <cellStyle name="Normal 516 5" xfId="12026"/>
    <cellStyle name="Normal 516 6" xfId="40118"/>
    <cellStyle name="Normal 516 7" xfId="44961"/>
    <cellStyle name="Normal 517" xfId="1206"/>
    <cellStyle name="Normal 517 2" xfId="2290"/>
    <cellStyle name="Normal 517 2 2" xfId="4598"/>
    <cellStyle name="Normal 517 2 2 2" xfId="9745"/>
    <cellStyle name="Normal 517 2 2 2 2" xfId="20528"/>
    <cellStyle name="Normal 517 2 2 3" xfId="15396"/>
    <cellStyle name="Normal 517 2 2 4" xfId="43455"/>
    <cellStyle name="Normal 517 2 2 5" xfId="48298"/>
    <cellStyle name="Normal 517 2 3" xfId="7464"/>
    <cellStyle name="Normal 517 2 3 2" xfId="18247"/>
    <cellStyle name="Normal 517 2 4" xfId="13110"/>
    <cellStyle name="Normal 517 2 5" xfId="41179"/>
    <cellStyle name="Normal 517 2 6" xfId="46022"/>
    <cellStyle name="Normal 517 3" xfId="3541"/>
    <cellStyle name="Normal 517 3 2" xfId="8688"/>
    <cellStyle name="Normal 517 3 2 2" xfId="19471"/>
    <cellStyle name="Normal 517 3 3" xfId="14339"/>
    <cellStyle name="Normal 517 3 4" xfId="42398"/>
    <cellStyle name="Normal 517 3 5" xfId="47241"/>
    <cellStyle name="Normal 517 4" xfId="6407"/>
    <cellStyle name="Normal 517 4 2" xfId="17190"/>
    <cellStyle name="Normal 517 5" xfId="12034"/>
    <cellStyle name="Normal 517 6" xfId="40126"/>
    <cellStyle name="Normal 517 7" xfId="44969"/>
    <cellStyle name="Normal 518" xfId="1222"/>
    <cellStyle name="Normal 518 2" xfId="2306"/>
    <cellStyle name="Normal 518 2 2" xfId="4614"/>
    <cellStyle name="Normal 518 2 2 2" xfId="9761"/>
    <cellStyle name="Normal 518 2 2 2 2" xfId="20544"/>
    <cellStyle name="Normal 518 2 2 3" xfId="15412"/>
    <cellStyle name="Normal 518 2 2 4" xfId="43471"/>
    <cellStyle name="Normal 518 2 2 5" xfId="48314"/>
    <cellStyle name="Normal 518 2 3" xfId="7480"/>
    <cellStyle name="Normal 518 2 3 2" xfId="18263"/>
    <cellStyle name="Normal 518 2 4" xfId="13126"/>
    <cellStyle name="Normal 518 2 5" xfId="41195"/>
    <cellStyle name="Normal 518 2 6" xfId="46038"/>
    <cellStyle name="Normal 518 3" xfId="3557"/>
    <cellStyle name="Normal 518 3 2" xfId="8704"/>
    <cellStyle name="Normal 518 3 2 2" xfId="19487"/>
    <cellStyle name="Normal 518 3 3" xfId="14355"/>
    <cellStyle name="Normal 518 3 4" xfId="42414"/>
    <cellStyle name="Normal 518 3 5" xfId="47257"/>
    <cellStyle name="Normal 518 4" xfId="5012"/>
    <cellStyle name="Normal 518 4 2" xfId="10160"/>
    <cellStyle name="Normal 518 4 2 2" xfId="20943"/>
    <cellStyle name="Normal 518 4 3" xfId="15810"/>
    <cellStyle name="Normal 518 4 4" xfId="38894"/>
    <cellStyle name="Normal 518 4 5" xfId="39020"/>
    <cellStyle name="Normal 518 4 6" xfId="43863"/>
    <cellStyle name="Normal 518 4 7" xfId="48706"/>
    <cellStyle name="Normal 518 4 7 2" xfId="48742"/>
    <cellStyle name="Normal 518 5" xfId="5028"/>
    <cellStyle name="Normal 518 5 2" xfId="10176"/>
    <cellStyle name="Normal 518 5 2 2" xfId="20959"/>
    <cellStyle name="Normal 518 5 3" xfId="15825"/>
    <cellStyle name="Normal 518 6" xfId="6423"/>
    <cellStyle name="Normal 518 6 2" xfId="17206"/>
    <cellStyle name="Normal 518 7" xfId="12050"/>
    <cellStyle name="Normal 518 8" xfId="40142"/>
    <cellStyle name="Normal 518 9" xfId="44985"/>
    <cellStyle name="Normal 519" xfId="1219"/>
    <cellStyle name="Normal 519 2" xfId="2303"/>
    <cellStyle name="Normal 519 2 2" xfId="4611"/>
    <cellStyle name="Normal 519 2 2 2" xfId="9758"/>
    <cellStyle name="Normal 519 2 2 2 2" xfId="20541"/>
    <cellStyle name="Normal 519 2 2 3" xfId="15409"/>
    <cellStyle name="Normal 519 2 2 4" xfId="43468"/>
    <cellStyle name="Normal 519 2 2 5" xfId="48311"/>
    <cellStyle name="Normal 519 2 3" xfId="7477"/>
    <cellStyle name="Normal 519 2 3 2" xfId="18260"/>
    <cellStyle name="Normal 519 2 4" xfId="13123"/>
    <cellStyle name="Normal 519 2 5" xfId="41192"/>
    <cellStyle name="Normal 519 2 6" xfId="46035"/>
    <cellStyle name="Normal 519 3" xfId="3554"/>
    <cellStyle name="Normal 519 3 2" xfId="8701"/>
    <cellStyle name="Normal 519 3 2 2" xfId="19484"/>
    <cellStyle name="Normal 519 3 3" xfId="14352"/>
    <cellStyle name="Normal 519 3 4" xfId="42411"/>
    <cellStyle name="Normal 519 3 5" xfId="47254"/>
    <cellStyle name="Normal 519 4" xfId="6420"/>
    <cellStyle name="Normal 519 4 2" xfId="17203"/>
    <cellStyle name="Normal 519 5" xfId="12047"/>
    <cellStyle name="Normal 519 6" xfId="40139"/>
    <cellStyle name="Normal 519 7" xfId="44982"/>
    <cellStyle name="Normal 52" xfId="383"/>
    <cellStyle name="Normal 52 2" xfId="1479"/>
    <cellStyle name="Normal 52 2 2" xfId="3794"/>
    <cellStyle name="Normal 52 2 2 2" xfId="8941"/>
    <cellStyle name="Normal 52 2 2 2 2" xfId="19724"/>
    <cellStyle name="Normal 52 2 2 3" xfId="14592"/>
    <cellStyle name="Normal 52 2 2 4" xfId="42651"/>
    <cellStyle name="Normal 52 2 2 5" xfId="47494"/>
    <cellStyle name="Normal 52 2 3" xfId="6661"/>
    <cellStyle name="Normal 52 2 3 2" xfId="17444"/>
    <cellStyle name="Normal 52 2 4" xfId="12301"/>
    <cellStyle name="Normal 52 2 5" xfId="40376"/>
    <cellStyle name="Normal 52 2 6" xfId="45219"/>
    <cellStyle name="Normal 52 3" xfId="2746"/>
    <cellStyle name="Normal 52 3 2" xfId="7901"/>
    <cellStyle name="Normal 52 3 2 2" xfId="18684"/>
    <cellStyle name="Normal 52 3 3" xfId="13552"/>
    <cellStyle name="Normal 52 3 4" xfId="41612"/>
    <cellStyle name="Normal 52 3 5" xfId="46455"/>
    <cellStyle name="Normal 52 4" xfId="5611"/>
    <cellStyle name="Normal 52 4 2" xfId="16401"/>
    <cellStyle name="Normal 52 5" xfId="11230"/>
    <cellStyle name="Normal 52 6" xfId="39331"/>
    <cellStyle name="Normal 52 7" xfId="44177"/>
    <cellStyle name="Normal 520" xfId="1225"/>
    <cellStyle name="Normal 520 2" xfId="2309"/>
    <cellStyle name="Normal 520 2 2" xfId="4617"/>
    <cellStyle name="Normal 520 2 2 2" xfId="9764"/>
    <cellStyle name="Normal 520 2 2 2 2" xfId="20547"/>
    <cellStyle name="Normal 520 2 2 3" xfId="15415"/>
    <cellStyle name="Normal 520 2 2 4" xfId="43474"/>
    <cellStyle name="Normal 520 2 2 5" xfId="48317"/>
    <cellStyle name="Normal 520 2 3" xfId="7483"/>
    <cellStyle name="Normal 520 2 3 2" xfId="18266"/>
    <cellStyle name="Normal 520 2 4" xfId="13129"/>
    <cellStyle name="Normal 520 2 5" xfId="41198"/>
    <cellStyle name="Normal 520 2 6" xfId="46041"/>
    <cellStyle name="Normal 520 3" xfId="3560"/>
    <cellStyle name="Normal 520 3 2" xfId="8707"/>
    <cellStyle name="Normal 520 3 2 2" xfId="19490"/>
    <cellStyle name="Normal 520 3 3" xfId="14358"/>
    <cellStyle name="Normal 520 3 4" xfId="42417"/>
    <cellStyle name="Normal 520 3 5" xfId="47260"/>
    <cellStyle name="Normal 520 4" xfId="6426"/>
    <cellStyle name="Normal 520 4 2" xfId="17209"/>
    <cellStyle name="Normal 520 5" xfId="12053"/>
    <cellStyle name="Normal 520 6" xfId="40145"/>
    <cellStyle name="Normal 520 7" xfId="44988"/>
    <cellStyle name="Normal 521" xfId="1226"/>
    <cellStyle name="Normal 521 2" xfId="2310"/>
    <cellStyle name="Normal 521 2 2" xfId="4618"/>
    <cellStyle name="Normal 521 2 2 2" xfId="9765"/>
    <cellStyle name="Normal 521 2 2 2 2" xfId="20548"/>
    <cellStyle name="Normal 521 2 2 3" xfId="15416"/>
    <cellStyle name="Normal 521 2 2 4" xfId="43475"/>
    <cellStyle name="Normal 521 2 2 5" xfId="48318"/>
    <cellStyle name="Normal 521 2 3" xfId="7484"/>
    <cellStyle name="Normal 521 2 3 2" xfId="18267"/>
    <cellStyle name="Normal 521 2 4" xfId="13130"/>
    <cellStyle name="Normal 521 2 5" xfId="41199"/>
    <cellStyle name="Normal 521 2 6" xfId="46042"/>
    <cellStyle name="Normal 521 3" xfId="3561"/>
    <cellStyle name="Normal 521 3 2" xfId="8708"/>
    <cellStyle name="Normal 521 3 2 2" xfId="19491"/>
    <cellStyle name="Normal 521 3 3" xfId="14359"/>
    <cellStyle name="Normal 521 3 4" xfId="42418"/>
    <cellStyle name="Normal 521 3 5" xfId="47261"/>
    <cellStyle name="Normal 521 4" xfId="5013"/>
    <cellStyle name="Normal 521 4 2" xfId="10161"/>
    <cellStyle name="Normal 521 4 2 2" xfId="20944"/>
    <cellStyle name="Normal 521 4 3" xfId="15811"/>
    <cellStyle name="Normal 521 4 4" xfId="38895"/>
    <cellStyle name="Normal 521 4 5" xfId="39022"/>
    <cellStyle name="Normal 521 4 6" xfId="43864"/>
    <cellStyle name="Normal 521 4 7" xfId="48707"/>
    <cellStyle name="Normal 521 4 7 2" xfId="48744"/>
    <cellStyle name="Normal 521 5" xfId="5030"/>
    <cellStyle name="Normal 521 5 2" xfId="10178"/>
    <cellStyle name="Normal 521 5 2 2" xfId="20961"/>
    <cellStyle name="Normal 521 5 3" xfId="15827"/>
    <cellStyle name="Normal 521 6" xfId="6427"/>
    <cellStyle name="Normal 521 6 2" xfId="17210"/>
    <cellStyle name="Normal 521 7" xfId="12054"/>
    <cellStyle name="Normal 521 8" xfId="40146"/>
    <cellStyle name="Normal 521 9" xfId="44989"/>
    <cellStyle name="Normal 522" xfId="1224"/>
    <cellStyle name="Normal 522 2" xfId="2308"/>
    <cellStyle name="Normal 522 2 2" xfId="4616"/>
    <cellStyle name="Normal 522 2 2 2" xfId="9763"/>
    <cellStyle name="Normal 522 2 2 2 2" xfId="20546"/>
    <cellStyle name="Normal 522 2 2 3" xfId="15414"/>
    <cellStyle name="Normal 522 2 2 4" xfId="43473"/>
    <cellStyle name="Normal 522 2 2 5" xfId="48316"/>
    <cellStyle name="Normal 522 2 3" xfId="7482"/>
    <cellStyle name="Normal 522 2 3 2" xfId="18265"/>
    <cellStyle name="Normal 522 2 4" xfId="13128"/>
    <cellStyle name="Normal 522 2 5" xfId="41197"/>
    <cellStyle name="Normal 522 2 6" xfId="46040"/>
    <cellStyle name="Normal 522 3" xfId="3559"/>
    <cellStyle name="Normal 522 3 2" xfId="8706"/>
    <cellStyle name="Normal 522 3 2 2" xfId="19489"/>
    <cellStyle name="Normal 522 3 3" xfId="14357"/>
    <cellStyle name="Normal 522 3 4" xfId="42416"/>
    <cellStyle name="Normal 522 3 5" xfId="47259"/>
    <cellStyle name="Normal 522 4" xfId="6425"/>
    <cellStyle name="Normal 522 4 2" xfId="17208"/>
    <cellStyle name="Normal 522 5" xfId="12052"/>
    <cellStyle name="Normal 522 6" xfId="40144"/>
    <cellStyle name="Normal 522 7" xfId="44987"/>
    <cellStyle name="Normal 523" xfId="1227"/>
    <cellStyle name="Normal 523 2" xfId="2311"/>
    <cellStyle name="Normal 523 2 2" xfId="4619"/>
    <cellStyle name="Normal 523 2 2 2" xfId="9766"/>
    <cellStyle name="Normal 523 2 2 2 2" xfId="20549"/>
    <cellStyle name="Normal 523 2 2 3" xfId="15417"/>
    <cellStyle name="Normal 523 2 2 4" xfId="43476"/>
    <cellStyle name="Normal 523 2 2 5" xfId="48319"/>
    <cellStyle name="Normal 523 2 3" xfId="7485"/>
    <cellStyle name="Normal 523 2 3 2" xfId="18268"/>
    <cellStyle name="Normal 523 2 4" xfId="13131"/>
    <cellStyle name="Normal 523 2 5" xfId="41200"/>
    <cellStyle name="Normal 523 2 6" xfId="46043"/>
    <cellStyle name="Normal 523 3" xfId="3562"/>
    <cellStyle name="Normal 523 3 2" xfId="8709"/>
    <cellStyle name="Normal 523 3 2 2" xfId="19492"/>
    <cellStyle name="Normal 523 3 3" xfId="14360"/>
    <cellStyle name="Normal 523 3 4" xfId="42419"/>
    <cellStyle name="Normal 523 3 5" xfId="47262"/>
    <cellStyle name="Normal 523 4" xfId="6428"/>
    <cellStyle name="Normal 523 4 2" xfId="17211"/>
    <cellStyle name="Normal 523 5" xfId="12055"/>
    <cellStyle name="Normal 523 6" xfId="40147"/>
    <cellStyle name="Normal 523 7" xfId="44990"/>
    <cellStyle name="Normal 524" xfId="1242"/>
    <cellStyle name="Normal 524 2" xfId="2326"/>
    <cellStyle name="Normal 524 2 2" xfId="4634"/>
    <cellStyle name="Normal 524 2 2 2" xfId="9781"/>
    <cellStyle name="Normal 524 2 2 2 2" xfId="20564"/>
    <cellStyle name="Normal 524 2 2 3" xfId="15432"/>
    <cellStyle name="Normal 524 2 2 4" xfId="43491"/>
    <cellStyle name="Normal 524 2 2 5" xfId="48334"/>
    <cellStyle name="Normal 524 2 3" xfId="7500"/>
    <cellStyle name="Normal 524 2 3 2" xfId="18283"/>
    <cellStyle name="Normal 524 2 4" xfId="13146"/>
    <cellStyle name="Normal 524 2 5" xfId="41215"/>
    <cellStyle name="Normal 524 2 6" xfId="46058"/>
    <cellStyle name="Normal 524 3" xfId="3577"/>
    <cellStyle name="Normal 524 3 2" xfId="8724"/>
    <cellStyle name="Normal 524 3 2 2" xfId="19507"/>
    <cellStyle name="Normal 524 3 3" xfId="14375"/>
    <cellStyle name="Normal 524 3 4" xfId="42434"/>
    <cellStyle name="Normal 524 3 5" xfId="47277"/>
    <cellStyle name="Normal 524 4" xfId="6443"/>
    <cellStyle name="Normal 524 4 2" xfId="17226"/>
    <cellStyle name="Normal 524 5" xfId="12070"/>
    <cellStyle name="Normal 524 6" xfId="40162"/>
    <cellStyle name="Normal 524 7" xfId="45005"/>
    <cellStyle name="Normal 525" xfId="1244"/>
    <cellStyle name="Normal 525 2" xfId="2328"/>
    <cellStyle name="Normal 525 2 2" xfId="4636"/>
    <cellStyle name="Normal 525 2 2 2" xfId="9783"/>
    <cellStyle name="Normal 525 2 2 2 2" xfId="20566"/>
    <cellStyle name="Normal 525 2 2 3" xfId="15434"/>
    <cellStyle name="Normal 525 2 2 4" xfId="43493"/>
    <cellStyle name="Normal 525 2 2 5" xfId="48336"/>
    <cellStyle name="Normal 525 2 3" xfId="7502"/>
    <cellStyle name="Normal 525 2 3 2" xfId="18285"/>
    <cellStyle name="Normal 525 2 4" xfId="13148"/>
    <cellStyle name="Normal 525 2 5" xfId="41217"/>
    <cellStyle name="Normal 525 2 6" xfId="46060"/>
    <cellStyle name="Normal 525 3" xfId="3579"/>
    <cellStyle name="Normal 525 3 2" xfId="8726"/>
    <cellStyle name="Normal 525 3 2 2" xfId="19509"/>
    <cellStyle name="Normal 525 3 3" xfId="14377"/>
    <cellStyle name="Normal 525 3 4" xfId="42436"/>
    <cellStyle name="Normal 525 3 5" xfId="47279"/>
    <cellStyle name="Normal 525 4" xfId="6445"/>
    <cellStyle name="Normal 525 4 2" xfId="17228"/>
    <cellStyle name="Normal 525 5" xfId="12072"/>
    <cellStyle name="Normal 525 6" xfId="40164"/>
    <cellStyle name="Normal 525 7" xfId="45007"/>
    <cellStyle name="Normal 526" xfId="1245"/>
    <cellStyle name="Normal 526 2" xfId="2329"/>
    <cellStyle name="Normal 526 2 2" xfId="4637"/>
    <cellStyle name="Normal 526 2 2 2" xfId="9784"/>
    <cellStyle name="Normal 526 2 2 2 2" xfId="20567"/>
    <cellStyle name="Normal 526 2 2 3" xfId="15435"/>
    <cellStyle name="Normal 526 2 2 4" xfId="43494"/>
    <cellStyle name="Normal 526 2 2 5" xfId="48337"/>
    <cellStyle name="Normal 526 2 3" xfId="7503"/>
    <cellStyle name="Normal 526 2 3 2" xfId="18286"/>
    <cellStyle name="Normal 526 2 4" xfId="13149"/>
    <cellStyle name="Normal 526 2 5" xfId="41218"/>
    <cellStyle name="Normal 526 2 6" xfId="46061"/>
    <cellStyle name="Normal 526 3" xfId="3580"/>
    <cellStyle name="Normal 526 3 2" xfId="8727"/>
    <cellStyle name="Normal 526 3 2 2" xfId="19510"/>
    <cellStyle name="Normal 526 3 3" xfId="14378"/>
    <cellStyle name="Normal 526 3 4" xfId="42437"/>
    <cellStyle name="Normal 526 3 5" xfId="47280"/>
    <cellStyle name="Normal 526 4" xfId="6446"/>
    <cellStyle name="Normal 526 4 2" xfId="17229"/>
    <cellStyle name="Normal 526 5" xfId="12073"/>
    <cellStyle name="Normal 526 6" xfId="40165"/>
    <cellStyle name="Normal 526 7" xfId="45008"/>
    <cellStyle name="Normal 527" xfId="1246"/>
    <cellStyle name="Normal 527 2" xfId="2330"/>
    <cellStyle name="Normal 527 2 2" xfId="4638"/>
    <cellStyle name="Normal 527 2 2 2" xfId="9785"/>
    <cellStyle name="Normal 527 2 2 2 2" xfId="20568"/>
    <cellStyle name="Normal 527 2 2 3" xfId="15436"/>
    <cellStyle name="Normal 527 2 2 4" xfId="43495"/>
    <cellStyle name="Normal 527 2 2 5" xfId="48338"/>
    <cellStyle name="Normal 527 2 3" xfId="7504"/>
    <cellStyle name="Normal 527 2 3 2" xfId="18287"/>
    <cellStyle name="Normal 527 2 4" xfId="13150"/>
    <cellStyle name="Normal 527 2 5" xfId="41219"/>
    <cellStyle name="Normal 527 2 6" xfId="46062"/>
    <cellStyle name="Normal 527 3" xfId="3581"/>
    <cellStyle name="Normal 527 3 2" xfId="8728"/>
    <cellStyle name="Normal 527 3 2 2" xfId="19511"/>
    <cellStyle name="Normal 527 3 3" xfId="14379"/>
    <cellStyle name="Normal 527 3 4" xfId="42438"/>
    <cellStyle name="Normal 527 3 5" xfId="47281"/>
    <cellStyle name="Normal 527 4" xfId="6447"/>
    <cellStyle name="Normal 527 4 2" xfId="17230"/>
    <cellStyle name="Normal 527 5" xfId="12074"/>
    <cellStyle name="Normal 527 6" xfId="40166"/>
    <cellStyle name="Normal 527 7" xfId="45009"/>
    <cellStyle name="Normal 528" xfId="1247"/>
    <cellStyle name="Normal 528 2" xfId="2331"/>
    <cellStyle name="Normal 528 2 2" xfId="4639"/>
    <cellStyle name="Normal 528 2 2 2" xfId="9786"/>
    <cellStyle name="Normal 528 2 2 2 2" xfId="20569"/>
    <cellStyle name="Normal 528 2 2 3" xfId="15437"/>
    <cellStyle name="Normal 528 2 2 4" xfId="43496"/>
    <cellStyle name="Normal 528 2 2 5" xfId="48339"/>
    <cellStyle name="Normal 528 2 3" xfId="7505"/>
    <cellStyle name="Normal 528 2 3 2" xfId="18288"/>
    <cellStyle name="Normal 528 2 4" xfId="13151"/>
    <cellStyle name="Normal 528 2 5" xfId="41220"/>
    <cellStyle name="Normal 528 2 6" xfId="46063"/>
    <cellStyle name="Normal 528 3" xfId="3582"/>
    <cellStyle name="Normal 528 3 2" xfId="8729"/>
    <cellStyle name="Normal 528 3 2 2" xfId="19512"/>
    <cellStyle name="Normal 528 3 3" xfId="14380"/>
    <cellStyle name="Normal 528 3 4" xfId="42439"/>
    <cellStyle name="Normal 528 3 5" xfId="47282"/>
    <cellStyle name="Normal 528 4" xfId="6448"/>
    <cellStyle name="Normal 528 4 2" xfId="17231"/>
    <cellStyle name="Normal 528 5" xfId="12075"/>
    <cellStyle name="Normal 528 6" xfId="40167"/>
    <cellStyle name="Normal 528 7" xfId="45010"/>
    <cellStyle name="Normal 529" xfId="1248"/>
    <cellStyle name="Normal 529 2" xfId="2332"/>
    <cellStyle name="Normal 529 2 2" xfId="4640"/>
    <cellStyle name="Normal 529 2 2 2" xfId="9787"/>
    <cellStyle name="Normal 529 2 2 2 2" xfId="20570"/>
    <cellStyle name="Normal 529 2 2 3" xfId="15438"/>
    <cellStyle name="Normal 529 2 2 4" xfId="43497"/>
    <cellStyle name="Normal 529 2 2 5" xfId="48340"/>
    <cellStyle name="Normal 529 2 3" xfId="7506"/>
    <cellStyle name="Normal 529 2 3 2" xfId="18289"/>
    <cellStyle name="Normal 529 2 4" xfId="13152"/>
    <cellStyle name="Normal 529 2 5" xfId="41221"/>
    <cellStyle name="Normal 529 2 6" xfId="46064"/>
    <cellStyle name="Normal 529 3" xfId="3583"/>
    <cellStyle name="Normal 529 3 2" xfId="8730"/>
    <cellStyle name="Normal 529 3 2 2" xfId="19513"/>
    <cellStyle name="Normal 529 3 3" xfId="14381"/>
    <cellStyle name="Normal 529 3 4" xfId="42440"/>
    <cellStyle name="Normal 529 3 5" xfId="47283"/>
    <cellStyle name="Normal 529 4" xfId="6449"/>
    <cellStyle name="Normal 529 4 2" xfId="17232"/>
    <cellStyle name="Normal 529 5" xfId="12076"/>
    <cellStyle name="Normal 529 6" xfId="40168"/>
    <cellStyle name="Normal 529 7" xfId="45011"/>
    <cellStyle name="Normal 53" xfId="384"/>
    <cellStyle name="Normal 53 2" xfId="1480"/>
    <cellStyle name="Normal 53 2 2" xfId="3795"/>
    <cellStyle name="Normal 53 2 2 2" xfId="8942"/>
    <cellStyle name="Normal 53 2 2 2 2" xfId="19725"/>
    <cellStyle name="Normal 53 2 2 3" xfId="14593"/>
    <cellStyle name="Normal 53 2 2 4" xfId="42652"/>
    <cellStyle name="Normal 53 2 2 5" xfId="47495"/>
    <cellStyle name="Normal 53 2 3" xfId="6662"/>
    <cellStyle name="Normal 53 2 3 2" xfId="17445"/>
    <cellStyle name="Normal 53 2 4" xfId="12302"/>
    <cellStyle name="Normal 53 2 5" xfId="40377"/>
    <cellStyle name="Normal 53 2 6" xfId="45220"/>
    <cellStyle name="Normal 53 3" xfId="2747"/>
    <cellStyle name="Normal 53 3 2" xfId="7902"/>
    <cellStyle name="Normal 53 3 2 2" xfId="18685"/>
    <cellStyle name="Normal 53 3 3" xfId="13553"/>
    <cellStyle name="Normal 53 3 4" xfId="41613"/>
    <cellStyle name="Normal 53 3 5" xfId="46456"/>
    <cellStyle name="Normal 53 4" xfId="5612"/>
    <cellStyle name="Normal 53 4 2" xfId="16402"/>
    <cellStyle name="Normal 53 5" xfId="11231"/>
    <cellStyle name="Normal 53 6" xfId="39332"/>
    <cellStyle name="Normal 53 7" xfId="44178"/>
    <cellStyle name="Normal 530" xfId="1249"/>
    <cellStyle name="Normal 530 2" xfId="2333"/>
    <cellStyle name="Normal 530 2 2" xfId="4641"/>
    <cellStyle name="Normal 530 2 2 2" xfId="9788"/>
    <cellStyle name="Normal 530 2 2 2 2" xfId="20571"/>
    <cellStyle name="Normal 530 2 2 3" xfId="15439"/>
    <cellStyle name="Normal 530 2 2 4" xfId="43498"/>
    <cellStyle name="Normal 530 2 2 5" xfId="48341"/>
    <cellStyle name="Normal 530 2 3" xfId="7507"/>
    <cellStyle name="Normal 530 2 3 2" xfId="18290"/>
    <cellStyle name="Normal 530 2 4" xfId="13153"/>
    <cellStyle name="Normal 530 2 5" xfId="41222"/>
    <cellStyle name="Normal 530 2 6" xfId="46065"/>
    <cellStyle name="Normal 530 3" xfId="3584"/>
    <cellStyle name="Normal 530 3 2" xfId="8731"/>
    <cellStyle name="Normal 530 3 2 2" xfId="19514"/>
    <cellStyle name="Normal 530 3 3" xfId="14382"/>
    <cellStyle name="Normal 530 3 4" xfId="42441"/>
    <cellStyle name="Normal 530 3 5" xfId="47284"/>
    <cellStyle name="Normal 530 4" xfId="6450"/>
    <cellStyle name="Normal 530 4 2" xfId="17233"/>
    <cellStyle name="Normal 530 5" xfId="12077"/>
    <cellStyle name="Normal 530 6" xfId="40169"/>
    <cellStyle name="Normal 530 7" xfId="45012"/>
    <cellStyle name="Normal 531" xfId="1250"/>
    <cellStyle name="Normal 531 2" xfId="2334"/>
    <cellStyle name="Normal 531 2 2" xfId="4642"/>
    <cellStyle name="Normal 531 2 2 2" xfId="9789"/>
    <cellStyle name="Normal 531 2 2 2 2" xfId="20572"/>
    <cellStyle name="Normal 531 2 2 3" xfId="15440"/>
    <cellStyle name="Normal 531 2 2 4" xfId="43499"/>
    <cellStyle name="Normal 531 2 2 5" xfId="48342"/>
    <cellStyle name="Normal 531 2 3" xfId="7508"/>
    <cellStyle name="Normal 531 2 3 2" xfId="18291"/>
    <cellStyle name="Normal 531 2 4" xfId="13154"/>
    <cellStyle name="Normal 531 2 5" xfId="41223"/>
    <cellStyle name="Normal 531 2 6" xfId="46066"/>
    <cellStyle name="Normal 531 3" xfId="3585"/>
    <cellStyle name="Normal 531 3 2" xfId="8732"/>
    <cellStyle name="Normal 531 3 2 2" xfId="19515"/>
    <cellStyle name="Normal 531 3 3" xfId="14383"/>
    <cellStyle name="Normal 531 3 4" xfId="42442"/>
    <cellStyle name="Normal 531 3 5" xfId="47285"/>
    <cellStyle name="Normal 531 4" xfId="6451"/>
    <cellStyle name="Normal 531 4 2" xfId="17234"/>
    <cellStyle name="Normal 531 5" xfId="12078"/>
    <cellStyle name="Normal 531 6" xfId="40170"/>
    <cellStyle name="Normal 531 7" xfId="45013"/>
    <cellStyle name="Normal 532" xfId="1251"/>
    <cellStyle name="Normal 532 2" xfId="2335"/>
    <cellStyle name="Normal 532 2 2" xfId="4643"/>
    <cellStyle name="Normal 532 2 2 2" xfId="9790"/>
    <cellStyle name="Normal 532 2 2 2 2" xfId="20573"/>
    <cellStyle name="Normal 532 2 2 3" xfId="15441"/>
    <cellStyle name="Normal 532 2 2 4" xfId="43500"/>
    <cellStyle name="Normal 532 2 2 5" xfId="48343"/>
    <cellStyle name="Normal 532 2 3" xfId="7509"/>
    <cellStyle name="Normal 532 2 3 2" xfId="18292"/>
    <cellStyle name="Normal 532 2 4" xfId="13155"/>
    <cellStyle name="Normal 532 2 5" xfId="41224"/>
    <cellStyle name="Normal 532 2 6" xfId="46067"/>
    <cellStyle name="Normal 532 3" xfId="3586"/>
    <cellStyle name="Normal 532 3 2" xfId="8733"/>
    <cellStyle name="Normal 532 3 2 2" xfId="19516"/>
    <cellStyle name="Normal 532 3 3" xfId="14384"/>
    <cellStyle name="Normal 532 3 4" xfId="42443"/>
    <cellStyle name="Normal 532 3 5" xfId="47286"/>
    <cellStyle name="Normal 532 4" xfId="6452"/>
    <cellStyle name="Normal 532 4 2" xfId="17235"/>
    <cellStyle name="Normal 532 5" xfId="12079"/>
    <cellStyle name="Normal 532 6" xfId="40171"/>
    <cellStyle name="Normal 532 7" xfId="45014"/>
    <cellStyle name="Normal 533" xfId="1243"/>
    <cellStyle name="Normal 533 2" xfId="2327"/>
    <cellStyle name="Normal 533 2 2" xfId="4635"/>
    <cellStyle name="Normal 533 2 2 2" xfId="9782"/>
    <cellStyle name="Normal 533 2 2 2 2" xfId="20565"/>
    <cellStyle name="Normal 533 2 2 3" xfId="15433"/>
    <cellStyle name="Normal 533 2 2 4" xfId="43492"/>
    <cellStyle name="Normal 533 2 2 5" xfId="48335"/>
    <cellStyle name="Normal 533 2 3" xfId="7501"/>
    <cellStyle name="Normal 533 2 3 2" xfId="18284"/>
    <cellStyle name="Normal 533 2 4" xfId="13147"/>
    <cellStyle name="Normal 533 2 5" xfId="41216"/>
    <cellStyle name="Normal 533 2 6" xfId="46059"/>
    <cellStyle name="Normal 533 3" xfId="3578"/>
    <cellStyle name="Normal 533 3 2" xfId="8725"/>
    <cellStyle name="Normal 533 3 2 2" xfId="19508"/>
    <cellStyle name="Normal 533 3 3" xfId="14376"/>
    <cellStyle name="Normal 533 3 4" xfId="42435"/>
    <cellStyle name="Normal 533 3 5" xfId="47278"/>
    <cellStyle name="Normal 533 4" xfId="6444"/>
    <cellStyle name="Normal 533 4 2" xfId="17227"/>
    <cellStyle name="Normal 533 5" xfId="12071"/>
    <cellStyle name="Normal 533 6" xfId="40163"/>
    <cellStyle name="Normal 533 7" xfId="45006"/>
    <cellStyle name="Normal 534" xfId="1252"/>
    <cellStyle name="Normal 534 2" xfId="2336"/>
    <cellStyle name="Normal 534 2 2" xfId="4644"/>
    <cellStyle name="Normal 534 2 2 2" xfId="9791"/>
    <cellStyle name="Normal 534 2 2 2 2" xfId="20574"/>
    <cellStyle name="Normal 534 2 2 3" xfId="15442"/>
    <cellStyle name="Normal 534 2 2 4" xfId="43501"/>
    <cellStyle name="Normal 534 2 2 5" xfId="48344"/>
    <cellStyle name="Normal 534 2 3" xfId="7510"/>
    <cellStyle name="Normal 534 2 3 2" xfId="18293"/>
    <cellStyle name="Normal 534 2 4" xfId="13156"/>
    <cellStyle name="Normal 534 2 5" xfId="41225"/>
    <cellStyle name="Normal 534 2 6" xfId="46068"/>
    <cellStyle name="Normal 534 3" xfId="3587"/>
    <cellStyle name="Normal 534 3 2" xfId="8734"/>
    <cellStyle name="Normal 534 3 2 2" xfId="19517"/>
    <cellStyle name="Normal 534 3 3" xfId="14385"/>
    <cellStyle name="Normal 534 3 4" xfId="42444"/>
    <cellStyle name="Normal 534 3 5" xfId="47287"/>
    <cellStyle name="Normal 534 4" xfId="6453"/>
    <cellStyle name="Normal 534 4 2" xfId="17236"/>
    <cellStyle name="Normal 534 5" xfId="12080"/>
    <cellStyle name="Normal 534 6" xfId="40172"/>
    <cellStyle name="Normal 534 7" xfId="45015"/>
    <cellStyle name="Normal 535" xfId="1253"/>
    <cellStyle name="Normal 535 2" xfId="2337"/>
    <cellStyle name="Normal 535 2 2" xfId="4645"/>
    <cellStyle name="Normal 535 2 2 2" xfId="9792"/>
    <cellStyle name="Normal 535 2 2 2 2" xfId="20575"/>
    <cellStyle name="Normal 535 2 2 3" xfId="15443"/>
    <cellStyle name="Normal 535 2 2 4" xfId="43502"/>
    <cellStyle name="Normal 535 2 2 5" xfId="48345"/>
    <cellStyle name="Normal 535 2 3" xfId="7511"/>
    <cellStyle name="Normal 535 2 3 2" xfId="18294"/>
    <cellStyle name="Normal 535 2 4" xfId="13157"/>
    <cellStyle name="Normal 535 2 5" xfId="41226"/>
    <cellStyle name="Normal 535 2 6" xfId="46069"/>
    <cellStyle name="Normal 535 3" xfId="3588"/>
    <cellStyle name="Normal 535 3 2" xfId="8735"/>
    <cellStyle name="Normal 535 3 2 2" xfId="19518"/>
    <cellStyle name="Normal 535 3 3" xfId="14386"/>
    <cellStyle name="Normal 535 3 4" xfId="42445"/>
    <cellStyle name="Normal 535 3 5" xfId="47288"/>
    <cellStyle name="Normal 535 4" xfId="6454"/>
    <cellStyle name="Normal 535 4 2" xfId="17237"/>
    <cellStyle name="Normal 535 5" xfId="12081"/>
    <cellStyle name="Normal 535 6" xfId="40173"/>
    <cellStyle name="Normal 535 7" xfId="45016"/>
    <cellStyle name="Normal 536" xfId="1254"/>
    <cellStyle name="Normal 536 2" xfId="2338"/>
    <cellStyle name="Normal 536 2 2" xfId="4646"/>
    <cellStyle name="Normal 536 2 2 2" xfId="9793"/>
    <cellStyle name="Normal 536 2 2 2 2" xfId="20576"/>
    <cellStyle name="Normal 536 2 2 3" xfId="15444"/>
    <cellStyle name="Normal 536 2 2 4" xfId="43503"/>
    <cellStyle name="Normal 536 2 2 5" xfId="48346"/>
    <cellStyle name="Normal 536 2 3" xfId="7512"/>
    <cellStyle name="Normal 536 2 3 2" xfId="18295"/>
    <cellStyle name="Normal 536 2 4" xfId="13158"/>
    <cellStyle name="Normal 536 2 5" xfId="41227"/>
    <cellStyle name="Normal 536 2 6" xfId="46070"/>
    <cellStyle name="Normal 536 3" xfId="3589"/>
    <cellStyle name="Normal 536 3 2" xfId="8736"/>
    <cellStyle name="Normal 536 3 2 2" xfId="19519"/>
    <cellStyle name="Normal 536 3 3" xfId="14387"/>
    <cellStyle name="Normal 536 3 4" xfId="42446"/>
    <cellStyle name="Normal 536 3 5" xfId="47289"/>
    <cellStyle name="Normal 536 4" xfId="6455"/>
    <cellStyle name="Normal 536 4 2" xfId="17238"/>
    <cellStyle name="Normal 536 5" xfId="12082"/>
    <cellStyle name="Normal 536 6" xfId="40174"/>
    <cellStyle name="Normal 536 7" xfId="45017"/>
    <cellStyle name="Normal 537" xfId="1255"/>
    <cellStyle name="Normal 537 2" xfId="2339"/>
    <cellStyle name="Normal 537 2 2" xfId="4647"/>
    <cellStyle name="Normal 537 2 2 2" xfId="9794"/>
    <cellStyle name="Normal 537 2 2 2 2" xfId="20577"/>
    <cellStyle name="Normal 537 2 2 3" xfId="15445"/>
    <cellStyle name="Normal 537 2 2 4" xfId="43504"/>
    <cellStyle name="Normal 537 2 2 5" xfId="48347"/>
    <cellStyle name="Normal 537 2 3" xfId="7513"/>
    <cellStyle name="Normal 537 2 3 2" xfId="18296"/>
    <cellStyle name="Normal 537 2 4" xfId="13159"/>
    <cellStyle name="Normal 537 2 5" xfId="41228"/>
    <cellStyle name="Normal 537 2 6" xfId="46071"/>
    <cellStyle name="Normal 537 3" xfId="3590"/>
    <cellStyle name="Normal 537 3 2" xfId="8737"/>
    <cellStyle name="Normal 537 3 2 2" xfId="19520"/>
    <cellStyle name="Normal 537 3 3" xfId="14388"/>
    <cellStyle name="Normal 537 3 4" xfId="42447"/>
    <cellStyle name="Normal 537 3 5" xfId="47290"/>
    <cellStyle name="Normal 537 4" xfId="6456"/>
    <cellStyle name="Normal 537 4 2" xfId="17239"/>
    <cellStyle name="Normal 537 5" xfId="12083"/>
    <cellStyle name="Normal 537 6" xfId="40175"/>
    <cellStyle name="Normal 537 7" xfId="45018"/>
    <cellStyle name="Normal 538" xfId="1257"/>
    <cellStyle name="Normal 538 2" xfId="2341"/>
    <cellStyle name="Normal 538 2 2" xfId="4649"/>
    <cellStyle name="Normal 538 2 2 2" xfId="9796"/>
    <cellStyle name="Normal 538 2 2 2 2" xfId="20579"/>
    <cellStyle name="Normal 538 2 2 3" xfId="15447"/>
    <cellStyle name="Normal 538 2 2 4" xfId="43506"/>
    <cellStyle name="Normal 538 2 2 5" xfId="48349"/>
    <cellStyle name="Normal 538 2 3" xfId="7515"/>
    <cellStyle name="Normal 538 2 3 2" xfId="18298"/>
    <cellStyle name="Normal 538 2 4" xfId="13161"/>
    <cellStyle name="Normal 538 2 5" xfId="41230"/>
    <cellStyle name="Normal 538 2 6" xfId="46073"/>
    <cellStyle name="Normal 538 3" xfId="3592"/>
    <cellStyle name="Normal 538 3 2" xfId="8739"/>
    <cellStyle name="Normal 538 3 2 2" xfId="19522"/>
    <cellStyle name="Normal 538 3 3" xfId="14390"/>
    <cellStyle name="Normal 538 3 4" xfId="42449"/>
    <cellStyle name="Normal 538 3 5" xfId="47292"/>
    <cellStyle name="Normal 538 4" xfId="6458"/>
    <cellStyle name="Normal 538 4 2" xfId="17241"/>
    <cellStyle name="Normal 538 5" xfId="12085"/>
    <cellStyle name="Normal 538 6" xfId="93"/>
    <cellStyle name="Normal 538 7" xfId="39164"/>
    <cellStyle name="Normal 538 8" xfId="44012"/>
    <cellStyle name="Normal 539" xfId="1260"/>
    <cellStyle name="Normal 539 2" xfId="2344"/>
    <cellStyle name="Normal 539 2 2" xfId="4652"/>
    <cellStyle name="Normal 539 2 2 2" xfId="9799"/>
    <cellStyle name="Normal 539 2 2 2 2" xfId="20582"/>
    <cellStyle name="Normal 539 2 2 3" xfId="15450"/>
    <cellStyle name="Normal 539 2 2 4" xfId="43509"/>
    <cellStyle name="Normal 539 2 2 5" xfId="48352"/>
    <cellStyle name="Normal 539 2 3" xfId="7518"/>
    <cellStyle name="Normal 539 2 3 2" xfId="18301"/>
    <cellStyle name="Normal 539 2 4" xfId="13164"/>
    <cellStyle name="Normal 539 2 5" xfId="41233"/>
    <cellStyle name="Normal 539 2 6" xfId="46076"/>
    <cellStyle name="Normal 539 3" xfId="3595"/>
    <cellStyle name="Normal 539 3 2" xfId="8742"/>
    <cellStyle name="Normal 539 3 2 2" xfId="19525"/>
    <cellStyle name="Normal 539 3 3" xfId="14393"/>
    <cellStyle name="Normal 539 3 4" xfId="42452"/>
    <cellStyle name="Normal 539 3 5" xfId="47295"/>
    <cellStyle name="Normal 539 4" xfId="6461"/>
    <cellStyle name="Normal 539 4 2" xfId="17244"/>
    <cellStyle name="Normal 539 5" xfId="12088"/>
    <cellStyle name="Normal 539 6" xfId="40178"/>
    <cellStyle name="Normal 539 7" xfId="45021"/>
    <cellStyle name="Normal 54" xfId="385"/>
    <cellStyle name="Normal 54 2" xfId="1481"/>
    <cellStyle name="Normal 54 2 2" xfId="3796"/>
    <cellStyle name="Normal 54 2 2 2" xfId="8943"/>
    <cellStyle name="Normal 54 2 2 2 2" xfId="19726"/>
    <cellStyle name="Normal 54 2 2 3" xfId="14594"/>
    <cellStyle name="Normal 54 2 2 4" xfId="42653"/>
    <cellStyle name="Normal 54 2 2 5" xfId="47496"/>
    <cellStyle name="Normal 54 2 3" xfId="6663"/>
    <cellStyle name="Normal 54 2 3 2" xfId="17446"/>
    <cellStyle name="Normal 54 2 4" xfId="12303"/>
    <cellStyle name="Normal 54 2 5" xfId="40378"/>
    <cellStyle name="Normal 54 2 6" xfId="45221"/>
    <cellStyle name="Normal 54 3" xfId="2748"/>
    <cellStyle name="Normal 54 3 2" xfId="7903"/>
    <cellStyle name="Normal 54 3 2 2" xfId="18686"/>
    <cellStyle name="Normal 54 3 3" xfId="13554"/>
    <cellStyle name="Normal 54 3 4" xfId="41614"/>
    <cellStyle name="Normal 54 3 5" xfId="46457"/>
    <cellStyle name="Normal 54 4" xfId="5613"/>
    <cellStyle name="Normal 54 4 2" xfId="16403"/>
    <cellStyle name="Normal 54 5" xfId="11232"/>
    <cellStyle name="Normal 54 6" xfId="39333"/>
    <cellStyle name="Normal 54 7" xfId="44179"/>
    <cellStyle name="Normal 540" xfId="1274"/>
    <cellStyle name="Normal 540 2" xfId="2358"/>
    <cellStyle name="Normal 540 2 2" xfId="4666"/>
    <cellStyle name="Normal 540 2 2 2" xfId="9813"/>
    <cellStyle name="Normal 540 2 2 2 2" xfId="20596"/>
    <cellStyle name="Normal 540 2 2 3" xfId="15464"/>
    <cellStyle name="Normal 540 2 2 4" xfId="43523"/>
    <cellStyle name="Normal 540 2 2 5" xfId="48366"/>
    <cellStyle name="Normal 540 2 3" xfId="7532"/>
    <cellStyle name="Normal 540 2 3 2" xfId="18315"/>
    <cellStyle name="Normal 540 2 4" xfId="13178"/>
    <cellStyle name="Normal 540 2 5" xfId="41247"/>
    <cellStyle name="Normal 540 2 6" xfId="46090"/>
    <cellStyle name="Normal 540 3" xfId="3609"/>
    <cellStyle name="Normal 540 3 2" xfId="8756"/>
    <cellStyle name="Normal 540 3 2 2" xfId="19539"/>
    <cellStyle name="Normal 540 3 3" xfId="14407"/>
    <cellStyle name="Normal 540 3 4" xfId="42466"/>
    <cellStyle name="Normal 540 3 5" xfId="47309"/>
    <cellStyle name="Normal 540 4" xfId="6475"/>
    <cellStyle name="Normal 540 4 2" xfId="17258"/>
    <cellStyle name="Normal 540 5" xfId="12102"/>
    <cellStyle name="Normal 540 6" xfId="40192"/>
    <cellStyle name="Normal 540 7" xfId="45035"/>
    <cellStyle name="Normal 541" xfId="1277"/>
    <cellStyle name="Normal 541 2" xfId="2361"/>
    <cellStyle name="Normal 541 2 2" xfId="4669"/>
    <cellStyle name="Normal 541 2 2 2" xfId="9816"/>
    <cellStyle name="Normal 541 2 2 2 2" xfId="20599"/>
    <cellStyle name="Normal 541 2 2 3" xfId="15467"/>
    <cellStyle name="Normal 541 2 2 4" xfId="43526"/>
    <cellStyle name="Normal 541 2 2 5" xfId="48369"/>
    <cellStyle name="Normal 541 2 3" xfId="7535"/>
    <cellStyle name="Normal 541 2 3 2" xfId="18318"/>
    <cellStyle name="Normal 541 2 4" xfId="13181"/>
    <cellStyle name="Normal 541 2 5" xfId="41250"/>
    <cellStyle name="Normal 541 2 6" xfId="46093"/>
    <cellStyle name="Normal 541 3" xfId="3612"/>
    <cellStyle name="Normal 541 3 2" xfId="8759"/>
    <cellStyle name="Normal 541 3 2 2" xfId="19542"/>
    <cellStyle name="Normal 541 3 3" xfId="14410"/>
    <cellStyle name="Normal 541 3 4" xfId="42469"/>
    <cellStyle name="Normal 541 3 5" xfId="47312"/>
    <cellStyle name="Normal 541 4" xfId="6478"/>
    <cellStyle name="Normal 541 4 2" xfId="17261"/>
    <cellStyle name="Normal 541 5" xfId="12105"/>
    <cellStyle name="Normal 541 6" xfId="40195"/>
    <cellStyle name="Normal 541 7" xfId="45038"/>
    <cellStyle name="Normal 542" xfId="1278"/>
    <cellStyle name="Normal 542 2" xfId="2362"/>
    <cellStyle name="Normal 542 2 2" xfId="4670"/>
    <cellStyle name="Normal 542 2 2 2" xfId="9817"/>
    <cellStyle name="Normal 542 2 2 2 2" xfId="20600"/>
    <cellStyle name="Normal 542 2 2 3" xfId="15468"/>
    <cellStyle name="Normal 542 2 2 4" xfId="43527"/>
    <cellStyle name="Normal 542 2 2 5" xfId="48370"/>
    <cellStyle name="Normal 542 2 3" xfId="7536"/>
    <cellStyle name="Normal 542 2 3 2" xfId="18319"/>
    <cellStyle name="Normal 542 2 4" xfId="13182"/>
    <cellStyle name="Normal 542 2 5" xfId="41251"/>
    <cellStyle name="Normal 542 2 6" xfId="46094"/>
    <cellStyle name="Normal 542 3" xfId="3613"/>
    <cellStyle name="Normal 542 3 2" xfId="8760"/>
    <cellStyle name="Normal 542 3 2 2" xfId="19543"/>
    <cellStyle name="Normal 542 3 3" xfId="14411"/>
    <cellStyle name="Normal 542 3 4" xfId="42470"/>
    <cellStyle name="Normal 542 3 5" xfId="47313"/>
    <cellStyle name="Normal 542 4" xfId="6479"/>
    <cellStyle name="Normal 542 4 2" xfId="17262"/>
    <cellStyle name="Normal 542 5" xfId="12106"/>
    <cellStyle name="Normal 542 6" xfId="40196"/>
    <cellStyle name="Normal 542 7" xfId="45039"/>
    <cellStyle name="Normal 543" xfId="1276"/>
    <cellStyle name="Normal 543 2" xfId="2360"/>
    <cellStyle name="Normal 543 2 2" xfId="4668"/>
    <cellStyle name="Normal 543 2 2 2" xfId="9815"/>
    <cellStyle name="Normal 543 2 2 2 2" xfId="20598"/>
    <cellStyle name="Normal 543 2 2 3" xfId="15466"/>
    <cellStyle name="Normal 543 2 2 4" xfId="43525"/>
    <cellStyle name="Normal 543 2 2 5" xfId="48368"/>
    <cellStyle name="Normal 543 2 3" xfId="7534"/>
    <cellStyle name="Normal 543 2 3 2" xfId="18317"/>
    <cellStyle name="Normal 543 2 4" xfId="13180"/>
    <cellStyle name="Normal 543 2 5" xfId="41249"/>
    <cellStyle name="Normal 543 2 6" xfId="46092"/>
    <cellStyle name="Normal 543 3" xfId="3611"/>
    <cellStyle name="Normal 543 3 2" xfId="8758"/>
    <cellStyle name="Normal 543 3 2 2" xfId="19541"/>
    <cellStyle name="Normal 543 3 3" xfId="14409"/>
    <cellStyle name="Normal 543 3 4" xfId="42468"/>
    <cellStyle name="Normal 543 3 5" xfId="47311"/>
    <cellStyle name="Normal 543 4" xfId="6477"/>
    <cellStyle name="Normal 543 4 2" xfId="17260"/>
    <cellStyle name="Normal 543 5" xfId="12104"/>
    <cellStyle name="Normal 543 6" xfId="40194"/>
    <cellStyle name="Normal 543 7" xfId="45037"/>
    <cellStyle name="Normal 544" xfId="1275"/>
    <cellStyle name="Normal 544 2" xfId="2359"/>
    <cellStyle name="Normal 544 2 2" xfId="4667"/>
    <cellStyle name="Normal 544 2 2 2" xfId="9814"/>
    <cellStyle name="Normal 544 2 2 2 2" xfId="20597"/>
    <cellStyle name="Normal 544 2 2 3" xfId="15465"/>
    <cellStyle name="Normal 544 2 2 4" xfId="43524"/>
    <cellStyle name="Normal 544 2 2 5" xfId="48367"/>
    <cellStyle name="Normal 544 2 3" xfId="7533"/>
    <cellStyle name="Normal 544 2 3 2" xfId="18316"/>
    <cellStyle name="Normal 544 2 4" xfId="13179"/>
    <cellStyle name="Normal 544 2 5" xfId="41248"/>
    <cellStyle name="Normal 544 2 6" xfId="46091"/>
    <cellStyle name="Normal 544 3" xfId="3610"/>
    <cellStyle name="Normal 544 3 2" xfId="8757"/>
    <cellStyle name="Normal 544 3 2 2" xfId="19540"/>
    <cellStyle name="Normal 544 3 3" xfId="14408"/>
    <cellStyle name="Normal 544 3 4" xfId="42467"/>
    <cellStyle name="Normal 544 3 5" xfId="47310"/>
    <cellStyle name="Normal 544 4" xfId="6476"/>
    <cellStyle name="Normal 544 4 2" xfId="17259"/>
    <cellStyle name="Normal 544 5" xfId="12103"/>
    <cellStyle name="Normal 544 6" xfId="40193"/>
    <cellStyle name="Normal 544 7" xfId="45036"/>
    <cellStyle name="Normal 545" xfId="1279"/>
    <cellStyle name="Normal 545 2" xfId="2363"/>
    <cellStyle name="Normal 545 2 2" xfId="4671"/>
    <cellStyle name="Normal 545 2 2 2" xfId="9818"/>
    <cellStyle name="Normal 545 2 2 2 2" xfId="20601"/>
    <cellStyle name="Normal 545 2 2 3" xfId="15469"/>
    <cellStyle name="Normal 545 2 2 4" xfId="43528"/>
    <cellStyle name="Normal 545 2 2 5" xfId="48371"/>
    <cellStyle name="Normal 545 2 3" xfId="7537"/>
    <cellStyle name="Normal 545 2 3 2" xfId="18320"/>
    <cellStyle name="Normal 545 2 4" xfId="13183"/>
    <cellStyle name="Normal 545 2 5" xfId="41252"/>
    <cellStyle name="Normal 545 2 6" xfId="46095"/>
    <cellStyle name="Normal 545 3" xfId="3614"/>
    <cellStyle name="Normal 545 3 2" xfId="8761"/>
    <cellStyle name="Normal 545 3 2 2" xfId="19544"/>
    <cellStyle name="Normal 545 3 3" xfId="14412"/>
    <cellStyle name="Normal 545 3 4" xfId="42471"/>
    <cellStyle name="Normal 545 3 5" xfId="47314"/>
    <cellStyle name="Normal 545 4" xfId="6480"/>
    <cellStyle name="Normal 545 4 2" xfId="17263"/>
    <cellStyle name="Normal 545 5" xfId="12107"/>
    <cellStyle name="Normal 545 6" xfId="40197"/>
    <cellStyle name="Normal 545 7" xfId="45040"/>
    <cellStyle name="Normal 546" xfId="1280"/>
    <cellStyle name="Normal 546 2" xfId="3615"/>
    <cellStyle name="Normal 546 2 2" xfId="8762"/>
    <cellStyle name="Normal 546 2 2 2" xfId="19545"/>
    <cellStyle name="Normal 546 2 3" xfId="14413"/>
    <cellStyle name="Normal 546 2 4" xfId="42472"/>
    <cellStyle name="Normal 546 2 5" xfId="47315"/>
    <cellStyle name="Normal 546 3" xfId="6481"/>
    <cellStyle name="Normal 546 3 2" xfId="17264"/>
    <cellStyle name="Normal 546 4" xfId="12108"/>
    <cellStyle name="Normal 546 5" xfId="40198"/>
    <cellStyle name="Normal 546 6" xfId="45041"/>
    <cellStyle name="Normal 547" xfId="1296"/>
    <cellStyle name="Normal 547 2" xfId="3631"/>
    <cellStyle name="Normal 547 2 2" xfId="8778"/>
    <cellStyle name="Normal 547 2 2 2" xfId="19561"/>
    <cellStyle name="Normal 547 2 3" xfId="14429"/>
    <cellStyle name="Normal 547 2 4" xfId="42488"/>
    <cellStyle name="Normal 547 2 5" xfId="47331"/>
    <cellStyle name="Normal 547 3" xfId="6497"/>
    <cellStyle name="Normal 547 3 2" xfId="17280"/>
    <cellStyle name="Normal 547 4" xfId="12124"/>
    <cellStyle name="Normal 547 5" xfId="40214"/>
    <cellStyle name="Normal 547 6" xfId="45057"/>
    <cellStyle name="Normal 548" xfId="1297"/>
    <cellStyle name="Normal 548 2" xfId="3632"/>
    <cellStyle name="Normal 548 2 2" xfId="8779"/>
    <cellStyle name="Normal 548 2 2 2" xfId="19562"/>
    <cellStyle name="Normal 548 2 3" xfId="14430"/>
    <cellStyle name="Normal 548 2 4" xfId="42489"/>
    <cellStyle name="Normal 548 2 5" xfId="47332"/>
    <cellStyle name="Normal 548 3" xfId="6498"/>
    <cellStyle name="Normal 548 3 2" xfId="17281"/>
    <cellStyle name="Normal 548 4" xfId="12125"/>
    <cellStyle name="Normal 548 5" xfId="40215"/>
    <cellStyle name="Normal 548 6" xfId="45058"/>
    <cellStyle name="Normal 549" xfId="1298"/>
    <cellStyle name="Normal 549 2" xfId="3633"/>
    <cellStyle name="Normal 549 2 2" xfId="8780"/>
    <cellStyle name="Normal 549 2 2 2" xfId="19563"/>
    <cellStyle name="Normal 549 2 3" xfId="14431"/>
    <cellStyle name="Normal 549 2 4" xfId="42490"/>
    <cellStyle name="Normal 549 2 5" xfId="47333"/>
    <cellStyle name="Normal 549 3" xfId="6499"/>
    <cellStyle name="Normal 549 3 2" xfId="17282"/>
    <cellStyle name="Normal 549 4" xfId="12126"/>
    <cellStyle name="Normal 549 5" xfId="40216"/>
    <cellStyle name="Normal 549 6" xfId="45059"/>
    <cellStyle name="Normal 55" xfId="386"/>
    <cellStyle name="Normal 55 2" xfId="1482"/>
    <cellStyle name="Normal 55 2 2" xfId="3797"/>
    <cellStyle name="Normal 55 2 2 2" xfId="8944"/>
    <cellStyle name="Normal 55 2 2 2 2" xfId="19727"/>
    <cellStyle name="Normal 55 2 2 3" xfId="14595"/>
    <cellStyle name="Normal 55 2 2 4" xfId="42654"/>
    <cellStyle name="Normal 55 2 2 5" xfId="47497"/>
    <cellStyle name="Normal 55 2 3" xfId="6664"/>
    <cellStyle name="Normal 55 2 3 2" xfId="17447"/>
    <cellStyle name="Normal 55 2 4" xfId="12304"/>
    <cellStyle name="Normal 55 2 5" xfId="40379"/>
    <cellStyle name="Normal 55 2 6" xfId="45222"/>
    <cellStyle name="Normal 55 3" xfId="2749"/>
    <cellStyle name="Normal 55 3 2" xfId="7904"/>
    <cellStyle name="Normal 55 3 2 2" xfId="18687"/>
    <cellStyle name="Normal 55 3 3" xfId="13555"/>
    <cellStyle name="Normal 55 3 4" xfId="41615"/>
    <cellStyle name="Normal 55 3 5" xfId="46458"/>
    <cellStyle name="Normal 55 4" xfId="5614"/>
    <cellStyle name="Normal 55 4 2" xfId="16404"/>
    <cellStyle name="Normal 55 5" xfId="11233"/>
    <cellStyle name="Normal 55 6" xfId="39334"/>
    <cellStyle name="Normal 55 7" xfId="44180"/>
    <cellStyle name="Normal 550" xfId="1302"/>
    <cellStyle name="Normal 551" xfId="2364"/>
    <cellStyle name="Normal 552" xfId="2367"/>
    <cellStyle name="Normal 553" xfId="1299"/>
    <cellStyle name="Normal 553 2" xfId="3634"/>
    <cellStyle name="Normal 553 2 2" xfId="8781"/>
    <cellStyle name="Normal 553 2 2 2" xfId="19564"/>
    <cellStyle name="Normal 553 2 3" xfId="14432"/>
    <cellStyle name="Normal 553 2 4" xfId="42491"/>
    <cellStyle name="Normal 553 2 5" xfId="47334"/>
    <cellStyle name="Normal 553 3" xfId="6500"/>
    <cellStyle name="Normal 553 3 2" xfId="17283"/>
    <cellStyle name="Normal 553 4" xfId="12127"/>
    <cellStyle name="Normal 553 5" xfId="40217"/>
    <cellStyle name="Normal 553 6" xfId="45060"/>
    <cellStyle name="Normal 554" xfId="1301"/>
    <cellStyle name="Normal 554 2" xfId="3636"/>
    <cellStyle name="Normal 554 2 2" xfId="8783"/>
    <cellStyle name="Normal 554 2 2 2" xfId="19566"/>
    <cellStyle name="Normal 554 2 3" xfId="14434"/>
    <cellStyle name="Normal 554 2 4" xfId="42493"/>
    <cellStyle name="Normal 554 2 5" xfId="47336"/>
    <cellStyle name="Normal 554 3" xfId="6502"/>
    <cellStyle name="Normal 554 3 2" xfId="17285"/>
    <cellStyle name="Normal 554 4" xfId="12129"/>
    <cellStyle name="Normal 554 5" xfId="40219"/>
    <cellStyle name="Normal 554 6" xfId="45062"/>
    <cellStyle name="Normal 555" xfId="1824"/>
    <cellStyle name="Normal 555 2" xfId="4133"/>
    <cellStyle name="Normal 555 2 2" xfId="9280"/>
    <cellStyle name="Normal 555 2 2 2" xfId="20063"/>
    <cellStyle name="Normal 555 2 3" xfId="14931"/>
    <cellStyle name="Normal 555 2 4" xfId="42990"/>
    <cellStyle name="Normal 555 2 5" xfId="47833"/>
    <cellStyle name="Normal 555 3" xfId="6999"/>
    <cellStyle name="Normal 555 3 2" xfId="17782"/>
    <cellStyle name="Normal 555 4" xfId="12644"/>
    <cellStyle name="Normal 555 5" xfId="40714"/>
    <cellStyle name="Normal 555 6" xfId="45557"/>
    <cellStyle name="Normal 556" xfId="2375"/>
    <cellStyle name="Normal 556 2" xfId="4679"/>
    <cellStyle name="Normal 556 2 2" xfId="9826"/>
    <cellStyle name="Normal 556 2 2 2" xfId="20609"/>
    <cellStyle name="Normal 556 2 3" xfId="15477"/>
    <cellStyle name="Normal 556 2 4" xfId="43536"/>
    <cellStyle name="Normal 556 2 5" xfId="48379"/>
    <cellStyle name="Normal 556 3" xfId="7545"/>
    <cellStyle name="Normal 556 3 2" xfId="18328"/>
    <cellStyle name="Normal 556 4" xfId="13191"/>
    <cellStyle name="Normal 556 5" xfId="41260"/>
    <cellStyle name="Normal 556 6" xfId="46103"/>
    <cellStyle name="Normal 557" xfId="2385"/>
    <cellStyle name="Normal 557 2" xfId="4689"/>
    <cellStyle name="Normal 557 2 2" xfId="9836"/>
    <cellStyle name="Normal 557 2 2 2" xfId="20619"/>
    <cellStyle name="Normal 557 2 3" xfId="15487"/>
    <cellStyle name="Normal 557 2 4" xfId="43546"/>
    <cellStyle name="Normal 557 2 5" xfId="48389"/>
    <cellStyle name="Normal 557 3" xfId="7555"/>
    <cellStyle name="Normal 557 3 2" xfId="18338"/>
    <cellStyle name="Normal 557 4" xfId="13201"/>
    <cellStyle name="Normal 557 5" xfId="41270"/>
    <cellStyle name="Normal 557 6" xfId="46113"/>
    <cellStyle name="Normal 558" xfId="2376"/>
    <cellStyle name="Normal 558 2" xfId="4680"/>
    <cellStyle name="Normal 558 2 2" xfId="9827"/>
    <cellStyle name="Normal 558 2 2 2" xfId="20610"/>
    <cellStyle name="Normal 558 2 3" xfId="15478"/>
    <cellStyle name="Normal 558 2 4" xfId="43537"/>
    <cellStyle name="Normal 558 2 5" xfId="48380"/>
    <cellStyle name="Normal 558 3" xfId="7546"/>
    <cellStyle name="Normal 558 3 2" xfId="18329"/>
    <cellStyle name="Normal 558 4" xfId="13192"/>
    <cellStyle name="Normal 558 5" xfId="41261"/>
    <cellStyle name="Normal 558 6" xfId="46104"/>
    <cellStyle name="Normal 559" xfId="2379"/>
    <cellStyle name="Normal 559 2" xfId="4683"/>
    <cellStyle name="Normal 559 2 2" xfId="9830"/>
    <cellStyle name="Normal 559 2 2 2" xfId="20613"/>
    <cellStyle name="Normal 559 2 3" xfId="15481"/>
    <cellStyle name="Normal 559 2 4" xfId="43540"/>
    <cellStyle name="Normal 559 2 5" xfId="48383"/>
    <cellStyle name="Normal 559 3" xfId="7549"/>
    <cellStyle name="Normal 559 3 2" xfId="18332"/>
    <cellStyle name="Normal 559 4" xfId="13195"/>
    <cellStyle name="Normal 559 5" xfId="41264"/>
    <cellStyle name="Normal 559 6" xfId="46107"/>
    <cellStyle name="Normal 56" xfId="387"/>
    <cellStyle name="Normal 56 2" xfId="1483"/>
    <cellStyle name="Normal 56 2 2" xfId="3798"/>
    <cellStyle name="Normal 56 2 2 2" xfId="8945"/>
    <cellStyle name="Normal 56 2 2 2 2" xfId="19728"/>
    <cellStyle name="Normal 56 2 2 3" xfId="14596"/>
    <cellStyle name="Normal 56 2 2 4" xfId="42655"/>
    <cellStyle name="Normal 56 2 2 5" xfId="47498"/>
    <cellStyle name="Normal 56 2 3" xfId="6665"/>
    <cellStyle name="Normal 56 2 3 2" xfId="17448"/>
    <cellStyle name="Normal 56 2 4" xfId="12305"/>
    <cellStyle name="Normal 56 2 5" xfId="40380"/>
    <cellStyle name="Normal 56 2 6" xfId="45223"/>
    <cellStyle name="Normal 56 3" xfId="2750"/>
    <cellStyle name="Normal 56 3 2" xfId="7905"/>
    <cellStyle name="Normal 56 3 2 2" xfId="18688"/>
    <cellStyle name="Normal 56 3 3" xfId="13556"/>
    <cellStyle name="Normal 56 3 4" xfId="41616"/>
    <cellStyle name="Normal 56 3 5" xfId="46459"/>
    <cellStyle name="Normal 56 4" xfId="5615"/>
    <cellStyle name="Normal 56 4 2" xfId="16405"/>
    <cellStyle name="Normal 56 5" xfId="11234"/>
    <cellStyle name="Normal 56 6" xfId="39335"/>
    <cellStyle name="Normal 56 7" xfId="44181"/>
    <cellStyle name="Normal 560" xfId="2369"/>
    <cellStyle name="Normal 560 2" xfId="4673"/>
    <cellStyle name="Normal 560 2 2" xfId="9820"/>
    <cellStyle name="Normal 560 2 2 2" xfId="20603"/>
    <cellStyle name="Normal 560 2 3" xfId="15471"/>
    <cellStyle name="Normal 560 2 4" xfId="43530"/>
    <cellStyle name="Normal 560 2 5" xfId="48373"/>
    <cellStyle name="Normal 560 3" xfId="7539"/>
    <cellStyle name="Normal 560 3 2" xfId="18322"/>
    <cellStyle name="Normal 560 4" xfId="13185"/>
    <cellStyle name="Normal 560 5" xfId="41254"/>
    <cellStyle name="Normal 560 6" xfId="46097"/>
    <cellStyle name="Normal 561" xfId="2372"/>
    <cellStyle name="Normal 561 2" xfId="4676"/>
    <cellStyle name="Normal 561 2 2" xfId="9823"/>
    <cellStyle name="Normal 561 2 2 2" xfId="20606"/>
    <cellStyle name="Normal 561 2 3" xfId="15474"/>
    <cellStyle name="Normal 561 2 4" xfId="43533"/>
    <cellStyle name="Normal 561 2 5" xfId="48376"/>
    <cellStyle name="Normal 561 3" xfId="7542"/>
    <cellStyle name="Normal 561 3 2" xfId="18325"/>
    <cellStyle name="Normal 561 4" xfId="13188"/>
    <cellStyle name="Normal 561 5" xfId="41257"/>
    <cellStyle name="Normal 561 6" xfId="46100"/>
    <cellStyle name="Normal 562" xfId="2387"/>
    <cellStyle name="Normal 562 2" xfId="4691"/>
    <cellStyle name="Normal 562 2 2" xfId="9838"/>
    <cellStyle name="Normal 562 2 2 2" xfId="20621"/>
    <cellStyle name="Normal 562 2 3" xfId="15489"/>
    <cellStyle name="Normal 562 2 4" xfId="43548"/>
    <cellStyle name="Normal 562 2 5" xfId="48391"/>
    <cellStyle name="Normal 562 3" xfId="7557"/>
    <cellStyle name="Normal 562 3 2" xfId="18340"/>
    <cellStyle name="Normal 562 4" xfId="13203"/>
    <cellStyle name="Normal 562 5" xfId="41272"/>
    <cellStyle name="Normal 562 6" xfId="46115"/>
    <cellStyle name="Normal 563" xfId="2392"/>
    <cellStyle name="Normal 564" xfId="2386"/>
    <cellStyle name="Normal 564 2" xfId="4690"/>
    <cellStyle name="Normal 564 2 2" xfId="9837"/>
    <cellStyle name="Normal 564 2 2 2" xfId="20620"/>
    <cellStyle name="Normal 564 2 3" xfId="15488"/>
    <cellStyle name="Normal 564 2 4" xfId="43547"/>
    <cellStyle name="Normal 564 2 5" xfId="48390"/>
    <cellStyle name="Normal 564 3" xfId="7556"/>
    <cellStyle name="Normal 564 3 2" xfId="18339"/>
    <cellStyle name="Normal 564 4" xfId="13202"/>
    <cellStyle name="Normal 564 5" xfId="41271"/>
    <cellStyle name="Normal 564 6" xfId="46114"/>
    <cellStyle name="Normal 565" xfId="2373"/>
    <cellStyle name="Normal 565 2" xfId="4677"/>
    <cellStyle name="Normal 565 2 2" xfId="9824"/>
    <cellStyle name="Normal 565 2 2 2" xfId="20607"/>
    <cellStyle name="Normal 565 2 3" xfId="15475"/>
    <cellStyle name="Normal 565 2 4" xfId="43534"/>
    <cellStyle name="Normal 565 2 5" xfId="48377"/>
    <cellStyle name="Normal 565 3" xfId="7543"/>
    <cellStyle name="Normal 565 3 2" xfId="18326"/>
    <cellStyle name="Normal 565 4" xfId="13189"/>
    <cellStyle name="Normal 565 5" xfId="41258"/>
    <cellStyle name="Normal 565 6" xfId="46101"/>
    <cellStyle name="Normal 566" xfId="2384"/>
    <cellStyle name="Normal 566 2" xfId="4688"/>
    <cellStyle name="Normal 566 2 2" xfId="9835"/>
    <cellStyle name="Normal 566 2 2 2" xfId="20618"/>
    <cellStyle name="Normal 566 2 3" xfId="15486"/>
    <cellStyle name="Normal 566 2 4" xfId="43545"/>
    <cellStyle name="Normal 566 2 5" xfId="48388"/>
    <cellStyle name="Normal 566 3" xfId="5021"/>
    <cellStyle name="Normal 566 3 2" xfId="10169"/>
    <cellStyle name="Normal 566 3 2 2" xfId="20952"/>
    <cellStyle name="Normal 566 3 3" xfId="15818"/>
    <cellStyle name="Normal 566 3 4" xfId="43872"/>
    <cellStyle name="Normal 566 3 5" xfId="48715"/>
    <cellStyle name="Normal 566 4" xfId="7554"/>
    <cellStyle name="Normal 566 4 2" xfId="18337"/>
    <cellStyle name="Normal 566 5" xfId="13200"/>
    <cellStyle name="Normal 566 6" xfId="41269"/>
    <cellStyle name="Normal 566 7" xfId="46112"/>
    <cellStyle name="Normal 567" xfId="2389"/>
    <cellStyle name="Normal 567 2" xfId="4693"/>
    <cellStyle name="Normal 567 2 2" xfId="9840"/>
    <cellStyle name="Normal 567 2 2 2" xfId="20623"/>
    <cellStyle name="Normal 567 2 3" xfId="15491"/>
    <cellStyle name="Normal 567 2 4" xfId="43550"/>
    <cellStyle name="Normal 567 2 5" xfId="48393"/>
    <cellStyle name="Normal 567 3" xfId="7559"/>
    <cellStyle name="Normal 567 3 2" xfId="18342"/>
    <cellStyle name="Normal 567 4" xfId="13205"/>
    <cellStyle name="Normal 567 5" xfId="41274"/>
    <cellStyle name="Normal 567 6" xfId="46117"/>
    <cellStyle name="Normal 568" xfId="2397"/>
    <cellStyle name="Normal 568 2" xfId="4699"/>
    <cellStyle name="Normal 568 2 2" xfId="9846"/>
    <cellStyle name="Normal 568 2 2 2" xfId="20629"/>
    <cellStyle name="Normal 568 2 3" xfId="15497"/>
    <cellStyle name="Normal 568 2 4" xfId="43556"/>
    <cellStyle name="Normal 568 2 5" xfId="48399"/>
    <cellStyle name="Normal 568 3" xfId="7565"/>
    <cellStyle name="Normal 568 3 2" xfId="18348"/>
    <cellStyle name="Normal 568 4" xfId="13211"/>
    <cellStyle name="Normal 568 5" xfId="41280"/>
    <cellStyle name="Normal 568 6" xfId="46123"/>
    <cellStyle name="Normal 569" xfId="2395"/>
    <cellStyle name="Normal 569 2" xfId="4697"/>
    <cellStyle name="Normal 569 2 2" xfId="9844"/>
    <cellStyle name="Normal 569 2 2 2" xfId="20627"/>
    <cellStyle name="Normal 569 2 3" xfId="15495"/>
    <cellStyle name="Normal 569 2 4" xfId="43554"/>
    <cellStyle name="Normal 569 2 5" xfId="48397"/>
    <cellStyle name="Normal 569 3" xfId="7563"/>
    <cellStyle name="Normal 569 3 2" xfId="18346"/>
    <cellStyle name="Normal 569 4" xfId="13209"/>
    <cellStyle name="Normal 569 5" xfId="41278"/>
    <cellStyle name="Normal 569 6" xfId="46121"/>
    <cellStyle name="Normal 57" xfId="388"/>
    <cellStyle name="Normal 57 2" xfId="1484"/>
    <cellStyle name="Normal 57 2 2" xfId="3799"/>
    <cellStyle name="Normal 57 2 2 2" xfId="8946"/>
    <cellStyle name="Normal 57 2 2 2 2" xfId="19729"/>
    <cellStyle name="Normal 57 2 2 3" xfId="14597"/>
    <cellStyle name="Normal 57 2 2 4" xfId="42656"/>
    <cellStyle name="Normal 57 2 2 5" xfId="47499"/>
    <cellStyle name="Normal 57 2 3" xfId="6666"/>
    <cellStyle name="Normal 57 2 3 2" xfId="17449"/>
    <cellStyle name="Normal 57 2 4" xfId="12306"/>
    <cellStyle name="Normal 57 2 5" xfId="40381"/>
    <cellStyle name="Normal 57 2 6" xfId="45224"/>
    <cellStyle name="Normal 57 3" xfId="2751"/>
    <cellStyle name="Normal 57 3 2" xfId="7906"/>
    <cellStyle name="Normal 57 3 2 2" xfId="18689"/>
    <cellStyle name="Normal 57 3 3" xfId="13557"/>
    <cellStyle name="Normal 57 3 4" xfId="41617"/>
    <cellStyle name="Normal 57 3 5" xfId="46460"/>
    <cellStyle name="Normal 57 4" xfId="5616"/>
    <cellStyle name="Normal 57 4 2" xfId="16406"/>
    <cellStyle name="Normal 57 5" xfId="11235"/>
    <cellStyle name="Normal 57 6" xfId="39336"/>
    <cellStyle name="Normal 57 7" xfId="44182"/>
    <cellStyle name="Normal 570" xfId="2394"/>
    <cellStyle name="Normal 570 2" xfId="4696"/>
    <cellStyle name="Normal 570 2 2" xfId="9843"/>
    <cellStyle name="Normal 570 2 2 2" xfId="20626"/>
    <cellStyle name="Normal 570 2 3" xfId="15494"/>
    <cellStyle name="Normal 570 2 4" xfId="43553"/>
    <cellStyle name="Normal 570 2 5" xfId="48396"/>
    <cellStyle name="Normal 570 3" xfId="7562"/>
    <cellStyle name="Normal 570 3 2" xfId="18345"/>
    <cellStyle name="Normal 570 4" xfId="13208"/>
    <cellStyle name="Normal 570 5" xfId="41277"/>
    <cellStyle name="Normal 570 6" xfId="46120"/>
    <cellStyle name="Normal 571" xfId="2383"/>
    <cellStyle name="Normal 571 2" xfId="4687"/>
    <cellStyle name="Normal 571 2 2" xfId="9834"/>
    <cellStyle name="Normal 571 2 2 2" xfId="20617"/>
    <cellStyle name="Normal 571 2 3" xfId="15485"/>
    <cellStyle name="Normal 571 2 4" xfId="43544"/>
    <cellStyle name="Normal 571 2 5" xfId="48387"/>
    <cellStyle name="Normal 571 3" xfId="7553"/>
    <cellStyle name="Normal 571 3 2" xfId="18336"/>
    <cellStyle name="Normal 571 4" xfId="13199"/>
    <cellStyle name="Normal 571 5" xfId="41268"/>
    <cellStyle name="Normal 571 6" xfId="46111"/>
    <cellStyle name="Normal 572" xfId="2396"/>
    <cellStyle name="Normal 572 2" xfId="4698"/>
    <cellStyle name="Normal 572 2 2" xfId="9845"/>
    <cellStyle name="Normal 572 2 2 2" xfId="20628"/>
    <cellStyle name="Normal 572 2 3" xfId="15496"/>
    <cellStyle name="Normal 572 2 4" xfId="43555"/>
    <cellStyle name="Normal 572 2 5" xfId="48398"/>
    <cellStyle name="Normal 572 3" xfId="7564"/>
    <cellStyle name="Normal 572 3 2" xfId="18347"/>
    <cellStyle name="Normal 572 4" xfId="13210"/>
    <cellStyle name="Normal 572 5" xfId="41279"/>
    <cellStyle name="Normal 572 6" xfId="46122"/>
    <cellStyle name="Normal 573" xfId="2398"/>
    <cellStyle name="Normal 573 2" xfId="4700"/>
    <cellStyle name="Normal 573 2 2" xfId="9847"/>
    <cellStyle name="Normal 573 2 2 2" xfId="20630"/>
    <cellStyle name="Normal 573 2 3" xfId="15498"/>
    <cellStyle name="Normal 573 2 4" xfId="43557"/>
    <cellStyle name="Normal 573 2 5" xfId="48400"/>
    <cellStyle name="Normal 573 3" xfId="7566"/>
    <cellStyle name="Normal 573 3 2" xfId="18349"/>
    <cellStyle name="Normal 573 4" xfId="13212"/>
    <cellStyle name="Normal 573 5" xfId="41281"/>
    <cellStyle name="Normal 573 6" xfId="46124"/>
    <cellStyle name="Normal 574" xfId="2414"/>
    <cellStyle name="Normal 574 2" xfId="4716"/>
    <cellStyle name="Normal 574 2 2" xfId="9863"/>
    <cellStyle name="Normal 574 2 2 2" xfId="20646"/>
    <cellStyle name="Normal 574 2 3" xfId="15514"/>
    <cellStyle name="Normal 574 2 4" xfId="43573"/>
    <cellStyle name="Normal 574 2 5" xfId="48416"/>
    <cellStyle name="Normal 574 3" xfId="7582"/>
    <cellStyle name="Normal 574 3 2" xfId="18365"/>
    <cellStyle name="Normal 574 4" xfId="13228"/>
    <cellStyle name="Normal 574 5" xfId="41297"/>
    <cellStyle name="Normal 574 6" xfId="46140"/>
    <cellStyle name="Normal 575" xfId="2418"/>
    <cellStyle name="Normal 575 2" xfId="4720"/>
    <cellStyle name="Normal 575 2 2" xfId="9867"/>
    <cellStyle name="Normal 575 2 2 2" xfId="20650"/>
    <cellStyle name="Normal 575 2 3" xfId="15518"/>
    <cellStyle name="Normal 575 2 4" xfId="43577"/>
    <cellStyle name="Normal 575 2 5" xfId="48420"/>
    <cellStyle name="Normal 575 3" xfId="7586"/>
    <cellStyle name="Normal 575 3 2" xfId="18369"/>
    <cellStyle name="Normal 575 4" xfId="13232"/>
    <cellStyle name="Normal 575 5" xfId="41301"/>
    <cellStyle name="Normal 575 6" xfId="46144"/>
    <cellStyle name="Normal 576" xfId="2419"/>
    <cellStyle name="Normal 576 2" xfId="4721"/>
    <cellStyle name="Normal 576 2 2" xfId="9868"/>
    <cellStyle name="Normal 576 2 2 2" xfId="20651"/>
    <cellStyle name="Normal 576 2 3" xfId="15519"/>
    <cellStyle name="Normal 576 2 4" xfId="43578"/>
    <cellStyle name="Normal 576 2 5" xfId="48421"/>
    <cellStyle name="Normal 576 3" xfId="7587"/>
    <cellStyle name="Normal 576 3 2" xfId="18370"/>
    <cellStyle name="Normal 576 4" xfId="13233"/>
    <cellStyle name="Normal 576 5" xfId="41302"/>
    <cellStyle name="Normal 576 6" xfId="46145"/>
    <cellStyle name="Normal 577" xfId="2420"/>
    <cellStyle name="Normal 577 2" xfId="4722"/>
    <cellStyle name="Normal 577 2 2" xfId="9869"/>
    <cellStyle name="Normal 577 2 2 2" xfId="20652"/>
    <cellStyle name="Normal 577 2 3" xfId="15520"/>
    <cellStyle name="Normal 577 2 4" xfId="43579"/>
    <cellStyle name="Normal 577 2 5" xfId="48422"/>
    <cellStyle name="Normal 577 3" xfId="7588"/>
    <cellStyle name="Normal 577 3 2" xfId="18371"/>
    <cellStyle name="Normal 577 4" xfId="13234"/>
    <cellStyle name="Normal 577 5" xfId="41303"/>
    <cellStyle name="Normal 577 6" xfId="46146"/>
    <cellStyle name="Normal 578" xfId="2421"/>
    <cellStyle name="Normal 578 2" xfId="4723"/>
    <cellStyle name="Normal 578 2 2" xfId="9870"/>
    <cellStyle name="Normal 578 2 2 2" xfId="20653"/>
    <cellStyle name="Normal 578 2 3" xfId="15521"/>
    <cellStyle name="Normal 578 2 4" xfId="43580"/>
    <cellStyle name="Normal 578 2 5" xfId="48423"/>
    <cellStyle name="Normal 578 3" xfId="7589"/>
    <cellStyle name="Normal 578 3 2" xfId="18372"/>
    <cellStyle name="Normal 578 4" xfId="13235"/>
    <cellStyle name="Normal 578 5" xfId="41304"/>
    <cellStyle name="Normal 578 6" xfId="46147"/>
    <cellStyle name="Normal 579" xfId="2422"/>
    <cellStyle name="Normal 579 2" xfId="4724"/>
    <cellStyle name="Normal 579 2 2" xfId="9871"/>
    <cellStyle name="Normal 579 2 2 2" xfId="20654"/>
    <cellStyle name="Normal 579 2 3" xfId="15522"/>
    <cellStyle name="Normal 579 2 4" xfId="43581"/>
    <cellStyle name="Normal 579 2 5" xfId="48424"/>
    <cellStyle name="Normal 579 3" xfId="7590"/>
    <cellStyle name="Normal 579 3 2" xfId="18373"/>
    <cellStyle name="Normal 579 4" xfId="13236"/>
    <cellStyle name="Normal 579 5" xfId="41305"/>
    <cellStyle name="Normal 579 6" xfId="46148"/>
    <cellStyle name="Normal 58" xfId="389"/>
    <cellStyle name="Normal 58 2" xfId="1485"/>
    <cellStyle name="Normal 58 2 2" xfId="3800"/>
    <cellStyle name="Normal 58 2 2 2" xfId="8947"/>
    <cellStyle name="Normal 58 2 2 2 2" xfId="19730"/>
    <cellStyle name="Normal 58 2 2 3" xfId="14598"/>
    <cellStyle name="Normal 58 2 2 4" xfId="42657"/>
    <cellStyle name="Normal 58 2 2 5" xfId="47500"/>
    <cellStyle name="Normal 58 2 3" xfId="6667"/>
    <cellStyle name="Normal 58 2 3 2" xfId="17450"/>
    <cellStyle name="Normal 58 2 4" xfId="12307"/>
    <cellStyle name="Normal 58 2 5" xfId="40382"/>
    <cellStyle name="Normal 58 2 6" xfId="45225"/>
    <cellStyle name="Normal 58 3" xfId="2752"/>
    <cellStyle name="Normal 58 3 2" xfId="7907"/>
    <cellStyle name="Normal 58 3 2 2" xfId="18690"/>
    <cellStyle name="Normal 58 3 3" xfId="13558"/>
    <cellStyle name="Normal 58 3 4" xfId="41618"/>
    <cellStyle name="Normal 58 3 5" xfId="46461"/>
    <cellStyle name="Normal 58 4" xfId="5617"/>
    <cellStyle name="Normal 58 4 2" xfId="16407"/>
    <cellStyle name="Normal 58 5" xfId="11236"/>
    <cellStyle name="Normal 58 6" xfId="39337"/>
    <cellStyle name="Normal 58 7" xfId="44183"/>
    <cellStyle name="Normal 580" xfId="2423"/>
    <cellStyle name="Normal 580 2" xfId="4725"/>
    <cellStyle name="Normal 580 2 2" xfId="9872"/>
    <cellStyle name="Normal 580 2 2 2" xfId="20655"/>
    <cellStyle name="Normal 580 2 3" xfId="15523"/>
    <cellStyle name="Normal 580 2 4" xfId="43582"/>
    <cellStyle name="Normal 580 2 5" xfId="48425"/>
    <cellStyle name="Normal 580 3" xfId="7591"/>
    <cellStyle name="Normal 580 3 2" xfId="18374"/>
    <cellStyle name="Normal 580 4" xfId="13237"/>
    <cellStyle name="Normal 580 5" xfId="41306"/>
    <cellStyle name="Normal 580 6" xfId="46149"/>
    <cellStyle name="Normal 581" xfId="2424"/>
    <cellStyle name="Normal 581 2" xfId="4726"/>
    <cellStyle name="Normal 581 2 2" xfId="9873"/>
    <cellStyle name="Normal 581 2 2 2" xfId="20656"/>
    <cellStyle name="Normal 581 2 3" xfId="15524"/>
    <cellStyle name="Normal 581 2 4" xfId="43583"/>
    <cellStyle name="Normal 581 2 5" xfId="48426"/>
    <cellStyle name="Normal 581 3" xfId="7592"/>
    <cellStyle name="Normal 581 3 2" xfId="18375"/>
    <cellStyle name="Normal 581 4" xfId="13238"/>
    <cellStyle name="Normal 581 5" xfId="41307"/>
    <cellStyle name="Normal 581 6" xfId="46150"/>
    <cellStyle name="Normal 582" xfId="2425"/>
    <cellStyle name="Normal 582 2" xfId="4727"/>
    <cellStyle name="Normal 582 2 2" xfId="9874"/>
    <cellStyle name="Normal 582 2 2 2" xfId="20657"/>
    <cellStyle name="Normal 582 2 3" xfId="15525"/>
    <cellStyle name="Normal 582 2 4" xfId="43584"/>
    <cellStyle name="Normal 582 2 5" xfId="48427"/>
    <cellStyle name="Normal 582 3" xfId="7593"/>
    <cellStyle name="Normal 582 3 2" xfId="18376"/>
    <cellStyle name="Normal 582 4" xfId="13239"/>
    <cellStyle name="Normal 582 5" xfId="41308"/>
    <cellStyle name="Normal 582 6" xfId="46151"/>
    <cellStyle name="Normal 583" xfId="2426"/>
    <cellStyle name="Normal 583 2" xfId="4728"/>
    <cellStyle name="Normal 583 2 2" xfId="9875"/>
    <cellStyle name="Normal 583 2 2 2" xfId="20658"/>
    <cellStyle name="Normal 583 2 3" xfId="15526"/>
    <cellStyle name="Normal 583 2 4" xfId="43585"/>
    <cellStyle name="Normal 583 2 5" xfId="48428"/>
    <cellStyle name="Normal 583 3" xfId="7594"/>
    <cellStyle name="Normal 583 3 2" xfId="18377"/>
    <cellStyle name="Normal 583 4" xfId="13240"/>
    <cellStyle name="Normal 583 5" xfId="41309"/>
    <cellStyle name="Normal 583 6" xfId="46152"/>
    <cellStyle name="Normal 584" xfId="2413"/>
    <cellStyle name="Normal 584 2" xfId="4715"/>
    <cellStyle name="Normal 584 2 2" xfId="9862"/>
    <cellStyle name="Normal 584 2 2 2" xfId="20645"/>
    <cellStyle name="Normal 584 2 3" xfId="15513"/>
    <cellStyle name="Normal 584 2 4" xfId="43572"/>
    <cellStyle name="Normal 584 2 5" xfId="48415"/>
    <cellStyle name="Normal 584 3" xfId="7581"/>
    <cellStyle name="Normal 584 3 2" xfId="18364"/>
    <cellStyle name="Normal 584 4" xfId="13227"/>
    <cellStyle name="Normal 584 5" xfId="41296"/>
    <cellStyle name="Normal 584 6" xfId="46139"/>
    <cellStyle name="Normal 585" xfId="2427"/>
    <cellStyle name="Normal 585 2" xfId="4729"/>
    <cellStyle name="Normal 585 2 2" xfId="9876"/>
    <cellStyle name="Normal 585 2 2 2" xfId="20659"/>
    <cellStyle name="Normal 585 2 3" xfId="15527"/>
    <cellStyle name="Normal 585 2 4" xfId="43586"/>
    <cellStyle name="Normal 585 2 5" xfId="48429"/>
    <cellStyle name="Normal 585 3" xfId="7595"/>
    <cellStyle name="Normal 585 3 2" xfId="18378"/>
    <cellStyle name="Normal 585 4" xfId="13241"/>
    <cellStyle name="Normal 585 5" xfId="41310"/>
    <cellStyle name="Normal 585 6" xfId="46153"/>
    <cellStyle name="Normal 586" xfId="2428"/>
    <cellStyle name="Normal 586 2" xfId="4730"/>
    <cellStyle name="Normal 586 2 2" xfId="9877"/>
    <cellStyle name="Normal 586 2 2 2" xfId="20660"/>
    <cellStyle name="Normal 586 2 3" xfId="15528"/>
    <cellStyle name="Normal 586 2 4" xfId="43587"/>
    <cellStyle name="Normal 586 2 5" xfId="48430"/>
    <cellStyle name="Normal 586 3" xfId="7596"/>
    <cellStyle name="Normal 586 3 2" xfId="18379"/>
    <cellStyle name="Normal 586 4" xfId="13242"/>
    <cellStyle name="Normal 586 5" xfId="41311"/>
    <cellStyle name="Normal 586 6" xfId="46154"/>
    <cellStyle name="Normal 587" xfId="2429"/>
    <cellStyle name="Normal 587 2" xfId="4731"/>
    <cellStyle name="Normal 587 2 2" xfId="9878"/>
    <cellStyle name="Normal 587 2 2 2" xfId="20661"/>
    <cellStyle name="Normal 587 2 3" xfId="15529"/>
    <cellStyle name="Normal 587 2 4" xfId="43588"/>
    <cellStyle name="Normal 587 2 5" xfId="48431"/>
    <cellStyle name="Normal 587 3" xfId="7597"/>
    <cellStyle name="Normal 587 3 2" xfId="18380"/>
    <cellStyle name="Normal 587 4" xfId="13243"/>
    <cellStyle name="Normal 587 5" xfId="41312"/>
    <cellStyle name="Normal 587 6" xfId="46155"/>
    <cellStyle name="Normal 588" xfId="2430"/>
    <cellStyle name="Normal 588 2" xfId="4732"/>
    <cellStyle name="Normal 588 2 2" xfId="9879"/>
    <cellStyle name="Normal 588 2 2 2" xfId="20662"/>
    <cellStyle name="Normal 588 2 3" xfId="15530"/>
    <cellStyle name="Normal 588 2 4" xfId="43589"/>
    <cellStyle name="Normal 588 2 5" xfId="48432"/>
    <cellStyle name="Normal 588 3" xfId="7598"/>
    <cellStyle name="Normal 588 3 2" xfId="18381"/>
    <cellStyle name="Normal 588 4" xfId="13244"/>
    <cellStyle name="Normal 588 5" xfId="41313"/>
    <cellStyle name="Normal 588 6" xfId="46156"/>
    <cellStyle name="Normal 589" xfId="2431"/>
    <cellStyle name="Normal 589 2" xfId="4733"/>
    <cellStyle name="Normal 589 2 2" xfId="9880"/>
    <cellStyle name="Normal 589 2 2 2" xfId="20663"/>
    <cellStyle name="Normal 589 2 3" xfId="15531"/>
    <cellStyle name="Normal 589 2 4" xfId="43590"/>
    <cellStyle name="Normal 589 2 5" xfId="48433"/>
    <cellStyle name="Normal 589 3" xfId="7599"/>
    <cellStyle name="Normal 589 3 2" xfId="18382"/>
    <cellStyle name="Normal 589 4" xfId="13245"/>
    <cellStyle name="Normal 589 5" xfId="41314"/>
    <cellStyle name="Normal 589 6" xfId="46157"/>
    <cellStyle name="Normal 59" xfId="390"/>
    <cellStyle name="Normal 59 2" xfId="1486"/>
    <cellStyle name="Normal 59 2 2" xfId="3801"/>
    <cellStyle name="Normal 59 2 2 2" xfId="8948"/>
    <cellStyle name="Normal 59 2 2 2 2" xfId="19731"/>
    <cellStyle name="Normal 59 2 2 3" xfId="14599"/>
    <cellStyle name="Normal 59 2 2 4" xfId="42658"/>
    <cellStyle name="Normal 59 2 2 5" xfId="47501"/>
    <cellStyle name="Normal 59 2 3" xfId="6668"/>
    <cellStyle name="Normal 59 2 3 2" xfId="17451"/>
    <cellStyle name="Normal 59 2 4" xfId="12308"/>
    <cellStyle name="Normal 59 2 5" xfId="40383"/>
    <cellStyle name="Normal 59 2 6" xfId="45226"/>
    <cellStyle name="Normal 59 3" xfId="2753"/>
    <cellStyle name="Normal 59 3 2" xfId="7908"/>
    <cellStyle name="Normal 59 3 2 2" xfId="18691"/>
    <cellStyle name="Normal 59 3 3" xfId="13559"/>
    <cellStyle name="Normal 59 3 4" xfId="41619"/>
    <cellStyle name="Normal 59 3 5" xfId="46462"/>
    <cellStyle name="Normal 59 4" xfId="5618"/>
    <cellStyle name="Normal 59 4 2" xfId="16408"/>
    <cellStyle name="Normal 59 5" xfId="11237"/>
    <cellStyle name="Normal 59 6" xfId="39338"/>
    <cellStyle name="Normal 59 7" xfId="44184"/>
    <cellStyle name="Normal 590" xfId="2412"/>
    <cellStyle name="Normal 590 2" xfId="4714"/>
    <cellStyle name="Normal 590 2 2" xfId="9861"/>
    <cellStyle name="Normal 590 2 2 2" xfId="20644"/>
    <cellStyle name="Normal 590 2 3" xfId="15512"/>
    <cellStyle name="Normal 590 2 4" xfId="43571"/>
    <cellStyle name="Normal 590 2 5" xfId="48414"/>
    <cellStyle name="Normal 590 3" xfId="7580"/>
    <cellStyle name="Normal 590 3 2" xfId="18363"/>
    <cellStyle name="Normal 590 4" xfId="13226"/>
    <cellStyle name="Normal 590 5" xfId="41295"/>
    <cellStyle name="Normal 590 6" xfId="46138"/>
    <cellStyle name="Normal 591" xfId="2432"/>
    <cellStyle name="Normal 591 2" xfId="4734"/>
    <cellStyle name="Normal 591 2 2" xfId="9881"/>
    <cellStyle name="Normal 591 2 2 2" xfId="20664"/>
    <cellStyle name="Normal 591 2 3" xfId="15532"/>
    <cellStyle name="Normal 591 2 4" xfId="43591"/>
    <cellStyle name="Normal 591 2 5" xfId="48434"/>
    <cellStyle name="Normal 591 3" xfId="7600"/>
    <cellStyle name="Normal 591 3 2" xfId="18383"/>
    <cellStyle name="Normal 591 4" xfId="13246"/>
    <cellStyle name="Normal 591 5" xfId="41315"/>
    <cellStyle name="Normal 591 6" xfId="46158"/>
    <cellStyle name="Normal 592" xfId="2433"/>
    <cellStyle name="Normal 592 2" xfId="4735"/>
    <cellStyle name="Normal 592 2 2" xfId="9882"/>
    <cellStyle name="Normal 592 2 2 2" xfId="20665"/>
    <cellStyle name="Normal 592 2 3" xfId="15533"/>
    <cellStyle name="Normal 592 2 4" xfId="43592"/>
    <cellStyle name="Normal 592 2 5" xfId="48435"/>
    <cellStyle name="Normal 592 3" xfId="7601"/>
    <cellStyle name="Normal 592 3 2" xfId="18384"/>
    <cellStyle name="Normal 592 4" xfId="13247"/>
    <cellStyle name="Normal 592 5" xfId="41316"/>
    <cellStyle name="Normal 592 6" xfId="46159"/>
    <cellStyle name="Normal 593" xfId="2434"/>
    <cellStyle name="Normal 593 2" xfId="4736"/>
    <cellStyle name="Normal 593 2 2" xfId="9883"/>
    <cellStyle name="Normal 593 2 2 2" xfId="20666"/>
    <cellStyle name="Normal 593 2 3" xfId="15534"/>
    <cellStyle name="Normal 593 2 4" xfId="43593"/>
    <cellStyle name="Normal 593 2 5" xfId="48436"/>
    <cellStyle name="Normal 593 3" xfId="7602"/>
    <cellStyle name="Normal 593 3 2" xfId="18385"/>
    <cellStyle name="Normal 593 4" xfId="13248"/>
    <cellStyle name="Normal 593 5" xfId="41317"/>
    <cellStyle name="Normal 593 6" xfId="46160"/>
    <cellStyle name="Normal 594" xfId="2447"/>
    <cellStyle name="Normal 594 2" xfId="4749"/>
    <cellStyle name="Normal 594 2 2" xfId="9896"/>
    <cellStyle name="Normal 594 2 2 2" xfId="20679"/>
    <cellStyle name="Normal 594 2 3" xfId="15547"/>
    <cellStyle name="Normal 594 2 4" xfId="43606"/>
    <cellStyle name="Normal 594 2 5" xfId="48449"/>
    <cellStyle name="Normal 594 3" xfId="7615"/>
    <cellStyle name="Normal 594 3 2" xfId="18398"/>
    <cellStyle name="Normal 594 4" xfId="13261"/>
    <cellStyle name="Normal 594 5" xfId="41330"/>
    <cellStyle name="Normal 594 6" xfId="46173"/>
    <cellStyle name="Normal 595" xfId="2449"/>
    <cellStyle name="Normal 595 2" xfId="4751"/>
    <cellStyle name="Normal 595 2 2" xfId="9898"/>
    <cellStyle name="Normal 595 2 2 2" xfId="20681"/>
    <cellStyle name="Normal 595 2 3" xfId="15549"/>
    <cellStyle name="Normal 595 2 4" xfId="43608"/>
    <cellStyle name="Normal 595 2 5" xfId="48451"/>
    <cellStyle name="Normal 595 3" xfId="7617"/>
    <cellStyle name="Normal 595 3 2" xfId="18400"/>
    <cellStyle name="Normal 595 4" xfId="13263"/>
    <cellStyle name="Normal 595 5" xfId="41332"/>
    <cellStyle name="Normal 595 6" xfId="46175"/>
    <cellStyle name="Normal 596" xfId="2462"/>
    <cellStyle name="Normal 596 2" xfId="4764"/>
    <cellStyle name="Normal 596 2 2" xfId="9911"/>
    <cellStyle name="Normal 596 2 2 2" xfId="20694"/>
    <cellStyle name="Normal 596 2 3" xfId="15562"/>
    <cellStyle name="Normal 596 2 4" xfId="43621"/>
    <cellStyle name="Normal 596 2 5" xfId="48464"/>
    <cellStyle name="Normal 596 3" xfId="7630"/>
    <cellStyle name="Normal 596 3 2" xfId="18413"/>
    <cellStyle name="Normal 596 4" xfId="13276"/>
    <cellStyle name="Normal 596 5" xfId="41345"/>
    <cellStyle name="Normal 596 6" xfId="46188"/>
    <cellStyle name="Normal 597" xfId="2465"/>
    <cellStyle name="Normal 597 2" xfId="4767"/>
    <cellStyle name="Normal 597 2 2" xfId="9914"/>
    <cellStyle name="Normal 597 2 2 2" xfId="20697"/>
    <cellStyle name="Normal 597 2 3" xfId="15565"/>
    <cellStyle name="Normal 597 2 4" xfId="43624"/>
    <cellStyle name="Normal 597 2 5" xfId="48467"/>
    <cellStyle name="Normal 597 3" xfId="7633"/>
    <cellStyle name="Normal 597 3 2" xfId="18416"/>
    <cellStyle name="Normal 597 4" xfId="13279"/>
    <cellStyle name="Normal 597 5" xfId="41348"/>
    <cellStyle name="Normal 597 6" xfId="46191"/>
    <cellStyle name="Normal 598" xfId="2466"/>
    <cellStyle name="Normal 598 2" xfId="4768"/>
    <cellStyle name="Normal 598 2 2" xfId="9915"/>
    <cellStyle name="Normal 598 2 2 2" xfId="20698"/>
    <cellStyle name="Normal 598 2 3" xfId="15566"/>
    <cellStyle name="Normal 598 2 4" xfId="43625"/>
    <cellStyle name="Normal 598 2 5" xfId="48468"/>
    <cellStyle name="Normal 598 3" xfId="7634"/>
    <cellStyle name="Normal 598 3 2" xfId="18417"/>
    <cellStyle name="Normal 598 4" xfId="13280"/>
    <cellStyle name="Normal 598 5" xfId="41349"/>
    <cellStyle name="Normal 598 6" xfId="46192"/>
    <cellStyle name="Normal 599" xfId="2467"/>
    <cellStyle name="Normal 599 2" xfId="4769"/>
    <cellStyle name="Normal 599 2 2" xfId="9916"/>
    <cellStyle name="Normal 599 2 2 2" xfId="20699"/>
    <cellStyle name="Normal 599 2 3" xfId="15567"/>
    <cellStyle name="Normal 599 2 4" xfId="43626"/>
    <cellStyle name="Normal 599 2 5" xfId="48469"/>
    <cellStyle name="Normal 599 3" xfId="7635"/>
    <cellStyle name="Normal 599 3 2" xfId="18418"/>
    <cellStyle name="Normal 599 4" xfId="13281"/>
    <cellStyle name="Normal 599 5" xfId="41350"/>
    <cellStyle name="Normal 599 6" xfId="46193"/>
    <cellStyle name="Normal 6" xfId="391"/>
    <cellStyle name="Normal 60" xfId="392"/>
    <cellStyle name="Normal 60 2" xfId="1487"/>
    <cellStyle name="Normal 60 2 2" xfId="3802"/>
    <cellStyle name="Normal 60 2 2 2" xfId="8949"/>
    <cellStyle name="Normal 60 2 2 2 2" xfId="19732"/>
    <cellStyle name="Normal 60 2 2 3" xfId="14600"/>
    <cellStyle name="Normal 60 2 2 4" xfId="42659"/>
    <cellStyle name="Normal 60 2 2 5" xfId="47502"/>
    <cellStyle name="Normal 60 2 3" xfId="6669"/>
    <cellStyle name="Normal 60 2 3 2" xfId="17452"/>
    <cellStyle name="Normal 60 2 4" xfId="12309"/>
    <cellStyle name="Normal 60 2 5" xfId="40384"/>
    <cellStyle name="Normal 60 2 6" xfId="45227"/>
    <cellStyle name="Normal 60 3" xfId="2754"/>
    <cellStyle name="Normal 60 3 2" xfId="7909"/>
    <cellStyle name="Normal 60 3 2 2" xfId="18692"/>
    <cellStyle name="Normal 60 3 3" xfId="13560"/>
    <cellStyle name="Normal 60 3 4" xfId="41620"/>
    <cellStyle name="Normal 60 3 5" xfId="46463"/>
    <cellStyle name="Normal 60 4" xfId="5619"/>
    <cellStyle name="Normal 60 4 2" xfId="16409"/>
    <cellStyle name="Normal 60 5" xfId="11238"/>
    <cellStyle name="Normal 60 6" xfId="39339"/>
    <cellStyle name="Normal 60 7" xfId="44185"/>
    <cellStyle name="Normal 600" xfId="2468"/>
    <cellStyle name="Normal 600 2" xfId="4770"/>
    <cellStyle name="Normal 600 2 2" xfId="9917"/>
    <cellStyle name="Normal 600 2 2 2" xfId="20700"/>
    <cellStyle name="Normal 600 2 3" xfId="15568"/>
    <cellStyle name="Normal 600 2 4" xfId="43627"/>
    <cellStyle name="Normal 600 2 5" xfId="48470"/>
    <cellStyle name="Normal 600 3" xfId="7636"/>
    <cellStyle name="Normal 600 3 2" xfId="18419"/>
    <cellStyle name="Normal 600 4" xfId="13282"/>
    <cellStyle name="Normal 600 5" xfId="41351"/>
    <cellStyle name="Normal 600 6" xfId="46194"/>
    <cellStyle name="Normal 601" xfId="2469"/>
    <cellStyle name="Normal 601 2" xfId="4771"/>
    <cellStyle name="Normal 601 2 2" xfId="9918"/>
    <cellStyle name="Normal 601 2 2 2" xfId="20701"/>
    <cellStyle name="Normal 601 2 3" xfId="15569"/>
    <cellStyle name="Normal 601 2 4" xfId="43628"/>
    <cellStyle name="Normal 601 2 5" xfId="48471"/>
    <cellStyle name="Normal 601 3" xfId="7637"/>
    <cellStyle name="Normal 601 3 2" xfId="18420"/>
    <cellStyle name="Normal 601 4" xfId="13283"/>
    <cellStyle name="Normal 601 5" xfId="41352"/>
    <cellStyle name="Normal 601 6" xfId="46195"/>
    <cellStyle name="Normal 602" xfId="2470"/>
    <cellStyle name="Normal 602 2" xfId="4772"/>
    <cellStyle name="Normal 602 2 2" xfId="9919"/>
    <cellStyle name="Normal 602 2 2 2" xfId="20702"/>
    <cellStyle name="Normal 602 2 3" xfId="15570"/>
    <cellStyle name="Normal 602 2 4" xfId="43629"/>
    <cellStyle name="Normal 602 2 5" xfId="48472"/>
    <cellStyle name="Normal 602 3" xfId="7638"/>
    <cellStyle name="Normal 602 3 2" xfId="18421"/>
    <cellStyle name="Normal 602 4" xfId="13284"/>
    <cellStyle name="Normal 602 5" xfId="41353"/>
    <cellStyle name="Normal 602 6" xfId="46196"/>
    <cellStyle name="Normal 603" xfId="2471"/>
    <cellStyle name="Normal 603 2" xfId="4773"/>
    <cellStyle name="Normal 603 2 2" xfId="9920"/>
    <cellStyle name="Normal 603 2 2 2" xfId="20703"/>
    <cellStyle name="Normal 603 2 3" xfId="15571"/>
    <cellStyle name="Normal 603 2 4" xfId="43630"/>
    <cellStyle name="Normal 603 2 5" xfId="48473"/>
    <cellStyle name="Normal 603 3" xfId="4997"/>
    <cellStyle name="Normal 603 3 2" xfId="10145"/>
    <cellStyle name="Normal 603 3 2 2" xfId="20928"/>
    <cellStyle name="Normal 603 3 3" xfId="15795"/>
    <cellStyle name="Normal 603 3 4" xfId="43848"/>
    <cellStyle name="Normal 603 3 5" xfId="48691"/>
    <cellStyle name="Normal 603 4" xfId="7639"/>
    <cellStyle name="Normal 603 4 2" xfId="18422"/>
    <cellStyle name="Normal 603 5" xfId="13285"/>
    <cellStyle name="Normal 603 6" xfId="41354"/>
    <cellStyle name="Normal 603 7" xfId="46197"/>
    <cellStyle name="Normal 604" xfId="2472"/>
    <cellStyle name="Normal 604 2" xfId="4774"/>
    <cellStyle name="Normal 604 2 2" xfId="9921"/>
    <cellStyle name="Normal 604 2 2 2" xfId="20704"/>
    <cellStyle name="Normal 604 2 3" xfId="15572"/>
    <cellStyle name="Normal 604 2 4" xfId="43631"/>
    <cellStyle name="Normal 604 2 5" xfId="48474"/>
    <cellStyle name="Normal 604 3" xfId="7640"/>
    <cellStyle name="Normal 604 3 2" xfId="18423"/>
    <cellStyle name="Normal 604 4" xfId="13286"/>
    <cellStyle name="Normal 604 5" xfId="41355"/>
    <cellStyle name="Normal 604 6" xfId="46198"/>
    <cellStyle name="Normal 605" xfId="2473"/>
    <cellStyle name="Normal 605 2" xfId="4775"/>
    <cellStyle name="Normal 605 2 2" xfId="9922"/>
    <cellStyle name="Normal 605 2 2 2" xfId="20705"/>
    <cellStyle name="Normal 605 2 3" xfId="15573"/>
    <cellStyle name="Normal 605 2 4" xfId="43632"/>
    <cellStyle name="Normal 605 2 5" xfId="48475"/>
    <cellStyle name="Normal 605 3" xfId="7641"/>
    <cellStyle name="Normal 605 3 2" xfId="18424"/>
    <cellStyle name="Normal 605 4" xfId="13287"/>
    <cellStyle name="Normal 605 5" xfId="41356"/>
    <cellStyle name="Normal 605 6" xfId="46199"/>
    <cellStyle name="Normal 606" xfId="2475"/>
    <cellStyle name="Normal 606 2" xfId="4777"/>
    <cellStyle name="Normal 606 2 2" xfId="9924"/>
    <cellStyle name="Normal 606 2 2 2" xfId="20707"/>
    <cellStyle name="Normal 606 2 3" xfId="15575"/>
    <cellStyle name="Normal 606 2 4" xfId="43634"/>
    <cellStyle name="Normal 606 2 5" xfId="48477"/>
    <cellStyle name="Normal 606 3" xfId="7643"/>
    <cellStyle name="Normal 606 3 2" xfId="18426"/>
    <cellStyle name="Normal 606 4" xfId="13289"/>
    <cellStyle name="Normal 606 5" xfId="41358"/>
    <cellStyle name="Normal 606 6" xfId="46201"/>
    <cellStyle name="Normal 607" xfId="2476"/>
    <cellStyle name="Normal 607 2" xfId="4778"/>
    <cellStyle name="Normal 607 2 2" xfId="9925"/>
    <cellStyle name="Normal 607 2 2 2" xfId="20708"/>
    <cellStyle name="Normal 607 2 3" xfId="15576"/>
    <cellStyle name="Normal 607 2 4" xfId="43635"/>
    <cellStyle name="Normal 607 2 5" xfId="48478"/>
    <cellStyle name="Normal 607 3" xfId="7644"/>
    <cellStyle name="Normal 607 3 2" xfId="18427"/>
    <cellStyle name="Normal 607 4" xfId="13290"/>
    <cellStyle name="Normal 607 5" xfId="41359"/>
    <cellStyle name="Normal 607 6" xfId="46202"/>
    <cellStyle name="Normal 608" xfId="2477"/>
    <cellStyle name="Normal 608 2" xfId="4779"/>
    <cellStyle name="Normal 608 2 2" xfId="9926"/>
    <cellStyle name="Normal 608 2 2 2" xfId="20709"/>
    <cellStyle name="Normal 608 2 3" xfId="15577"/>
    <cellStyle name="Normal 608 2 4" xfId="43636"/>
    <cellStyle name="Normal 608 2 5" xfId="48479"/>
    <cellStyle name="Normal 608 3" xfId="7645"/>
    <cellStyle name="Normal 608 3 2" xfId="18428"/>
    <cellStyle name="Normal 608 4" xfId="13291"/>
    <cellStyle name="Normal 608 5" xfId="41360"/>
    <cellStyle name="Normal 608 6" xfId="46203"/>
    <cellStyle name="Normal 609" xfId="2478"/>
    <cellStyle name="Normal 609 2" xfId="4780"/>
    <cellStyle name="Normal 609 2 2" xfId="9927"/>
    <cellStyle name="Normal 609 2 2 2" xfId="20710"/>
    <cellStyle name="Normal 609 2 3" xfId="15578"/>
    <cellStyle name="Normal 609 2 4" xfId="43637"/>
    <cellStyle name="Normal 609 2 5" xfId="48480"/>
    <cellStyle name="Normal 609 3" xfId="7646"/>
    <cellStyle name="Normal 609 3 2" xfId="18429"/>
    <cellStyle name="Normal 609 4" xfId="13292"/>
    <cellStyle name="Normal 609 5" xfId="41361"/>
    <cellStyle name="Normal 609 6" xfId="46204"/>
    <cellStyle name="Normal 61" xfId="393"/>
    <cellStyle name="Normal 61 2" xfId="1488"/>
    <cellStyle name="Normal 61 2 2" xfId="3803"/>
    <cellStyle name="Normal 61 2 2 2" xfId="8950"/>
    <cellStyle name="Normal 61 2 2 2 2" xfId="19733"/>
    <cellStyle name="Normal 61 2 2 3" xfId="14601"/>
    <cellStyle name="Normal 61 2 2 4" xfId="42660"/>
    <cellStyle name="Normal 61 2 2 5" xfId="47503"/>
    <cellStyle name="Normal 61 2 3" xfId="6670"/>
    <cellStyle name="Normal 61 2 3 2" xfId="17453"/>
    <cellStyle name="Normal 61 2 4" xfId="12310"/>
    <cellStyle name="Normal 61 2 5" xfId="40385"/>
    <cellStyle name="Normal 61 2 6" xfId="45228"/>
    <cellStyle name="Normal 61 3" xfId="2755"/>
    <cellStyle name="Normal 61 3 2" xfId="7910"/>
    <cellStyle name="Normal 61 3 2 2" xfId="18693"/>
    <cellStyle name="Normal 61 3 3" xfId="13561"/>
    <cellStyle name="Normal 61 3 4" xfId="41621"/>
    <cellStyle name="Normal 61 3 5" xfId="46464"/>
    <cellStyle name="Normal 61 4" xfId="5620"/>
    <cellStyle name="Normal 61 4 2" xfId="16410"/>
    <cellStyle name="Normal 61 5" xfId="11239"/>
    <cellStyle name="Normal 61 6" xfId="39340"/>
    <cellStyle name="Normal 61 7" xfId="44186"/>
    <cellStyle name="Normal 610" xfId="2479"/>
    <cellStyle name="Normal 610 2" xfId="4781"/>
    <cellStyle name="Normal 610 2 2" xfId="9928"/>
    <cellStyle name="Normal 610 2 2 2" xfId="20711"/>
    <cellStyle name="Normal 610 2 3" xfId="15579"/>
    <cellStyle name="Normal 610 2 4" xfId="43638"/>
    <cellStyle name="Normal 610 2 5" xfId="48481"/>
    <cellStyle name="Normal 610 3" xfId="7647"/>
    <cellStyle name="Normal 610 3 2" xfId="18430"/>
    <cellStyle name="Normal 610 4" xfId="13293"/>
    <cellStyle name="Normal 610 5" xfId="41362"/>
    <cellStyle name="Normal 610 6" xfId="46205"/>
    <cellStyle name="Normal 611" xfId="2480"/>
    <cellStyle name="Normal 611 2" xfId="4782"/>
    <cellStyle name="Normal 611 2 2" xfId="9929"/>
    <cellStyle name="Normal 611 2 2 2" xfId="20712"/>
    <cellStyle name="Normal 611 2 3" xfId="15580"/>
    <cellStyle name="Normal 611 2 4" xfId="43639"/>
    <cellStyle name="Normal 611 2 5" xfId="48482"/>
    <cellStyle name="Normal 611 3" xfId="7648"/>
    <cellStyle name="Normal 611 3 2" xfId="18431"/>
    <cellStyle name="Normal 611 4" xfId="13294"/>
    <cellStyle name="Normal 611 5" xfId="41363"/>
    <cellStyle name="Normal 611 6" xfId="46206"/>
    <cellStyle name="Normal 612" xfId="2481"/>
    <cellStyle name="Normal 612 2" xfId="4783"/>
    <cellStyle name="Normal 612 2 2" xfId="9930"/>
    <cellStyle name="Normal 612 2 2 2" xfId="20713"/>
    <cellStyle name="Normal 612 2 3" xfId="15581"/>
    <cellStyle name="Normal 612 2 4" xfId="43640"/>
    <cellStyle name="Normal 612 2 5" xfId="48483"/>
    <cellStyle name="Normal 612 3" xfId="7649"/>
    <cellStyle name="Normal 612 3 2" xfId="18432"/>
    <cellStyle name="Normal 612 4" xfId="13295"/>
    <cellStyle name="Normal 612 5" xfId="41364"/>
    <cellStyle name="Normal 612 6" xfId="46207"/>
    <cellStyle name="Normal 613" xfId="2482"/>
    <cellStyle name="Normal 613 2" xfId="4784"/>
    <cellStyle name="Normal 613 2 2" xfId="9931"/>
    <cellStyle name="Normal 613 2 2 2" xfId="20714"/>
    <cellStyle name="Normal 613 2 3" xfId="15582"/>
    <cellStyle name="Normal 613 2 4" xfId="43641"/>
    <cellStyle name="Normal 613 2 5" xfId="48484"/>
    <cellStyle name="Normal 613 3" xfId="7650"/>
    <cellStyle name="Normal 613 3 2" xfId="18433"/>
    <cellStyle name="Normal 613 4" xfId="13296"/>
    <cellStyle name="Normal 613 5" xfId="41365"/>
    <cellStyle name="Normal 613 6" xfId="46208"/>
    <cellStyle name="Normal 614" xfId="2483"/>
    <cellStyle name="Normal 614 2" xfId="4785"/>
    <cellStyle name="Normal 614 2 2" xfId="9932"/>
    <cellStyle name="Normal 614 2 2 2" xfId="20715"/>
    <cellStyle name="Normal 614 2 3" xfId="15583"/>
    <cellStyle name="Normal 614 2 4" xfId="43642"/>
    <cellStyle name="Normal 614 2 5" xfId="48485"/>
    <cellStyle name="Normal 614 3" xfId="7651"/>
    <cellStyle name="Normal 614 3 2" xfId="18434"/>
    <cellStyle name="Normal 614 4" xfId="13297"/>
    <cellStyle name="Normal 614 5" xfId="41366"/>
    <cellStyle name="Normal 614 6" xfId="46209"/>
    <cellStyle name="Normal 615" xfId="2484"/>
    <cellStyle name="Normal 615 2" xfId="4786"/>
    <cellStyle name="Normal 615 2 2" xfId="9933"/>
    <cellStyle name="Normal 615 2 2 2" xfId="20716"/>
    <cellStyle name="Normal 615 2 3" xfId="15584"/>
    <cellStyle name="Normal 615 2 4" xfId="43643"/>
    <cellStyle name="Normal 615 2 5" xfId="48486"/>
    <cellStyle name="Normal 615 3" xfId="7652"/>
    <cellStyle name="Normal 615 3 2" xfId="18435"/>
    <cellStyle name="Normal 615 4" xfId="13298"/>
    <cellStyle name="Normal 615 5" xfId="41367"/>
    <cellStyle name="Normal 615 6" xfId="46210"/>
    <cellStyle name="Normal 616" xfId="2485"/>
    <cellStyle name="Normal 616 2" xfId="4787"/>
    <cellStyle name="Normal 616 2 2" xfId="9934"/>
    <cellStyle name="Normal 616 2 2 2" xfId="20717"/>
    <cellStyle name="Normal 616 2 3" xfId="15585"/>
    <cellStyle name="Normal 616 2 4" xfId="43644"/>
    <cellStyle name="Normal 616 2 5" xfId="48487"/>
    <cellStyle name="Normal 616 3" xfId="7653"/>
    <cellStyle name="Normal 616 3 2" xfId="18436"/>
    <cellStyle name="Normal 616 4" xfId="13299"/>
    <cellStyle name="Normal 616 5" xfId="41368"/>
    <cellStyle name="Normal 616 6" xfId="46211"/>
    <cellStyle name="Normal 617" xfId="2486"/>
    <cellStyle name="Normal 617 2" xfId="4788"/>
    <cellStyle name="Normal 617 2 2" xfId="9935"/>
    <cellStyle name="Normal 617 2 2 2" xfId="20718"/>
    <cellStyle name="Normal 617 2 3" xfId="15586"/>
    <cellStyle name="Normal 617 2 4" xfId="43645"/>
    <cellStyle name="Normal 617 2 5" xfId="48488"/>
    <cellStyle name="Normal 617 3" xfId="7654"/>
    <cellStyle name="Normal 617 3 2" xfId="18437"/>
    <cellStyle name="Normal 617 4" xfId="13300"/>
    <cellStyle name="Normal 617 5" xfId="41369"/>
    <cellStyle name="Normal 617 6" xfId="46212"/>
    <cellStyle name="Normal 618" xfId="2487"/>
    <cellStyle name="Normal 618 2" xfId="4789"/>
    <cellStyle name="Normal 618 2 2" xfId="9936"/>
    <cellStyle name="Normal 618 2 2 2" xfId="20719"/>
    <cellStyle name="Normal 618 2 3" xfId="15587"/>
    <cellStyle name="Normal 618 2 4" xfId="43646"/>
    <cellStyle name="Normal 618 2 5" xfId="48489"/>
    <cellStyle name="Normal 618 3" xfId="7655"/>
    <cellStyle name="Normal 618 3 2" xfId="18438"/>
    <cellStyle name="Normal 618 4" xfId="13301"/>
    <cellStyle name="Normal 618 5" xfId="41370"/>
    <cellStyle name="Normal 618 6" xfId="46213"/>
    <cellStyle name="Normal 619" xfId="2488"/>
    <cellStyle name="Normal 619 2" xfId="4790"/>
    <cellStyle name="Normal 619 2 2" xfId="9937"/>
    <cellStyle name="Normal 619 2 2 2" xfId="20720"/>
    <cellStyle name="Normal 619 2 3" xfId="15588"/>
    <cellStyle name="Normal 619 2 4" xfId="43647"/>
    <cellStyle name="Normal 619 2 5" xfId="48490"/>
    <cellStyle name="Normal 619 3" xfId="7656"/>
    <cellStyle name="Normal 619 3 2" xfId="18439"/>
    <cellStyle name="Normal 619 4" xfId="13302"/>
    <cellStyle name="Normal 619 5" xfId="41371"/>
    <cellStyle name="Normal 619 6" xfId="46214"/>
    <cellStyle name="Normal 62" xfId="394"/>
    <cellStyle name="Normal 62 2" xfId="1489"/>
    <cellStyle name="Normal 62 2 2" xfId="3804"/>
    <cellStyle name="Normal 62 2 2 2" xfId="8951"/>
    <cellStyle name="Normal 62 2 2 2 2" xfId="19734"/>
    <cellStyle name="Normal 62 2 2 3" xfId="14602"/>
    <cellStyle name="Normal 62 2 2 4" xfId="42661"/>
    <cellStyle name="Normal 62 2 2 5" xfId="47504"/>
    <cellStyle name="Normal 62 2 3" xfId="6671"/>
    <cellStyle name="Normal 62 2 3 2" xfId="17454"/>
    <cellStyle name="Normal 62 2 4" xfId="12311"/>
    <cellStyle name="Normal 62 2 5" xfId="40386"/>
    <cellStyle name="Normal 62 2 6" xfId="45229"/>
    <cellStyle name="Normal 62 3" xfId="2756"/>
    <cellStyle name="Normal 62 3 2" xfId="7911"/>
    <cellStyle name="Normal 62 3 2 2" xfId="18694"/>
    <cellStyle name="Normal 62 3 3" xfId="13562"/>
    <cellStyle name="Normal 62 3 4" xfId="41622"/>
    <cellStyle name="Normal 62 3 5" xfId="46465"/>
    <cellStyle name="Normal 62 4" xfId="5621"/>
    <cellStyle name="Normal 62 4 2" xfId="16411"/>
    <cellStyle name="Normal 62 5" xfId="11240"/>
    <cellStyle name="Normal 62 6" xfId="39341"/>
    <cellStyle name="Normal 62 7" xfId="44187"/>
    <cellStyle name="Normal 620" xfId="2489"/>
    <cellStyle name="Normal 620 2" xfId="4791"/>
    <cellStyle name="Normal 620 2 2" xfId="9938"/>
    <cellStyle name="Normal 620 2 2 2" xfId="20721"/>
    <cellStyle name="Normal 620 2 3" xfId="15589"/>
    <cellStyle name="Normal 620 2 4" xfId="43648"/>
    <cellStyle name="Normal 620 2 5" xfId="48491"/>
    <cellStyle name="Normal 620 3" xfId="7657"/>
    <cellStyle name="Normal 620 3 2" xfId="18440"/>
    <cellStyle name="Normal 620 4" xfId="13303"/>
    <cellStyle name="Normal 620 5" xfId="41372"/>
    <cellStyle name="Normal 620 6" xfId="46215"/>
    <cellStyle name="Normal 621" xfId="2490"/>
    <cellStyle name="Normal 621 2" xfId="4792"/>
    <cellStyle name="Normal 621 2 2" xfId="9939"/>
    <cellStyle name="Normal 621 2 2 2" xfId="20722"/>
    <cellStyle name="Normal 621 2 3" xfId="15590"/>
    <cellStyle name="Normal 621 2 4" xfId="43649"/>
    <cellStyle name="Normal 621 2 5" xfId="48492"/>
    <cellStyle name="Normal 621 3" xfId="7658"/>
    <cellStyle name="Normal 621 3 2" xfId="18441"/>
    <cellStyle name="Normal 621 4" xfId="13304"/>
    <cellStyle name="Normal 621 5" xfId="41373"/>
    <cellStyle name="Normal 621 6" xfId="46216"/>
    <cellStyle name="Normal 622" xfId="2491"/>
    <cellStyle name="Normal 622 2" xfId="4793"/>
    <cellStyle name="Normal 622 2 2" xfId="9940"/>
    <cellStyle name="Normal 622 2 2 2" xfId="20723"/>
    <cellStyle name="Normal 622 2 3" xfId="15591"/>
    <cellStyle name="Normal 622 2 4" xfId="43650"/>
    <cellStyle name="Normal 622 2 5" xfId="48493"/>
    <cellStyle name="Normal 622 3" xfId="7659"/>
    <cellStyle name="Normal 622 3 2" xfId="18442"/>
    <cellStyle name="Normal 622 4" xfId="13305"/>
    <cellStyle name="Normal 622 5" xfId="41374"/>
    <cellStyle name="Normal 622 6" xfId="46217"/>
    <cellStyle name="Normal 623" xfId="2492"/>
    <cellStyle name="Normal 623 2" xfId="4794"/>
    <cellStyle name="Normal 623 2 2" xfId="9941"/>
    <cellStyle name="Normal 623 2 2 2" xfId="20724"/>
    <cellStyle name="Normal 623 2 3" xfId="15592"/>
    <cellStyle name="Normal 623 2 4" xfId="43651"/>
    <cellStyle name="Normal 623 2 5" xfId="48494"/>
    <cellStyle name="Normal 623 3" xfId="7660"/>
    <cellStyle name="Normal 623 3 2" xfId="18443"/>
    <cellStyle name="Normal 623 4" xfId="13306"/>
    <cellStyle name="Normal 623 5" xfId="41375"/>
    <cellStyle name="Normal 623 6" xfId="46218"/>
    <cellStyle name="Normal 624" xfId="2493"/>
    <cellStyle name="Normal 624 2" xfId="4795"/>
    <cellStyle name="Normal 624 2 2" xfId="9942"/>
    <cellStyle name="Normal 624 2 2 2" xfId="20725"/>
    <cellStyle name="Normal 624 2 3" xfId="15593"/>
    <cellStyle name="Normal 624 2 4" xfId="43652"/>
    <cellStyle name="Normal 624 2 5" xfId="48495"/>
    <cellStyle name="Normal 624 3" xfId="7661"/>
    <cellStyle name="Normal 624 3 2" xfId="18444"/>
    <cellStyle name="Normal 624 4" xfId="13307"/>
    <cellStyle name="Normal 624 5" xfId="41376"/>
    <cellStyle name="Normal 624 6" xfId="46219"/>
    <cellStyle name="Normal 625" xfId="2494"/>
    <cellStyle name="Normal 625 2" xfId="4796"/>
    <cellStyle name="Normal 625 2 2" xfId="9943"/>
    <cellStyle name="Normal 625 2 2 2" xfId="20726"/>
    <cellStyle name="Normal 625 2 3" xfId="15594"/>
    <cellStyle name="Normal 625 2 4" xfId="43653"/>
    <cellStyle name="Normal 625 2 5" xfId="48496"/>
    <cellStyle name="Normal 625 3" xfId="7662"/>
    <cellStyle name="Normal 625 3 2" xfId="18445"/>
    <cellStyle name="Normal 625 4" xfId="13308"/>
    <cellStyle name="Normal 625 5" xfId="41377"/>
    <cellStyle name="Normal 625 6" xfId="46220"/>
    <cellStyle name="Normal 626" xfId="2496"/>
    <cellStyle name="Normal 626 2" xfId="4798"/>
    <cellStyle name="Normal 626 2 2" xfId="9945"/>
    <cellStyle name="Normal 626 2 2 2" xfId="20728"/>
    <cellStyle name="Normal 626 2 3" xfId="15596"/>
    <cellStyle name="Normal 626 2 4" xfId="43655"/>
    <cellStyle name="Normal 626 2 5" xfId="48498"/>
    <cellStyle name="Normal 626 3" xfId="7664"/>
    <cellStyle name="Normal 626 3 2" xfId="18447"/>
    <cellStyle name="Normal 626 4" xfId="13310"/>
    <cellStyle name="Normal 626 5" xfId="41379"/>
    <cellStyle name="Normal 626 6" xfId="46222"/>
    <cellStyle name="Normal 627" xfId="2513"/>
    <cellStyle name="Normal 627 2" xfId="4815"/>
    <cellStyle name="Normal 627 2 2" xfId="9962"/>
    <cellStyle name="Normal 627 2 2 2" xfId="20745"/>
    <cellStyle name="Normal 627 2 3" xfId="15613"/>
    <cellStyle name="Normal 627 2 4" xfId="43672"/>
    <cellStyle name="Normal 627 2 5" xfId="48515"/>
    <cellStyle name="Normal 627 3" xfId="7681"/>
    <cellStyle name="Normal 627 3 2" xfId="18464"/>
    <cellStyle name="Normal 627 4" xfId="13327"/>
    <cellStyle name="Normal 627 5" xfId="38929"/>
    <cellStyle name="Normal 627 6" xfId="39150"/>
    <cellStyle name="Normal 627 7" xfId="43998"/>
    <cellStyle name="Normal 627 8" xfId="43936"/>
    <cellStyle name="Normal 627 8 2 2" xfId="36"/>
    <cellStyle name="Normal 628" xfId="2515"/>
    <cellStyle name="Normal 628 2" xfId="4817"/>
    <cellStyle name="Normal 628 2 2" xfId="9964"/>
    <cellStyle name="Normal 628 2 2 2" xfId="20747"/>
    <cellStyle name="Normal 628 2 3" xfId="15615"/>
    <cellStyle name="Normal 628 2 4" xfId="43674"/>
    <cellStyle name="Normal 628 2 5" xfId="48517"/>
    <cellStyle name="Normal 628 3" xfId="7683"/>
    <cellStyle name="Normal 628 3 2" xfId="18466"/>
    <cellStyle name="Normal 628 4" xfId="13329"/>
    <cellStyle name="Normal 628 5" xfId="41397"/>
    <cellStyle name="Normal 628 6" xfId="46240"/>
    <cellStyle name="Normal 629" xfId="2529"/>
    <cellStyle name="Normal 629 2" xfId="4831"/>
    <cellStyle name="Normal 629 2 2" xfId="9978"/>
    <cellStyle name="Normal 629 2 2 2" xfId="20761"/>
    <cellStyle name="Normal 629 2 3" xfId="15629"/>
    <cellStyle name="Normal 629 2 4" xfId="43688"/>
    <cellStyle name="Normal 629 2 5" xfId="48531"/>
    <cellStyle name="Normal 629 3" xfId="7697"/>
    <cellStyle name="Normal 629 3 2" xfId="18480"/>
    <cellStyle name="Normal 629 4" xfId="13344"/>
    <cellStyle name="Normal 629 5" xfId="41411"/>
    <cellStyle name="Normal 629 6" xfId="46254"/>
    <cellStyle name="Normal 63" xfId="395"/>
    <cellStyle name="Normal 63 2" xfId="1490"/>
    <cellStyle name="Normal 63 2 2" xfId="3805"/>
    <cellStyle name="Normal 63 2 2 2" xfId="8952"/>
    <cellStyle name="Normal 63 2 2 2 2" xfId="19735"/>
    <cellStyle name="Normal 63 2 2 3" xfId="14603"/>
    <cellStyle name="Normal 63 2 2 4" xfId="42662"/>
    <cellStyle name="Normal 63 2 2 5" xfId="47505"/>
    <cellStyle name="Normal 63 2 3" xfId="6672"/>
    <cellStyle name="Normal 63 2 3 2" xfId="17455"/>
    <cellStyle name="Normal 63 2 4" xfId="12312"/>
    <cellStyle name="Normal 63 2 5" xfId="40387"/>
    <cellStyle name="Normal 63 2 6" xfId="45230"/>
    <cellStyle name="Normal 63 3" xfId="2757"/>
    <cellStyle name="Normal 63 3 2" xfId="7912"/>
    <cellStyle name="Normal 63 3 2 2" xfId="18695"/>
    <cellStyle name="Normal 63 3 3" xfId="13563"/>
    <cellStyle name="Normal 63 3 4" xfId="41623"/>
    <cellStyle name="Normal 63 3 5" xfId="46466"/>
    <cellStyle name="Normal 63 4" xfId="5622"/>
    <cellStyle name="Normal 63 4 2" xfId="16412"/>
    <cellStyle name="Normal 63 5" xfId="11241"/>
    <cellStyle name="Normal 63 6" xfId="39342"/>
    <cellStyle name="Normal 63 7" xfId="44188"/>
    <cellStyle name="Normal 630" xfId="2531"/>
    <cellStyle name="Normal 630 2" xfId="4833"/>
    <cellStyle name="Normal 630 2 2" xfId="9980"/>
    <cellStyle name="Normal 630 2 2 2" xfId="20763"/>
    <cellStyle name="Normal 630 2 3" xfId="15631"/>
    <cellStyle name="Normal 630 2 4" xfId="43690"/>
    <cellStyle name="Normal 630 2 5" xfId="48533"/>
    <cellStyle name="Normal 630 3" xfId="7699"/>
    <cellStyle name="Normal 630 3 2" xfId="18482"/>
    <cellStyle name="Normal 630 4" xfId="13346"/>
    <cellStyle name="Normal 630 5" xfId="41413"/>
    <cellStyle name="Normal 630 6" xfId="46256"/>
    <cellStyle name="Normal 631" xfId="2530"/>
    <cellStyle name="Normal 631 2" xfId="4832"/>
    <cellStyle name="Normal 631 2 2" xfId="9979"/>
    <cellStyle name="Normal 631 2 2 2" xfId="20762"/>
    <cellStyle name="Normal 631 2 3" xfId="15630"/>
    <cellStyle name="Normal 631 2 4" xfId="43689"/>
    <cellStyle name="Normal 631 2 5" xfId="48532"/>
    <cellStyle name="Normal 631 3" xfId="7698"/>
    <cellStyle name="Normal 631 3 2" xfId="18481"/>
    <cellStyle name="Normal 631 4" xfId="13345"/>
    <cellStyle name="Normal 631 5" xfId="41412"/>
    <cellStyle name="Normal 631 6" xfId="46255"/>
    <cellStyle name="Normal 632" xfId="2533"/>
    <cellStyle name="Normal 632 2" xfId="4835"/>
    <cellStyle name="Normal 632 2 2" xfId="9982"/>
    <cellStyle name="Normal 632 2 2 2" xfId="20765"/>
    <cellStyle name="Normal 632 2 3" xfId="15633"/>
    <cellStyle name="Normal 632 2 4" xfId="43692"/>
    <cellStyle name="Normal 632 2 5" xfId="48535"/>
    <cellStyle name="Normal 632 3" xfId="7701"/>
    <cellStyle name="Normal 632 3 2" xfId="18484"/>
    <cellStyle name="Normal 632 4" xfId="13348"/>
    <cellStyle name="Normal 632 5" xfId="41414"/>
    <cellStyle name="Normal 632 6" xfId="46257"/>
    <cellStyle name="Normal 633" xfId="2534"/>
    <cellStyle name="Normal 633 2" xfId="4836"/>
    <cellStyle name="Normal 633 2 2" xfId="9983"/>
    <cellStyle name="Normal 633 2 2 2" xfId="20766"/>
    <cellStyle name="Normal 633 2 3" xfId="15634"/>
    <cellStyle name="Normal 633 2 4" xfId="43693"/>
    <cellStyle name="Normal 633 2 5" xfId="48536"/>
    <cellStyle name="Normal 633 3" xfId="7702"/>
    <cellStyle name="Normal 633 3 2" xfId="18485"/>
    <cellStyle name="Normal 633 4" xfId="13349"/>
    <cellStyle name="Normal 633 5" xfId="41415"/>
    <cellStyle name="Normal 633 6" xfId="46258"/>
    <cellStyle name="Normal 634" xfId="2535"/>
    <cellStyle name="Normal 634 2" xfId="4837"/>
    <cellStyle name="Normal 634 2 2" xfId="9984"/>
    <cellStyle name="Normal 634 2 2 2" xfId="20767"/>
    <cellStyle name="Normal 634 2 3" xfId="15635"/>
    <cellStyle name="Normal 634 2 4" xfId="43694"/>
    <cellStyle name="Normal 634 2 5" xfId="48537"/>
    <cellStyle name="Normal 634 3" xfId="7703"/>
    <cellStyle name="Normal 634 3 2" xfId="18486"/>
    <cellStyle name="Normal 634 4" xfId="13350"/>
    <cellStyle name="Normal 634 5" xfId="41416"/>
    <cellStyle name="Normal 634 6" xfId="46259"/>
    <cellStyle name="Normal 635" xfId="2536"/>
    <cellStyle name="Normal 635 2" xfId="4838"/>
    <cellStyle name="Normal 635 2 2" xfId="9985"/>
    <cellStyle name="Normal 635 2 2 2" xfId="20768"/>
    <cellStyle name="Normal 635 2 3" xfId="15636"/>
    <cellStyle name="Normal 635 2 4" xfId="43695"/>
    <cellStyle name="Normal 635 2 5" xfId="48538"/>
    <cellStyle name="Normal 635 3" xfId="7704"/>
    <cellStyle name="Normal 635 3 2" xfId="18487"/>
    <cellStyle name="Normal 635 4" xfId="13351"/>
    <cellStyle name="Normal 635 5" xfId="41417"/>
    <cellStyle name="Normal 635 6" xfId="46260"/>
    <cellStyle name="Normal 636" xfId="2537"/>
    <cellStyle name="Normal 636 2" xfId="4839"/>
    <cellStyle name="Normal 636 2 2" xfId="9986"/>
    <cellStyle name="Normal 636 2 2 2" xfId="20769"/>
    <cellStyle name="Normal 636 2 3" xfId="15637"/>
    <cellStyle name="Normal 636 2 4" xfId="43696"/>
    <cellStyle name="Normal 636 2 5" xfId="48539"/>
    <cellStyle name="Normal 636 3" xfId="7705"/>
    <cellStyle name="Normal 636 3 2" xfId="18488"/>
    <cellStyle name="Normal 636 4" xfId="13352"/>
    <cellStyle name="Normal 636 5" xfId="41418"/>
    <cellStyle name="Normal 636 6" xfId="46261"/>
    <cellStyle name="Normal 637" xfId="2540"/>
    <cellStyle name="Normal 637 2" xfId="4842"/>
    <cellStyle name="Normal 637 2 2" xfId="9989"/>
    <cellStyle name="Normal 637 2 2 2" xfId="20772"/>
    <cellStyle name="Normal 637 2 3" xfId="15640"/>
    <cellStyle name="Normal 637 2 4" xfId="43699"/>
    <cellStyle name="Normal 637 2 5" xfId="48542"/>
    <cellStyle name="Normal 637 3" xfId="7708"/>
    <cellStyle name="Normal 637 3 2" xfId="18491"/>
    <cellStyle name="Normal 637 4" xfId="13355"/>
    <cellStyle name="Normal 637 5" xfId="41421"/>
    <cellStyle name="Normal 637 6" xfId="46264"/>
    <cellStyle name="Normal 638" xfId="2541"/>
    <cellStyle name="Normal 638 2" xfId="4843"/>
    <cellStyle name="Normal 638 2 2" xfId="9990"/>
    <cellStyle name="Normal 638 2 2 2" xfId="20773"/>
    <cellStyle name="Normal 638 2 3" xfId="15641"/>
    <cellStyle name="Normal 638 2 4" xfId="43700"/>
    <cellStyle name="Normal 638 2 5" xfId="48543"/>
    <cellStyle name="Normal 638 3" xfId="7709"/>
    <cellStyle name="Normal 638 3 2" xfId="18492"/>
    <cellStyle name="Normal 638 4" xfId="13356"/>
    <cellStyle name="Normal 638 5" xfId="41422"/>
    <cellStyle name="Normal 638 6" xfId="46265"/>
    <cellStyle name="Normal 639" xfId="2539"/>
    <cellStyle name="Normal 639 2" xfId="4841"/>
    <cellStyle name="Normal 639 2 2" xfId="9988"/>
    <cellStyle name="Normal 639 2 2 2" xfId="20771"/>
    <cellStyle name="Normal 639 2 3" xfId="15639"/>
    <cellStyle name="Normal 639 2 4" xfId="43698"/>
    <cellStyle name="Normal 639 2 5" xfId="48541"/>
    <cellStyle name="Normal 639 3" xfId="7707"/>
    <cellStyle name="Normal 639 3 2" xfId="18490"/>
    <cellStyle name="Normal 639 4" xfId="13354"/>
    <cellStyle name="Normal 639 5" xfId="41420"/>
    <cellStyle name="Normal 639 6" xfId="46263"/>
    <cellStyle name="Normal 64" xfId="396"/>
    <cellStyle name="Normal 64 2" xfId="1491"/>
    <cellStyle name="Normal 64 2 2" xfId="3806"/>
    <cellStyle name="Normal 64 2 2 2" xfId="8953"/>
    <cellStyle name="Normal 64 2 2 2 2" xfId="19736"/>
    <cellStyle name="Normal 64 2 2 3" xfId="14604"/>
    <cellStyle name="Normal 64 2 2 4" xfId="42663"/>
    <cellStyle name="Normal 64 2 2 5" xfId="47506"/>
    <cellStyle name="Normal 64 2 3" xfId="6673"/>
    <cellStyle name="Normal 64 2 3 2" xfId="17456"/>
    <cellStyle name="Normal 64 2 4" xfId="12313"/>
    <cellStyle name="Normal 64 2 5" xfId="40388"/>
    <cellStyle name="Normal 64 2 6" xfId="45231"/>
    <cellStyle name="Normal 64 3" xfId="2758"/>
    <cellStyle name="Normal 64 3 2" xfId="7913"/>
    <cellStyle name="Normal 64 3 2 2" xfId="18696"/>
    <cellStyle name="Normal 64 3 3" xfId="13564"/>
    <cellStyle name="Normal 64 3 4" xfId="41624"/>
    <cellStyle name="Normal 64 3 5" xfId="46467"/>
    <cellStyle name="Normal 64 4" xfId="5623"/>
    <cellStyle name="Normal 64 4 2" xfId="16413"/>
    <cellStyle name="Normal 64 5" xfId="11242"/>
    <cellStyle name="Normal 64 6" xfId="39343"/>
    <cellStyle name="Normal 64 7" xfId="44189"/>
    <cellStyle name="Normal 640" xfId="2542"/>
    <cellStyle name="Normal 640 2" xfId="4844"/>
    <cellStyle name="Normal 640 2 2" xfId="9991"/>
    <cellStyle name="Normal 640 2 2 2" xfId="20774"/>
    <cellStyle name="Normal 640 2 3" xfId="15642"/>
    <cellStyle name="Normal 640 2 4" xfId="43701"/>
    <cellStyle name="Normal 640 2 5" xfId="48544"/>
    <cellStyle name="Normal 640 3" xfId="7710"/>
    <cellStyle name="Normal 640 3 2" xfId="18493"/>
    <cellStyle name="Normal 640 4" xfId="13357"/>
    <cellStyle name="Normal 640 5" xfId="41423"/>
    <cellStyle name="Normal 640 6" xfId="46266"/>
    <cellStyle name="Normal 641" xfId="2543"/>
    <cellStyle name="Normal 641 2" xfId="4845"/>
    <cellStyle name="Normal 641 2 2" xfId="9992"/>
    <cellStyle name="Normal 641 2 2 2" xfId="20775"/>
    <cellStyle name="Normal 641 2 3" xfId="15643"/>
    <cellStyle name="Normal 641 2 4" xfId="43702"/>
    <cellStyle name="Normal 641 2 5" xfId="48545"/>
    <cellStyle name="Normal 641 3" xfId="7711"/>
    <cellStyle name="Normal 641 3 2" xfId="18494"/>
    <cellStyle name="Normal 641 4" xfId="13358"/>
    <cellStyle name="Normal 641 5" xfId="94"/>
    <cellStyle name="Normal 641 6" xfId="39167"/>
    <cellStyle name="Normal 641 7" xfId="44015"/>
    <cellStyle name="Normal 642" xfId="2538"/>
    <cellStyle name="Normal 642 2" xfId="4840"/>
    <cellStyle name="Normal 642 2 2" xfId="9987"/>
    <cellStyle name="Normal 642 2 2 2" xfId="20770"/>
    <cellStyle name="Normal 642 2 3" xfId="15638"/>
    <cellStyle name="Normal 642 2 4" xfId="43697"/>
    <cellStyle name="Normal 642 2 5" xfId="48540"/>
    <cellStyle name="Normal 642 3" xfId="7706"/>
    <cellStyle name="Normal 642 3 2" xfId="18489"/>
    <cellStyle name="Normal 642 4" xfId="13353"/>
    <cellStyle name="Normal 642 5" xfId="41419"/>
    <cellStyle name="Normal 642 6" xfId="46262"/>
    <cellStyle name="Normal 643" xfId="2544"/>
    <cellStyle name="Normal 643 2" xfId="4846"/>
    <cellStyle name="Normal 643 2 2" xfId="9993"/>
    <cellStyle name="Normal 643 2 2 2" xfId="20776"/>
    <cellStyle name="Normal 643 2 3" xfId="15644"/>
    <cellStyle name="Normal 643 2 4" xfId="43703"/>
    <cellStyle name="Normal 643 2 5" xfId="48546"/>
    <cellStyle name="Normal 643 3" xfId="7712"/>
    <cellStyle name="Normal 643 3 2" xfId="18495"/>
    <cellStyle name="Normal 643 4" xfId="13359"/>
    <cellStyle name="Normal 643 5" xfId="41424"/>
    <cellStyle name="Normal 643 6" xfId="46267"/>
    <cellStyle name="Normal 644" xfId="2545"/>
    <cellStyle name="Normal 644 2" xfId="4847"/>
    <cellStyle name="Normal 644 2 2" xfId="9994"/>
    <cellStyle name="Normal 644 2 2 2" xfId="20777"/>
    <cellStyle name="Normal 644 2 3" xfId="15645"/>
    <cellStyle name="Normal 644 2 4" xfId="43704"/>
    <cellStyle name="Normal 644 2 5" xfId="48547"/>
    <cellStyle name="Normal 644 3" xfId="7713"/>
    <cellStyle name="Normal 644 3 2" xfId="18496"/>
    <cellStyle name="Normal 644 4" xfId="13360"/>
    <cellStyle name="Normal 644 5" xfId="41425"/>
    <cellStyle name="Normal 644 6" xfId="46268"/>
    <cellStyle name="Normal 645" xfId="2546"/>
    <cellStyle name="Normal 645 2" xfId="4848"/>
    <cellStyle name="Normal 645 2 2" xfId="9995"/>
    <cellStyle name="Normal 645 2 2 2" xfId="20778"/>
    <cellStyle name="Normal 645 2 3" xfId="15646"/>
    <cellStyle name="Normal 645 2 4" xfId="43705"/>
    <cellStyle name="Normal 645 2 5" xfId="48548"/>
    <cellStyle name="Normal 645 3" xfId="7714"/>
    <cellStyle name="Normal 645 3 2" xfId="18497"/>
    <cellStyle name="Normal 645 4" xfId="13361"/>
    <cellStyle name="Normal 645 5" xfId="41426"/>
    <cellStyle name="Normal 645 6" xfId="46269"/>
    <cellStyle name="Normal 646" xfId="2560"/>
    <cellStyle name="Normal 646 2" xfId="4862"/>
    <cellStyle name="Normal 646 2 2" xfId="10009"/>
    <cellStyle name="Normal 646 2 2 2" xfId="20792"/>
    <cellStyle name="Normal 646 2 3" xfId="15660"/>
    <cellStyle name="Normal 646 2 4" xfId="43719"/>
    <cellStyle name="Normal 646 2 5" xfId="48562"/>
    <cellStyle name="Normal 646 3" xfId="7728"/>
    <cellStyle name="Normal 646 3 2" xfId="18511"/>
    <cellStyle name="Normal 646 4" xfId="13375"/>
    <cellStyle name="Normal 646 5" xfId="41440"/>
    <cellStyle name="Normal 646 6" xfId="46283"/>
    <cellStyle name="Normal 647" xfId="2561"/>
    <cellStyle name="Normal 647 2" xfId="4863"/>
    <cellStyle name="Normal 647 2 2" xfId="10010"/>
    <cellStyle name="Normal 647 2 2 2" xfId="20793"/>
    <cellStyle name="Normal 647 2 3" xfId="15661"/>
    <cellStyle name="Normal 647 2 4" xfId="43720"/>
    <cellStyle name="Normal 647 2 5" xfId="48563"/>
    <cellStyle name="Normal 647 3" xfId="7729"/>
    <cellStyle name="Normal 647 3 2" xfId="18512"/>
    <cellStyle name="Normal 647 4" xfId="13376"/>
    <cellStyle name="Normal 647 5" xfId="41441"/>
    <cellStyle name="Normal 647 6" xfId="46284"/>
    <cellStyle name="Normal 648" xfId="2562"/>
    <cellStyle name="Normal 648 2" xfId="4864"/>
    <cellStyle name="Normal 648 2 2" xfId="10011"/>
    <cellStyle name="Normal 648 2 2 2" xfId="20794"/>
    <cellStyle name="Normal 648 2 3" xfId="15662"/>
    <cellStyle name="Normal 648 2 4" xfId="43721"/>
    <cellStyle name="Normal 648 2 5" xfId="48564"/>
    <cellStyle name="Normal 648 3" xfId="7730"/>
    <cellStyle name="Normal 648 3 2" xfId="18513"/>
    <cellStyle name="Normal 648 4" xfId="13377"/>
    <cellStyle name="Normal 648 5" xfId="41442"/>
    <cellStyle name="Normal 648 6" xfId="46285"/>
    <cellStyle name="Normal 649" xfId="2563"/>
    <cellStyle name="Normal 649 2" xfId="4865"/>
    <cellStyle name="Normal 649 2 2" xfId="10012"/>
    <cellStyle name="Normal 649 2 2 2" xfId="20795"/>
    <cellStyle name="Normal 649 2 3" xfId="15663"/>
    <cellStyle name="Normal 649 2 4" xfId="43722"/>
    <cellStyle name="Normal 649 2 5" xfId="48565"/>
    <cellStyle name="Normal 649 3" xfId="7731"/>
    <cellStyle name="Normal 649 3 2" xfId="18514"/>
    <cellStyle name="Normal 649 4" xfId="13378"/>
    <cellStyle name="Normal 649 5" xfId="41443"/>
    <cellStyle name="Normal 649 6" xfId="46286"/>
    <cellStyle name="Normal 65" xfId="397"/>
    <cellStyle name="Normal 65 2" xfId="1492"/>
    <cellStyle name="Normal 65 2 2" xfId="3807"/>
    <cellStyle name="Normal 65 2 2 2" xfId="8954"/>
    <cellStyle name="Normal 65 2 2 2 2" xfId="19737"/>
    <cellStyle name="Normal 65 2 2 3" xfId="14605"/>
    <cellStyle name="Normal 65 2 2 4" xfId="42664"/>
    <cellStyle name="Normal 65 2 2 5" xfId="47507"/>
    <cellStyle name="Normal 65 2 3" xfId="6674"/>
    <cellStyle name="Normal 65 2 3 2" xfId="17457"/>
    <cellStyle name="Normal 65 2 4" xfId="12314"/>
    <cellStyle name="Normal 65 2 5" xfId="40389"/>
    <cellStyle name="Normal 65 2 6" xfId="45232"/>
    <cellStyle name="Normal 65 3" xfId="2759"/>
    <cellStyle name="Normal 65 3 2" xfId="7914"/>
    <cellStyle name="Normal 65 3 2 2" xfId="18697"/>
    <cellStyle name="Normal 65 3 3" xfId="13565"/>
    <cellStyle name="Normal 65 3 4" xfId="41625"/>
    <cellStyle name="Normal 65 3 5" xfId="46468"/>
    <cellStyle name="Normal 65 4" xfId="5624"/>
    <cellStyle name="Normal 65 4 2" xfId="16414"/>
    <cellStyle name="Normal 65 5" xfId="11243"/>
    <cellStyle name="Normal 65 6" xfId="39344"/>
    <cellStyle name="Normal 65 7" xfId="44190"/>
    <cellStyle name="Normal 650" xfId="2564"/>
    <cellStyle name="Normal 650 2" xfId="4866"/>
    <cellStyle name="Normal 650 2 2" xfId="10013"/>
    <cellStyle name="Normal 650 2 2 2" xfId="20796"/>
    <cellStyle name="Normal 650 2 3" xfId="15664"/>
    <cellStyle name="Normal 650 2 4" xfId="43723"/>
    <cellStyle name="Normal 650 2 5" xfId="48566"/>
    <cellStyle name="Normal 650 3" xfId="7732"/>
    <cellStyle name="Normal 650 3 2" xfId="18515"/>
    <cellStyle name="Normal 650 4" xfId="13379"/>
    <cellStyle name="Normal 650 5" xfId="41444"/>
    <cellStyle name="Normal 650 6" xfId="46287"/>
    <cellStyle name="Normal 651" xfId="2565"/>
    <cellStyle name="Normal 651 2" xfId="4867"/>
    <cellStyle name="Normal 651 2 2" xfId="10014"/>
    <cellStyle name="Normal 651 2 2 2" xfId="20797"/>
    <cellStyle name="Normal 651 2 3" xfId="15665"/>
    <cellStyle name="Normal 651 2 4" xfId="43724"/>
    <cellStyle name="Normal 651 2 5" xfId="48567"/>
    <cellStyle name="Normal 651 3" xfId="7733"/>
    <cellStyle name="Normal 651 3 2" xfId="18516"/>
    <cellStyle name="Normal 651 4" xfId="13380"/>
    <cellStyle name="Normal 651 5" xfId="41445"/>
    <cellStyle name="Normal 651 6" xfId="46288"/>
    <cellStyle name="Normal 652" xfId="2567"/>
    <cellStyle name="Normal 652 2" xfId="7735"/>
    <cellStyle name="Normal 652 2 2" xfId="18518"/>
    <cellStyle name="Normal 652 3" xfId="13382"/>
    <cellStyle name="Normal 652 4" xfId="41447"/>
    <cellStyle name="Normal 652 5" xfId="46290"/>
    <cellStyle name="Normal 653" xfId="2571"/>
    <cellStyle name="Normal 653 2" xfId="7739"/>
    <cellStyle name="Normal 653 2 2" xfId="18522"/>
    <cellStyle name="Normal 653 3" xfId="13386"/>
    <cellStyle name="Normal 653 4" xfId="41451"/>
    <cellStyle name="Normal 653 5" xfId="46294"/>
    <cellStyle name="Normal 654" xfId="2573"/>
    <cellStyle name="Normal 654 2" xfId="7741"/>
    <cellStyle name="Normal 654 2 2" xfId="18524"/>
    <cellStyle name="Normal 654 3" xfId="13388"/>
    <cellStyle name="Normal 654 4" xfId="41453"/>
    <cellStyle name="Normal 654 5" xfId="46296"/>
    <cellStyle name="Normal 655" xfId="2569"/>
    <cellStyle name="Normal 655 2" xfId="7737"/>
    <cellStyle name="Normal 655 2 2" xfId="18520"/>
    <cellStyle name="Normal 655 3" xfId="13384"/>
    <cellStyle name="Normal 655 4" xfId="41449"/>
    <cellStyle name="Normal 655 5" xfId="46292"/>
    <cellStyle name="Normal 656" xfId="3854"/>
    <cellStyle name="Normal 656 2" xfId="9001"/>
    <cellStyle name="Normal 656 2 2" xfId="19784"/>
    <cellStyle name="Normal 656 3" xfId="14652"/>
    <cellStyle name="Normal 656 4" xfId="42711"/>
    <cellStyle name="Normal 656 5" xfId="47554"/>
    <cellStyle name="Normal 657" xfId="4870"/>
    <cellStyle name="Normal 657 2" xfId="10017"/>
    <cellStyle name="Normal 657 2 2" xfId="20800"/>
    <cellStyle name="Normal 657 3" xfId="15667"/>
    <cellStyle name="Normal 657 4" xfId="43726"/>
    <cellStyle name="Normal 657 5" xfId="48569"/>
    <cellStyle name="Normal 658" xfId="4871"/>
    <cellStyle name="Normal 658 2" xfId="10018"/>
    <cellStyle name="Normal 658 2 2" xfId="20801"/>
    <cellStyle name="Normal 658 3" xfId="15668"/>
    <cellStyle name="Normal 658 4" xfId="27"/>
    <cellStyle name="Normal 658 4 2" xfId="32"/>
    <cellStyle name="Normal 658 4 2 2" xfId="43890"/>
    <cellStyle name="Normal 658 4 2 3" xfId="48721"/>
    <cellStyle name="Normal 658 4 3" xfId="43876"/>
    <cellStyle name="Normal 658 4 4" xfId="40"/>
    <cellStyle name="Normal 658 4 5" xfId="48719"/>
    <cellStyle name="Normal 658 5" xfId="39142"/>
    <cellStyle name="Normal 658 6" xfId="43990"/>
    <cellStyle name="Normal 659" xfId="4875"/>
    <cellStyle name="Normal 659 2" xfId="10022"/>
    <cellStyle name="Normal 659 2 2" xfId="20805"/>
    <cellStyle name="Normal 659 3" xfId="15672"/>
    <cellStyle name="Normal 659 4" xfId="43729"/>
    <cellStyle name="Normal 659 5" xfId="48572"/>
    <cellStyle name="Normal 66" xfId="398"/>
    <cellStyle name="Normal 66 2" xfId="1493"/>
    <cellStyle name="Normal 66 2 2" xfId="3808"/>
    <cellStyle name="Normal 66 2 2 2" xfId="8955"/>
    <cellStyle name="Normal 66 2 2 2 2" xfId="19738"/>
    <cellStyle name="Normal 66 2 2 3" xfId="14606"/>
    <cellStyle name="Normal 66 2 2 4" xfId="42665"/>
    <cellStyle name="Normal 66 2 2 5" xfId="47508"/>
    <cellStyle name="Normal 66 2 3" xfId="6675"/>
    <cellStyle name="Normal 66 2 3 2" xfId="17458"/>
    <cellStyle name="Normal 66 2 4" xfId="12315"/>
    <cellStyle name="Normal 66 2 5" xfId="40390"/>
    <cellStyle name="Normal 66 2 6" xfId="45233"/>
    <cellStyle name="Normal 66 3" xfId="2760"/>
    <cellStyle name="Normal 66 3 2" xfId="7915"/>
    <cellStyle name="Normal 66 3 2 2" xfId="18698"/>
    <cellStyle name="Normal 66 3 3" xfId="13566"/>
    <cellStyle name="Normal 66 3 4" xfId="41626"/>
    <cellStyle name="Normal 66 3 5" xfId="46469"/>
    <cellStyle name="Normal 66 4" xfId="5625"/>
    <cellStyle name="Normal 66 4 2" xfId="16415"/>
    <cellStyle name="Normal 66 5" xfId="11244"/>
    <cellStyle name="Normal 66 6" xfId="39345"/>
    <cellStyle name="Normal 66 7" xfId="44191"/>
    <cellStyle name="Normal 660" xfId="4877"/>
    <cellStyle name="Normal 660 2" xfId="10024"/>
    <cellStyle name="Normal 660 2 2" xfId="20807"/>
    <cellStyle name="Normal 660 3" xfId="15674"/>
    <cellStyle name="Normal 660 4" xfId="43731"/>
    <cellStyle name="Normal 660 5" xfId="48574"/>
    <cellStyle name="Normal 661" xfId="4879"/>
    <cellStyle name="Normal 661 2" xfId="10026"/>
    <cellStyle name="Normal 661 2 2" xfId="20809"/>
    <cellStyle name="Normal 661 3" xfId="15676"/>
    <cellStyle name="Normal 661 4" xfId="43733"/>
    <cellStyle name="Normal 661 5" xfId="48576"/>
    <cellStyle name="Normal 662" xfId="4881"/>
    <cellStyle name="Normal 662 2" xfId="10028"/>
    <cellStyle name="Normal 662 2 2" xfId="20811"/>
    <cellStyle name="Normal 662 3" xfId="15678"/>
    <cellStyle name="Normal 662 4" xfId="43735"/>
    <cellStyle name="Normal 662 5" xfId="48578"/>
    <cellStyle name="Normal 663" xfId="4883"/>
    <cellStyle name="Normal 663 2" xfId="10030"/>
    <cellStyle name="Normal 663 2 2" xfId="20813"/>
    <cellStyle name="Normal 663 3" xfId="15680"/>
    <cellStyle name="Normal 663 4" xfId="43737"/>
    <cellStyle name="Normal 663 5" xfId="48580"/>
    <cellStyle name="Normal 664" xfId="4885"/>
    <cellStyle name="Normal 664 2" xfId="10032"/>
    <cellStyle name="Normal 664 2 2" xfId="20815"/>
    <cellStyle name="Normal 664 3" xfId="15682"/>
    <cellStyle name="Normal 664 4" xfId="43739"/>
    <cellStyle name="Normal 664 5" xfId="48582"/>
    <cellStyle name="Normal 665" xfId="4887"/>
    <cellStyle name="Normal 665 2" xfId="10034"/>
    <cellStyle name="Normal 665 2 2" xfId="20817"/>
    <cellStyle name="Normal 665 3" xfId="15684"/>
    <cellStyle name="Normal 665 4" xfId="43741"/>
    <cellStyle name="Normal 665 5" xfId="48584"/>
    <cellStyle name="Normal 666" xfId="4889"/>
    <cellStyle name="Normal 666 2" xfId="10036"/>
    <cellStyle name="Normal 666 2 2" xfId="20819"/>
    <cellStyle name="Normal 666 3" xfId="15686"/>
    <cellStyle name="Normal 666 4" xfId="43743"/>
    <cellStyle name="Normal 666 5" xfId="48586"/>
    <cellStyle name="Normal 667" xfId="4891"/>
    <cellStyle name="Normal 667 2" xfId="10038"/>
    <cellStyle name="Normal 667 2 2" xfId="20821"/>
    <cellStyle name="Normal 667 3" xfId="15688"/>
    <cellStyle name="Normal 667 4" xfId="43745"/>
    <cellStyle name="Normal 667 5" xfId="48588"/>
    <cellStyle name="Normal 668" xfId="4893"/>
    <cellStyle name="Normal 668 2" xfId="10040"/>
    <cellStyle name="Normal 668 2 2" xfId="20823"/>
    <cellStyle name="Normal 668 3" xfId="15690"/>
    <cellStyle name="Normal 668 4" xfId="43747"/>
    <cellStyle name="Normal 668 5" xfId="48590"/>
    <cellStyle name="Normal 669" xfId="4895"/>
    <cellStyle name="Normal 669 2" xfId="10042"/>
    <cellStyle name="Normal 669 2 2" xfId="20825"/>
    <cellStyle name="Normal 669 3" xfId="15692"/>
    <cellStyle name="Normal 669 4" xfId="43749"/>
    <cellStyle name="Normal 669 5" xfId="48592"/>
    <cellStyle name="Normal 67" xfId="399"/>
    <cellStyle name="Normal 67 2" xfId="1494"/>
    <cellStyle name="Normal 67 2 2" xfId="3809"/>
    <cellStyle name="Normal 67 2 2 2" xfId="8956"/>
    <cellStyle name="Normal 67 2 2 2 2" xfId="19739"/>
    <cellStyle name="Normal 67 2 2 3" xfId="14607"/>
    <cellStyle name="Normal 67 2 2 4" xfId="42666"/>
    <cellStyle name="Normal 67 2 2 5" xfId="47509"/>
    <cellStyle name="Normal 67 2 3" xfId="6676"/>
    <cellStyle name="Normal 67 2 3 2" xfId="17459"/>
    <cellStyle name="Normal 67 2 4" xfId="12316"/>
    <cellStyle name="Normal 67 2 5" xfId="40391"/>
    <cellStyle name="Normal 67 2 6" xfId="45234"/>
    <cellStyle name="Normal 67 3" xfId="2761"/>
    <cellStyle name="Normal 67 3 2" xfId="7916"/>
    <cellStyle name="Normal 67 3 2 2" xfId="18699"/>
    <cellStyle name="Normal 67 3 3" xfId="13567"/>
    <cellStyle name="Normal 67 3 4" xfId="41627"/>
    <cellStyle name="Normal 67 3 5" xfId="46470"/>
    <cellStyle name="Normal 67 4" xfId="5626"/>
    <cellStyle name="Normal 67 4 2" xfId="16416"/>
    <cellStyle name="Normal 67 5" xfId="11245"/>
    <cellStyle name="Normal 67 6" xfId="39346"/>
    <cellStyle name="Normal 67 7" xfId="44192"/>
    <cellStyle name="Normal 670" xfId="4897"/>
    <cellStyle name="Normal 670 2" xfId="10044"/>
    <cellStyle name="Normal 670 2 2" xfId="20827"/>
    <cellStyle name="Normal 670 3" xfId="15694"/>
    <cellStyle name="Normal 670 4" xfId="43751"/>
    <cellStyle name="Normal 670 5" xfId="48594"/>
    <cellStyle name="Normal 671" xfId="4899"/>
    <cellStyle name="Normal 671 2" xfId="10046"/>
    <cellStyle name="Normal 671 2 2" xfId="20829"/>
    <cellStyle name="Normal 671 3" xfId="15696"/>
    <cellStyle name="Normal 671 4" xfId="43753"/>
    <cellStyle name="Normal 671 5" xfId="48596"/>
    <cellStyle name="Normal 672" xfId="4901"/>
    <cellStyle name="Normal 672 2" xfId="10048"/>
    <cellStyle name="Normal 672 2 2" xfId="20831"/>
    <cellStyle name="Normal 672 3" xfId="15698"/>
    <cellStyle name="Normal 672 4" xfId="43755"/>
    <cellStyle name="Normal 672 5" xfId="48598"/>
    <cellStyle name="Normal 673" xfId="4903"/>
    <cellStyle name="Normal 673 2" xfId="10050"/>
    <cellStyle name="Normal 673 2 2" xfId="20833"/>
    <cellStyle name="Normal 673 3" xfId="15700"/>
    <cellStyle name="Normal 673 4" xfId="43757"/>
    <cellStyle name="Normal 673 5" xfId="48600"/>
    <cellStyle name="Normal 674" xfId="4905"/>
    <cellStyle name="Normal 674 2" xfId="10052"/>
    <cellStyle name="Normal 674 2 2" xfId="20835"/>
    <cellStyle name="Normal 674 3" xfId="15702"/>
    <cellStyle name="Normal 674 4" xfId="43759"/>
    <cellStyle name="Normal 674 5" xfId="48602"/>
    <cellStyle name="Normal 675" xfId="4922"/>
    <cellStyle name="Normal 675 2" xfId="10069"/>
    <cellStyle name="Normal 675 2 2" xfId="20852"/>
    <cellStyle name="Normal 675 3" xfId="15719"/>
    <cellStyle name="Normal 675 4" xfId="43776"/>
    <cellStyle name="Normal 675 5" xfId="48619"/>
    <cellStyle name="Normal 676" xfId="4926"/>
    <cellStyle name="Normal 676 2" xfId="10073"/>
    <cellStyle name="Normal 676 2 2" xfId="20856"/>
    <cellStyle name="Normal 676 3" xfId="15723"/>
    <cellStyle name="Normal 676 4" xfId="43780"/>
    <cellStyle name="Normal 676 5" xfId="48623"/>
    <cellStyle name="Normal 677" xfId="4927"/>
    <cellStyle name="Normal 677 2" xfId="10074"/>
    <cellStyle name="Normal 677 2 2" xfId="20857"/>
    <cellStyle name="Normal 677 3" xfId="15724"/>
    <cellStyle name="Normal 677 4" xfId="43781"/>
    <cellStyle name="Normal 677 5" xfId="48624"/>
    <cellStyle name="Normal 678" xfId="4928"/>
    <cellStyle name="Normal 678 2" xfId="10075"/>
    <cellStyle name="Normal 678 2 2" xfId="20858"/>
    <cellStyle name="Normal 678 3" xfId="15725"/>
    <cellStyle name="Normal 678 4" xfId="43782"/>
    <cellStyle name="Normal 678 5" xfId="48625"/>
    <cellStyle name="Normal 679" xfId="4929"/>
    <cellStyle name="Normal 679 2" xfId="10076"/>
    <cellStyle name="Normal 679 2 2" xfId="20859"/>
    <cellStyle name="Normal 679 3" xfId="15726"/>
    <cellStyle name="Normal 679 4" xfId="43783"/>
    <cellStyle name="Normal 679 5" xfId="48626"/>
    <cellStyle name="Normal 68" xfId="400"/>
    <cellStyle name="Normal 68 2" xfId="1495"/>
    <cellStyle name="Normal 68 2 2" xfId="3810"/>
    <cellStyle name="Normal 68 2 2 2" xfId="8957"/>
    <cellStyle name="Normal 68 2 2 2 2" xfId="19740"/>
    <cellStyle name="Normal 68 2 2 3" xfId="14608"/>
    <cellStyle name="Normal 68 2 2 4" xfId="42667"/>
    <cellStyle name="Normal 68 2 2 5" xfId="47510"/>
    <cellStyle name="Normal 68 2 3" xfId="6677"/>
    <cellStyle name="Normal 68 2 3 2" xfId="17460"/>
    <cellStyle name="Normal 68 2 4" xfId="12317"/>
    <cellStyle name="Normal 68 2 5" xfId="40392"/>
    <cellStyle name="Normal 68 2 6" xfId="45235"/>
    <cellStyle name="Normal 68 3" xfId="2762"/>
    <cellStyle name="Normal 68 3 2" xfId="7917"/>
    <cellStyle name="Normal 68 3 2 2" xfId="18700"/>
    <cellStyle name="Normal 68 3 3" xfId="13568"/>
    <cellStyle name="Normal 68 3 4" xfId="41628"/>
    <cellStyle name="Normal 68 3 5" xfId="46471"/>
    <cellStyle name="Normal 68 4" xfId="5627"/>
    <cellStyle name="Normal 68 4 2" xfId="16417"/>
    <cellStyle name="Normal 68 5" xfId="11246"/>
    <cellStyle name="Normal 68 6" xfId="39347"/>
    <cellStyle name="Normal 68 7" xfId="44193"/>
    <cellStyle name="Normal 680" xfId="4930"/>
    <cellStyle name="Normal 680 2" xfId="4992"/>
    <cellStyle name="Normal 680 2 2" xfId="5025"/>
    <cellStyle name="Normal 680 2 2 2" xfId="5034"/>
    <cellStyle name="Normal 680 2 2 2 2" xfId="5275"/>
    <cellStyle name="Normal 680 2 2 2 2 2" xfId="5311"/>
    <cellStyle name="Normal 680 2 2 2 2 2 2" xfId="10447"/>
    <cellStyle name="Normal 680 2 2 2 2 2 2 2" xfId="21230"/>
    <cellStyle name="Normal 680 2 2 2 2 2 3" xfId="16103"/>
    <cellStyle name="Normal 680 2 2 2 2 2 4" xfId="38885"/>
    <cellStyle name="Normal 680 2 2 2 2 2 4 2" xfId="39010"/>
    <cellStyle name="Normal 680 2 2 2 2 3" xfId="10411"/>
    <cellStyle name="Normal 680 2 2 2 2 3 2" xfId="21194"/>
    <cellStyle name="Normal 680 2 2 2 2 4" xfId="16067"/>
    <cellStyle name="Normal 680 2 2 2 3" xfId="10182"/>
    <cellStyle name="Normal 680 2 2 2 3 2" xfId="20965"/>
    <cellStyle name="Normal 680 2 2 2 4" xfId="15831"/>
    <cellStyle name="Normal 680 2 2 3" xfId="10173"/>
    <cellStyle name="Normal 680 2 2 3 2" xfId="20956"/>
    <cellStyle name="Normal 680 2 2 4" xfId="15822"/>
    <cellStyle name="Normal 680 2 3" xfId="10140"/>
    <cellStyle name="Normal 680 2 3 2" xfId="20923"/>
    <cellStyle name="Normal 680 2 4" xfId="15790"/>
    <cellStyle name="Normal 680 2 5" xfId="43843"/>
    <cellStyle name="Normal 680 2 6" xfId="48686"/>
    <cellStyle name="Normal 680 3" xfId="10078"/>
    <cellStyle name="Normal 680 3 2" xfId="20861"/>
    <cellStyle name="Normal 680 4" xfId="15728"/>
    <cellStyle name="Normal 680 5" xfId="43785"/>
    <cellStyle name="Normal 680 6" xfId="48628"/>
    <cellStyle name="Normal 681" xfId="4932"/>
    <cellStyle name="Normal 681 2" xfId="10080"/>
    <cellStyle name="Normal 681 2 2" xfId="20863"/>
    <cellStyle name="Normal 681 3" xfId="15730"/>
    <cellStyle name="Normal 681 4" xfId="38"/>
    <cellStyle name="Normal 681 5" xfId="43786"/>
    <cellStyle name="Normal 681 6" xfId="48629"/>
    <cellStyle name="Normal 682" xfId="4935"/>
    <cellStyle name="Normal 682 2" xfId="10083"/>
    <cellStyle name="Normal 682 2 2" xfId="20866"/>
    <cellStyle name="Normal 682 3" xfId="15733"/>
    <cellStyle name="Normal 682 4" xfId="43789"/>
    <cellStyle name="Normal 682 5" xfId="48632"/>
    <cellStyle name="Normal 683" xfId="4952"/>
    <cellStyle name="Normal 683 2" xfId="10100"/>
    <cellStyle name="Normal 683 2 2" xfId="20883"/>
    <cellStyle name="Normal 683 3" xfId="15750"/>
    <cellStyle name="Normal 683 4" xfId="43806"/>
    <cellStyle name="Normal 683 5" xfId="48649"/>
    <cellStyle name="Normal 684" xfId="4953"/>
    <cellStyle name="Normal 684 2" xfId="10101"/>
    <cellStyle name="Normal 684 2 2" xfId="20884"/>
    <cellStyle name="Normal 684 3" xfId="15751"/>
    <cellStyle name="Normal 684 4" xfId="43807"/>
    <cellStyle name="Normal 684 5" xfId="48650"/>
    <cellStyle name="Normal 685" xfId="4948"/>
    <cellStyle name="Normal 685 2" xfId="10096"/>
    <cellStyle name="Normal 685 2 2" xfId="20879"/>
    <cellStyle name="Normal 685 3" xfId="15746"/>
    <cellStyle name="Normal 685 4" xfId="43802"/>
    <cellStyle name="Normal 685 5" xfId="48645"/>
    <cellStyle name="Normal 686" xfId="4954"/>
    <cellStyle name="Normal 686 2" xfId="10102"/>
    <cellStyle name="Normal 686 2 2" xfId="20885"/>
    <cellStyle name="Normal 686 3" xfId="15752"/>
    <cellStyle name="Normal 686 4" xfId="43808"/>
    <cellStyle name="Normal 686 5" xfId="48651"/>
    <cellStyle name="Normal 687" xfId="4955"/>
    <cellStyle name="Normal 687 2" xfId="10103"/>
    <cellStyle name="Normal 687 2 2" xfId="20886"/>
    <cellStyle name="Normal 687 3" xfId="15753"/>
    <cellStyle name="Normal 687 4" xfId="43809"/>
    <cellStyle name="Normal 687 5" xfId="48652"/>
    <cellStyle name="Normal 688" xfId="4957"/>
    <cellStyle name="Normal 688 2" xfId="10105"/>
    <cellStyle name="Normal 688 2 2" xfId="20888"/>
    <cellStyle name="Normal 688 3" xfId="15755"/>
    <cellStyle name="Normal 688 4" xfId="43811"/>
    <cellStyle name="Normal 688 5" xfId="48654"/>
    <cellStyle name="Normal 689" xfId="4959"/>
    <cellStyle name="Normal 689 2" xfId="10107"/>
    <cellStyle name="Normal 689 2 2" xfId="20890"/>
    <cellStyle name="Normal 689 3" xfId="15757"/>
    <cellStyle name="Normal 689 4" xfId="43813"/>
    <cellStyle name="Normal 689 5" xfId="48656"/>
    <cellStyle name="Normal 69" xfId="401"/>
    <cellStyle name="Normal 69 2" xfId="1496"/>
    <cellStyle name="Normal 69 2 2" xfId="3811"/>
    <cellStyle name="Normal 69 2 2 2" xfId="8958"/>
    <cellStyle name="Normal 69 2 2 2 2" xfId="19741"/>
    <cellStyle name="Normal 69 2 2 3" xfId="14609"/>
    <cellStyle name="Normal 69 2 2 4" xfId="42668"/>
    <cellStyle name="Normal 69 2 2 5" xfId="47511"/>
    <cellStyle name="Normal 69 2 3" xfId="6678"/>
    <cellStyle name="Normal 69 2 3 2" xfId="17461"/>
    <cellStyle name="Normal 69 2 4" xfId="12318"/>
    <cellStyle name="Normal 69 2 5" xfId="40393"/>
    <cellStyle name="Normal 69 2 6" xfId="45236"/>
    <cellStyle name="Normal 69 3" xfId="2763"/>
    <cellStyle name="Normal 69 3 2" xfId="7918"/>
    <cellStyle name="Normal 69 3 2 2" xfId="18701"/>
    <cellStyle name="Normal 69 3 3" xfId="13569"/>
    <cellStyle name="Normal 69 3 4" xfId="41629"/>
    <cellStyle name="Normal 69 3 5" xfId="46472"/>
    <cellStyle name="Normal 69 4" xfId="5628"/>
    <cellStyle name="Normal 69 4 2" xfId="16418"/>
    <cellStyle name="Normal 69 5" xfId="11247"/>
    <cellStyle name="Normal 69 6" xfId="39348"/>
    <cellStyle name="Normal 69 7" xfId="44194"/>
    <cellStyle name="Normal 690" xfId="4961"/>
    <cellStyle name="Normal 690 2" xfId="10109"/>
    <cellStyle name="Normal 690 2 2" xfId="20892"/>
    <cellStyle name="Normal 690 3" xfId="15759"/>
    <cellStyle name="Normal 690 4" xfId="43815"/>
    <cellStyle name="Normal 690 5" xfId="48658"/>
    <cellStyle name="Normal 691" xfId="4963"/>
    <cellStyle name="Normal 691 2" xfId="10111"/>
    <cellStyle name="Normal 691 2 2" xfId="20894"/>
    <cellStyle name="Normal 691 3" xfId="15761"/>
    <cellStyle name="Normal 691 4" xfId="43817"/>
    <cellStyle name="Normal 691 5" xfId="48660"/>
    <cellStyle name="Normal 692" xfId="4982"/>
    <cellStyle name="Normal 692 2" xfId="10130"/>
    <cellStyle name="Normal 692 2 2" xfId="20913"/>
    <cellStyle name="Normal 692 3" xfId="15780"/>
    <cellStyle name="Normal 692 4" xfId="43836"/>
    <cellStyle name="Normal 692 5" xfId="48679"/>
    <cellStyle name="Normal 693" xfId="4983"/>
    <cellStyle name="Normal 693 2" xfId="10131"/>
    <cellStyle name="Normal 693 2 2" xfId="20914"/>
    <cellStyle name="Normal 693 3" xfId="15781"/>
    <cellStyle name="Normal 693 4" xfId="43837"/>
    <cellStyle name="Normal 693 5" xfId="48680"/>
    <cellStyle name="Normal 694" xfId="4980"/>
    <cellStyle name="Normal 694 2" xfId="10128"/>
    <cellStyle name="Normal 694 2 2" xfId="20911"/>
    <cellStyle name="Normal 694 3" xfId="15778"/>
    <cellStyle name="Normal 694 4" xfId="43834"/>
    <cellStyle name="Normal 694 5" xfId="48677"/>
    <cellStyle name="Normal 695" xfId="4986"/>
    <cellStyle name="Normal 695 2" xfId="10134"/>
    <cellStyle name="Normal 695 2 2" xfId="20917"/>
    <cellStyle name="Normal 695 3" xfId="15784"/>
    <cellStyle name="Normal 695 4" xfId="38926"/>
    <cellStyle name="Normal 695 4 2" xfId="39073"/>
    <cellStyle name="Normal 695 4 2 2" xfId="43"/>
    <cellStyle name="Normal 695 5" xfId="43878"/>
    <cellStyle name="Normal 695 6" xfId="39159"/>
    <cellStyle name="Normal 695 7" xfId="44007"/>
    <cellStyle name="Normal 696" xfId="5015"/>
    <cellStyle name="Normal 696 2" xfId="10163"/>
    <cellStyle name="Normal 696 2 2" xfId="20946"/>
    <cellStyle name="Normal 696 2 3" xfId="84"/>
    <cellStyle name="Normal 696 3" xfId="15813"/>
    <cellStyle name="Normal 696 4" xfId="82"/>
    <cellStyle name="Normal 696 4 2" xfId="40099"/>
    <cellStyle name="Normal 696 4 3" xfId="44944"/>
    <cellStyle name="Normal 696 5" xfId="43866"/>
    <cellStyle name="Normal 696 6" xfId="48709"/>
    <cellStyle name="Normal 696 7" xfId="43937"/>
    <cellStyle name="Normal 696 7 2 2" xfId="37"/>
    <cellStyle name="Normal 697" xfId="5018"/>
    <cellStyle name="Normal 697 2" xfId="10166"/>
    <cellStyle name="Normal 697 2 2" xfId="20949"/>
    <cellStyle name="Normal 697 3" xfId="15816"/>
    <cellStyle name="Normal 697 4" xfId="43869"/>
    <cellStyle name="Normal 697 5" xfId="48712"/>
    <cellStyle name="Normal 698" xfId="5022"/>
    <cellStyle name="Normal 698 2" xfId="10170"/>
    <cellStyle name="Normal 698 2 2" xfId="20953"/>
    <cellStyle name="Normal 698 3" xfId="15819"/>
    <cellStyle name="Normal 698 4" xfId="43873"/>
    <cellStyle name="Normal 698 5" xfId="48716"/>
    <cellStyle name="Normal 699" xfId="5023"/>
    <cellStyle name="Normal 699 2" xfId="10171"/>
    <cellStyle name="Normal 699 2 2" xfId="20954"/>
    <cellStyle name="Normal 699 3" xfId="15820"/>
    <cellStyle name="Normal 699 4" xfId="43874"/>
    <cellStyle name="Normal 699 5" xfId="48717"/>
    <cellStyle name="Normal 7" xfId="402"/>
    <cellStyle name="Normal 70" xfId="403"/>
    <cellStyle name="Normal 70 2" xfId="1497"/>
    <cellStyle name="Normal 70 2 2" xfId="3812"/>
    <cellStyle name="Normal 70 2 2 2" xfId="8959"/>
    <cellStyle name="Normal 70 2 2 2 2" xfId="19742"/>
    <cellStyle name="Normal 70 2 2 3" xfId="14610"/>
    <cellStyle name="Normal 70 2 2 4" xfId="42669"/>
    <cellStyle name="Normal 70 2 2 5" xfId="47512"/>
    <cellStyle name="Normal 70 2 3" xfId="6679"/>
    <cellStyle name="Normal 70 2 3 2" xfId="17462"/>
    <cellStyle name="Normal 70 2 4" xfId="12319"/>
    <cellStyle name="Normal 70 2 5" xfId="40394"/>
    <cellStyle name="Normal 70 2 6" xfId="45237"/>
    <cellStyle name="Normal 70 3" xfId="2764"/>
    <cellStyle name="Normal 70 3 2" xfId="7919"/>
    <cellStyle name="Normal 70 3 2 2" xfId="18702"/>
    <cellStyle name="Normal 70 3 3" xfId="13570"/>
    <cellStyle name="Normal 70 3 4" xfId="41630"/>
    <cellStyle name="Normal 70 3 5" xfId="46473"/>
    <cellStyle name="Normal 70 4" xfId="5629"/>
    <cellStyle name="Normal 70 4 2" xfId="16419"/>
    <cellStyle name="Normal 70 5" xfId="11248"/>
    <cellStyle name="Normal 70 6" xfId="39349"/>
    <cellStyle name="Normal 70 7" xfId="44195"/>
    <cellStyle name="Normal 700" xfId="5024"/>
    <cellStyle name="Normal 700 2" xfId="10172"/>
    <cellStyle name="Normal 700 2 2" xfId="20955"/>
    <cellStyle name="Normal 700 3" xfId="15821"/>
    <cellStyle name="Normal 700 4" xfId="40104"/>
    <cellStyle name="Normal 701" xfId="5033"/>
    <cellStyle name="Normal 701 2" xfId="10181"/>
    <cellStyle name="Normal 701 2 2" xfId="20964"/>
    <cellStyle name="Normal 701 3" xfId="15830"/>
    <cellStyle name="Normal 702" xfId="5035"/>
    <cellStyle name="Normal 702 2" xfId="10183"/>
    <cellStyle name="Normal 702 2 2" xfId="20966"/>
    <cellStyle name="Normal 702 3" xfId="15832"/>
    <cellStyle name="Normal 703" xfId="5038"/>
    <cellStyle name="Normal 703 2" xfId="10186"/>
    <cellStyle name="Normal 703 2 2" xfId="20969"/>
    <cellStyle name="Normal 703 3" xfId="15835"/>
    <cellStyle name="Normal 704" xfId="5040"/>
    <cellStyle name="Normal 704 2" xfId="10188"/>
    <cellStyle name="Normal 704 2 2" xfId="20971"/>
    <cellStyle name="Normal 704 3" xfId="15837"/>
    <cellStyle name="Normal 705" xfId="5088"/>
    <cellStyle name="Normal 705 2" xfId="10232"/>
    <cellStyle name="Normal 705 2 2" xfId="21015"/>
    <cellStyle name="Normal 705 3" xfId="15883"/>
    <cellStyle name="Normal 706" xfId="5069"/>
    <cellStyle name="Normal 706 2" xfId="10217"/>
    <cellStyle name="Normal 706 2 2" xfId="21000"/>
    <cellStyle name="Normal 706 3" xfId="15866"/>
    <cellStyle name="Normal 707" xfId="5090"/>
    <cellStyle name="Normal 707 2" xfId="10234"/>
    <cellStyle name="Normal 707 2 2" xfId="21017"/>
    <cellStyle name="Normal 707 3" xfId="15885"/>
    <cellStyle name="Normal 708" xfId="5065"/>
    <cellStyle name="Normal 708 2" xfId="10213"/>
    <cellStyle name="Normal 708 2 2" xfId="20996"/>
    <cellStyle name="Normal 708 3" xfId="15862"/>
    <cellStyle name="Normal 709" xfId="5102"/>
    <cellStyle name="Normal 709 2" xfId="10246"/>
    <cellStyle name="Normal 709 2 2" xfId="21029"/>
    <cellStyle name="Normal 709 3" xfId="15897"/>
    <cellStyle name="Normal 71" xfId="404"/>
    <cellStyle name="Normal 71 2" xfId="1498"/>
    <cellStyle name="Normal 71 2 2" xfId="3813"/>
    <cellStyle name="Normal 71 2 2 2" xfId="8960"/>
    <cellStyle name="Normal 71 2 2 2 2" xfId="19743"/>
    <cellStyle name="Normal 71 2 2 3" xfId="14611"/>
    <cellStyle name="Normal 71 2 2 4" xfId="42670"/>
    <cellStyle name="Normal 71 2 2 5" xfId="47513"/>
    <cellStyle name="Normal 71 2 3" xfId="6680"/>
    <cellStyle name="Normal 71 2 3 2" xfId="17463"/>
    <cellStyle name="Normal 71 2 4" xfId="12320"/>
    <cellStyle name="Normal 71 2 5" xfId="40395"/>
    <cellStyle name="Normal 71 2 6" xfId="45238"/>
    <cellStyle name="Normal 71 3" xfId="2765"/>
    <cellStyle name="Normal 71 3 2" xfId="7920"/>
    <cellStyle name="Normal 71 3 2 2" xfId="18703"/>
    <cellStyle name="Normal 71 3 3" xfId="13571"/>
    <cellStyle name="Normal 71 3 4" xfId="41631"/>
    <cellStyle name="Normal 71 3 5" xfId="46474"/>
    <cellStyle name="Normal 71 4" xfId="5630"/>
    <cellStyle name="Normal 71 4 2" xfId="16420"/>
    <cellStyle name="Normal 71 5" xfId="11249"/>
    <cellStyle name="Normal 71 6" xfId="39350"/>
    <cellStyle name="Normal 71 7" xfId="44196"/>
    <cellStyle name="Normal 710" xfId="5061"/>
    <cellStyle name="Normal 710 2" xfId="10209"/>
    <cellStyle name="Normal 710 2 2" xfId="20992"/>
    <cellStyle name="Normal 710 3" xfId="15858"/>
    <cellStyle name="Normal 711" xfId="5114"/>
    <cellStyle name="Normal 711 2" xfId="10258"/>
    <cellStyle name="Normal 711 2 2" xfId="21041"/>
    <cellStyle name="Normal 711 3" xfId="15909"/>
    <cellStyle name="Normal 712" xfId="5091"/>
    <cellStyle name="Normal 712 2" xfId="10235"/>
    <cellStyle name="Normal 712 2 2" xfId="21018"/>
    <cellStyle name="Normal 712 3" xfId="15886"/>
    <cellStyle name="Normal 713" xfId="5126"/>
    <cellStyle name="Normal 713 2" xfId="10270"/>
    <cellStyle name="Normal 713 2 2" xfId="21053"/>
    <cellStyle name="Normal 713 3" xfId="15921"/>
    <cellStyle name="Normal 714" xfId="5103"/>
    <cellStyle name="Normal 714 2" xfId="10247"/>
    <cellStyle name="Normal 714 2 2" xfId="21030"/>
    <cellStyle name="Normal 714 3" xfId="15898"/>
    <cellStyle name="Normal 715" xfId="5137"/>
    <cellStyle name="Normal 715 2" xfId="10281"/>
    <cellStyle name="Normal 715 2 2" xfId="21064"/>
    <cellStyle name="Normal 715 3" xfId="15932"/>
    <cellStyle name="Normal 716" xfId="5128"/>
    <cellStyle name="Normal 716 2" xfId="10272"/>
    <cellStyle name="Normal 716 2 2" xfId="21055"/>
    <cellStyle name="Normal 716 3" xfId="15923"/>
    <cellStyle name="Normal 717" xfId="5157"/>
    <cellStyle name="Normal 717 2" xfId="10295"/>
    <cellStyle name="Normal 717 2 2" xfId="21078"/>
    <cellStyle name="Normal 717 3" xfId="15950"/>
    <cellStyle name="Normal 718" xfId="5156"/>
    <cellStyle name="Normal 718 2" xfId="10294"/>
    <cellStyle name="Normal 718 2 2" xfId="21077"/>
    <cellStyle name="Normal 718 3" xfId="15949"/>
    <cellStyle name="Normal 719" xfId="5169"/>
    <cellStyle name="Normal 719 2" xfId="10307"/>
    <cellStyle name="Normal 719 2 2" xfId="21090"/>
    <cellStyle name="Normal 719 3" xfId="15962"/>
    <cellStyle name="Normal 72" xfId="405"/>
    <cellStyle name="Normal 72 2" xfId="1499"/>
    <cellStyle name="Normal 72 2 2" xfId="3814"/>
    <cellStyle name="Normal 72 2 2 2" xfId="8961"/>
    <cellStyle name="Normal 72 2 2 2 2" xfId="19744"/>
    <cellStyle name="Normal 72 2 2 3" xfId="14612"/>
    <cellStyle name="Normal 72 2 2 4" xfId="42671"/>
    <cellStyle name="Normal 72 2 2 5" xfId="47514"/>
    <cellStyle name="Normal 72 2 3" xfId="6681"/>
    <cellStyle name="Normal 72 2 3 2" xfId="17464"/>
    <cellStyle name="Normal 72 2 4" xfId="12321"/>
    <cellStyle name="Normal 72 2 5" xfId="40396"/>
    <cellStyle name="Normal 72 2 6" xfId="45239"/>
    <cellStyle name="Normal 72 3" xfId="2766"/>
    <cellStyle name="Normal 72 3 2" xfId="7921"/>
    <cellStyle name="Normal 72 3 2 2" xfId="18704"/>
    <cellStyle name="Normal 72 3 3" xfId="13572"/>
    <cellStyle name="Normal 72 3 4" xfId="41632"/>
    <cellStyle name="Normal 72 3 5" xfId="46475"/>
    <cellStyle name="Normal 72 4" xfId="5631"/>
    <cellStyle name="Normal 72 4 2" xfId="16421"/>
    <cellStyle name="Normal 72 5" xfId="11250"/>
    <cellStyle name="Normal 72 6" xfId="39351"/>
    <cellStyle name="Normal 72 7" xfId="44197"/>
    <cellStyle name="Normal 720" xfId="5170"/>
    <cellStyle name="Normal 720 2" xfId="10308"/>
    <cellStyle name="Normal 720 2 2" xfId="21091"/>
    <cellStyle name="Normal 720 3" xfId="15963"/>
    <cellStyle name="Normal 721" xfId="5189"/>
    <cellStyle name="Normal 721 2" xfId="10327"/>
    <cellStyle name="Normal 721 2 2" xfId="21110"/>
    <cellStyle name="Normal 721 3" xfId="15982"/>
    <cellStyle name="Normal 722" xfId="5197"/>
    <cellStyle name="Normal 722 2" xfId="10335"/>
    <cellStyle name="Normal 722 2 2" xfId="21118"/>
    <cellStyle name="Normal 722 3" xfId="15990"/>
    <cellStyle name="Normal 723" xfId="5198"/>
    <cellStyle name="Normal 723 2" xfId="10336"/>
    <cellStyle name="Normal 723 2 2" xfId="21119"/>
    <cellStyle name="Normal 723 3" xfId="15991"/>
    <cellStyle name="Normal 724" xfId="5211"/>
    <cellStyle name="Normal 724 2" xfId="10349"/>
    <cellStyle name="Normal 724 2 2" xfId="21132"/>
    <cellStyle name="Normal 724 3" xfId="16004"/>
    <cellStyle name="Normal 725" xfId="5213"/>
    <cellStyle name="Normal 725 2" xfId="10351"/>
    <cellStyle name="Normal 725 2 2" xfId="21134"/>
    <cellStyle name="Normal 725 3" xfId="16006"/>
    <cellStyle name="Normal 726" xfId="5214"/>
    <cellStyle name="Normal 726 2" xfId="10352"/>
    <cellStyle name="Normal 726 2 2" xfId="21135"/>
    <cellStyle name="Normal 726 3" xfId="16007"/>
    <cellStyle name="Normal 727" xfId="5229"/>
    <cellStyle name="Normal 727 2" xfId="10367"/>
    <cellStyle name="Normal 727 2 2" xfId="21150"/>
    <cellStyle name="Normal 727 3" xfId="16022"/>
    <cellStyle name="Normal 728" xfId="5230"/>
    <cellStyle name="Normal 728 2" xfId="10368"/>
    <cellStyle name="Normal 728 2 2" xfId="21151"/>
    <cellStyle name="Normal 728 3" xfId="16023"/>
    <cellStyle name="Normal 729" xfId="5231"/>
    <cellStyle name="Normal 729 2" xfId="10369"/>
    <cellStyle name="Normal 729 2 2" xfId="21152"/>
    <cellStyle name="Normal 729 3" xfId="16024"/>
    <cellStyle name="Normal 73" xfId="406"/>
    <cellStyle name="Normal 73 2" xfId="1500"/>
    <cellStyle name="Normal 73 2 2" xfId="3815"/>
    <cellStyle name="Normal 73 2 2 2" xfId="8962"/>
    <cellStyle name="Normal 73 2 2 2 2" xfId="19745"/>
    <cellStyle name="Normal 73 2 2 3" xfId="14613"/>
    <cellStyle name="Normal 73 2 2 4" xfId="42672"/>
    <cellStyle name="Normal 73 2 2 5" xfId="47515"/>
    <cellStyle name="Normal 73 2 3" xfId="6682"/>
    <cellStyle name="Normal 73 2 3 2" xfId="17465"/>
    <cellStyle name="Normal 73 2 4" xfId="12322"/>
    <cellStyle name="Normal 73 2 5" xfId="40397"/>
    <cellStyle name="Normal 73 2 6" xfId="45240"/>
    <cellStyle name="Normal 73 3" xfId="2767"/>
    <cellStyle name="Normal 73 3 2" xfId="7922"/>
    <cellStyle name="Normal 73 3 2 2" xfId="18705"/>
    <cellStyle name="Normal 73 3 3" xfId="13573"/>
    <cellStyle name="Normal 73 3 4" xfId="41633"/>
    <cellStyle name="Normal 73 3 5" xfId="46476"/>
    <cellStyle name="Normal 73 4" xfId="5632"/>
    <cellStyle name="Normal 73 4 2" xfId="16422"/>
    <cellStyle name="Normal 73 5" xfId="11251"/>
    <cellStyle name="Normal 73 6" xfId="39352"/>
    <cellStyle name="Normal 73 7" xfId="44198"/>
    <cellStyle name="Normal 730" xfId="5232"/>
    <cellStyle name="Normal 730 2" xfId="10370"/>
    <cellStyle name="Normal 730 2 2" xfId="21153"/>
    <cellStyle name="Normal 730 3" xfId="16025"/>
    <cellStyle name="Normal 731" xfId="5233"/>
    <cellStyle name="Normal 731 2" xfId="10371"/>
    <cellStyle name="Normal 731 2 2" xfId="21154"/>
    <cellStyle name="Normal 731 3" xfId="16026"/>
    <cellStyle name="Normal 732" xfId="5234"/>
    <cellStyle name="Normal 732 2" xfId="10372"/>
    <cellStyle name="Normal 732 2 2" xfId="21155"/>
    <cellStyle name="Normal 732 3" xfId="16027"/>
    <cellStyle name="Normal 733" xfId="5235"/>
    <cellStyle name="Normal 733 2" xfId="10373"/>
    <cellStyle name="Normal 733 2 2" xfId="21156"/>
    <cellStyle name="Normal 733 3" xfId="16028"/>
    <cellStyle name="Normal 734" xfId="5236"/>
    <cellStyle name="Normal 734 2" xfId="10374"/>
    <cellStyle name="Normal 734 2 2" xfId="21157"/>
    <cellStyle name="Normal 734 3" xfId="16029"/>
    <cellStyle name="Normal 735" xfId="5237"/>
    <cellStyle name="Normal 735 2" xfId="10375"/>
    <cellStyle name="Normal 735 2 2" xfId="21158"/>
    <cellStyle name="Normal 735 3" xfId="16030"/>
    <cellStyle name="Normal 736" xfId="5238"/>
    <cellStyle name="Normal 736 2" xfId="10376"/>
    <cellStyle name="Normal 736 2 2" xfId="21159"/>
    <cellStyle name="Normal 736 3" xfId="16031"/>
    <cellStyle name="Normal 737" xfId="5239"/>
    <cellStyle name="Normal 737 2" xfId="10377"/>
    <cellStyle name="Normal 737 2 2" xfId="21160"/>
    <cellStyle name="Normal 737 3" xfId="16032"/>
    <cellStyle name="Normal 738" xfId="5240"/>
    <cellStyle name="Normal 738 2" xfId="10378"/>
    <cellStyle name="Normal 738 2 2" xfId="21161"/>
    <cellStyle name="Normal 738 3" xfId="16033"/>
    <cellStyle name="Normal 739" xfId="5241"/>
    <cellStyle name="Normal 739 2" xfId="10379"/>
    <cellStyle name="Normal 739 2 2" xfId="21162"/>
    <cellStyle name="Normal 739 3" xfId="16034"/>
    <cellStyle name="Normal 74" xfId="407"/>
    <cellStyle name="Normal 74 2" xfId="1501"/>
    <cellStyle name="Normal 74 2 2" xfId="3816"/>
    <cellStyle name="Normal 74 2 2 2" xfId="8963"/>
    <cellStyle name="Normal 74 2 2 2 2" xfId="19746"/>
    <cellStyle name="Normal 74 2 2 3" xfId="14614"/>
    <cellStyle name="Normal 74 2 2 4" xfId="42673"/>
    <cellStyle name="Normal 74 2 2 5" xfId="47516"/>
    <cellStyle name="Normal 74 2 3" xfId="6683"/>
    <cellStyle name="Normal 74 2 3 2" xfId="17466"/>
    <cellStyle name="Normal 74 2 4" xfId="12323"/>
    <cellStyle name="Normal 74 2 5" xfId="40398"/>
    <cellStyle name="Normal 74 2 6" xfId="45241"/>
    <cellStyle name="Normal 74 3" xfId="2768"/>
    <cellStyle name="Normal 74 3 2" xfId="7923"/>
    <cellStyle name="Normal 74 3 2 2" xfId="18706"/>
    <cellStyle name="Normal 74 3 3" xfId="13574"/>
    <cellStyle name="Normal 74 3 4" xfId="41634"/>
    <cellStyle name="Normal 74 3 5" xfId="46477"/>
    <cellStyle name="Normal 74 4" xfId="5633"/>
    <cellStyle name="Normal 74 4 2" xfId="16423"/>
    <cellStyle name="Normal 74 5" xfId="11252"/>
    <cellStyle name="Normal 74 6" xfId="39353"/>
    <cellStyle name="Normal 74 7" xfId="44199"/>
    <cellStyle name="Normal 740" xfId="5242"/>
    <cellStyle name="Normal 740 2" xfId="10380"/>
    <cellStyle name="Normal 740 2 2" xfId="21163"/>
    <cellStyle name="Normal 740 3" xfId="16035"/>
    <cellStyle name="Normal 740 4" xfId="38931"/>
    <cellStyle name="Normal 741" xfId="5243"/>
    <cellStyle name="Normal 741 2" xfId="10381"/>
    <cellStyle name="Normal 741 2 2" xfId="21164"/>
    <cellStyle name="Normal 741 3" xfId="16036"/>
    <cellStyle name="Normal 742" xfId="5260"/>
    <cellStyle name="Normal 742 2" xfId="10396"/>
    <cellStyle name="Normal 742 2 2" xfId="21179"/>
    <cellStyle name="Normal 742 3" xfId="16052"/>
    <cellStyle name="Normal 743" xfId="5276"/>
    <cellStyle name="Normal 743 2" xfId="10412"/>
    <cellStyle name="Normal 743 2 2" xfId="21195"/>
    <cellStyle name="Normal 743 3" xfId="16068"/>
    <cellStyle name="Normal 744" xfId="5292"/>
    <cellStyle name="Normal 744 2" xfId="10428"/>
    <cellStyle name="Normal 744 2 2" xfId="21211"/>
    <cellStyle name="Normal 744 3" xfId="16084"/>
    <cellStyle name="Normal 745" xfId="5293"/>
    <cellStyle name="Normal 745 2" xfId="10429"/>
    <cellStyle name="Normal 745 2 2" xfId="21212"/>
    <cellStyle name="Normal 745 3" xfId="16085"/>
    <cellStyle name="Normal 746" xfId="5289"/>
    <cellStyle name="Normal 746 2" xfId="10425"/>
    <cellStyle name="Normal 746 2 2" xfId="21208"/>
    <cellStyle name="Normal 746 3" xfId="16081"/>
    <cellStyle name="Normal 747" xfId="5290"/>
    <cellStyle name="Normal 747 2" xfId="10426"/>
    <cellStyle name="Normal 747 2 2" xfId="21209"/>
    <cellStyle name="Normal 747 3" xfId="16082"/>
    <cellStyle name="Normal 748" xfId="5294"/>
    <cellStyle name="Normal 748 2" xfId="10430"/>
    <cellStyle name="Normal 748 2 2" xfId="21213"/>
    <cellStyle name="Normal 748 3" xfId="16086"/>
    <cellStyle name="Normal 749" xfId="5295"/>
    <cellStyle name="Normal 749 2" xfId="10431"/>
    <cellStyle name="Normal 749 2 2" xfId="21214"/>
    <cellStyle name="Normal 749 3" xfId="16087"/>
    <cellStyle name="Normal 75" xfId="408"/>
    <cellStyle name="Normal 75 2" xfId="1502"/>
    <cellStyle name="Normal 75 2 2" xfId="3817"/>
    <cellStyle name="Normal 75 2 2 2" xfId="8964"/>
    <cellStyle name="Normal 75 2 2 2 2" xfId="19747"/>
    <cellStyle name="Normal 75 2 2 3" xfId="14615"/>
    <cellStyle name="Normal 75 2 2 4" xfId="42674"/>
    <cellStyle name="Normal 75 2 2 5" xfId="47517"/>
    <cellStyle name="Normal 75 2 3" xfId="6684"/>
    <cellStyle name="Normal 75 2 3 2" xfId="17467"/>
    <cellStyle name="Normal 75 2 4" xfId="12324"/>
    <cellStyle name="Normal 75 2 5" xfId="40399"/>
    <cellStyle name="Normal 75 2 6" xfId="45242"/>
    <cellStyle name="Normal 75 3" xfId="2769"/>
    <cellStyle name="Normal 75 3 2" xfId="7924"/>
    <cellStyle name="Normal 75 3 2 2" xfId="18707"/>
    <cellStyle name="Normal 75 3 3" xfId="13575"/>
    <cellStyle name="Normal 75 3 4" xfId="41635"/>
    <cellStyle name="Normal 75 3 5" xfId="46478"/>
    <cellStyle name="Normal 75 4" xfId="5634"/>
    <cellStyle name="Normal 75 4 2" xfId="16424"/>
    <cellStyle name="Normal 75 5" xfId="11253"/>
    <cellStyle name="Normal 75 6" xfId="39354"/>
    <cellStyle name="Normal 75 7" xfId="44200"/>
    <cellStyle name="Normal 750" xfId="5296"/>
    <cellStyle name="Normal 750 2" xfId="10432"/>
    <cellStyle name="Normal 750 2 2" xfId="21215"/>
    <cellStyle name="Normal 750 3" xfId="16088"/>
    <cellStyle name="Normal 750 4" xfId="38884"/>
    <cellStyle name="Normal 750 4 2" xfId="39009"/>
    <cellStyle name="Normal 750 4 2 2" xfId="22"/>
    <cellStyle name="Normal 751" xfId="5310"/>
    <cellStyle name="Normal 751 2" xfId="10446"/>
    <cellStyle name="Normal 751 2 2" xfId="21229"/>
    <cellStyle name="Normal 751 3" xfId="16102"/>
    <cellStyle name="Normal 752" xfId="5312"/>
    <cellStyle name="Normal 752 2" xfId="10448"/>
    <cellStyle name="Normal 752 2 2" xfId="21231"/>
    <cellStyle name="Normal 752 3" xfId="16104"/>
    <cellStyle name="Normal 753" xfId="5325"/>
    <cellStyle name="Normal 753 2" xfId="10461"/>
    <cellStyle name="Normal 753 2 2" xfId="21244"/>
    <cellStyle name="Normal 753 3" xfId="16117"/>
    <cellStyle name="Normal 754" xfId="5328"/>
    <cellStyle name="Normal 754 2" xfId="10464"/>
    <cellStyle name="Normal 754 2 2" xfId="21247"/>
    <cellStyle name="Normal 754 3" xfId="16120"/>
    <cellStyle name="Normal 755" xfId="5327"/>
    <cellStyle name="Normal 755 2" xfId="10463"/>
    <cellStyle name="Normal 755 2 2" xfId="21246"/>
    <cellStyle name="Normal 755 3" xfId="16119"/>
    <cellStyle name="Normal 756" xfId="5329"/>
    <cellStyle name="Normal 756 2" xfId="10465"/>
    <cellStyle name="Normal 756 2 2" xfId="21248"/>
    <cellStyle name="Normal 756 3" xfId="16121"/>
    <cellStyle name="Normal 756 4" xfId="38918"/>
    <cellStyle name="Normal 756 4 2" xfId="78"/>
    <cellStyle name="Normal 756 5" xfId="39152"/>
    <cellStyle name="Normal 756 6" xfId="44000"/>
    <cellStyle name="Normal 757" xfId="5348"/>
    <cellStyle name="Normal 757 2" xfId="10484"/>
    <cellStyle name="Normal 757 2 2" xfId="21267"/>
    <cellStyle name="Normal 757 3" xfId="16140"/>
    <cellStyle name="Normal 758" xfId="5349"/>
    <cellStyle name="Normal 758 2" xfId="10485"/>
    <cellStyle name="Normal 758 2 2" xfId="21268"/>
    <cellStyle name="Normal 758 3" xfId="16141"/>
    <cellStyle name="Normal 759" xfId="5343"/>
    <cellStyle name="Normal 759 2" xfId="10479"/>
    <cellStyle name="Normal 759 2 2" xfId="21262"/>
    <cellStyle name="Normal 759 3" xfId="16135"/>
    <cellStyle name="Normal 76" xfId="409"/>
    <cellStyle name="Normal 76 2" xfId="1503"/>
    <cellStyle name="Normal 76 2 2" xfId="3818"/>
    <cellStyle name="Normal 76 2 2 2" xfId="8965"/>
    <cellStyle name="Normal 76 2 2 2 2" xfId="19748"/>
    <cellStyle name="Normal 76 2 2 3" xfId="14616"/>
    <cellStyle name="Normal 76 2 2 4" xfId="42675"/>
    <cellStyle name="Normal 76 2 2 5" xfId="47518"/>
    <cellStyle name="Normal 76 2 3" xfId="6685"/>
    <cellStyle name="Normal 76 2 3 2" xfId="17468"/>
    <cellStyle name="Normal 76 2 4" xfId="12325"/>
    <cellStyle name="Normal 76 2 5" xfId="40400"/>
    <cellStyle name="Normal 76 2 6" xfId="45243"/>
    <cellStyle name="Normal 76 3" xfId="2770"/>
    <cellStyle name="Normal 76 3 2" xfId="7925"/>
    <cellStyle name="Normal 76 3 2 2" xfId="18708"/>
    <cellStyle name="Normal 76 3 3" xfId="13576"/>
    <cellStyle name="Normal 76 3 4" xfId="41636"/>
    <cellStyle name="Normal 76 3 5" xfId="46479"/>
    <cellStyle name="Normal 76 4" xfId="5635"/>
    <cellStyle name="Normal 76 4 2" xfId="16425"/>
    <cellStyle name="Normal 76 5" xfId="11254"/>
    <cellStyle name="Normal 76 6" xfId="39355"/>
    <cellStyle name="Normal 76 7" xfId="44201"/>
    <cellStyle name="Normal 760" xfId="5351"/>
    <cellStyle name="Normal 760 2" xfId="10487"/>
    <cellStyle name="Normal 760 2 2" xfId="21270"/>
    <cellStyle name="Normal 760 3" xfId="16143"/>
    <cellStyle name="Normal 761" xfId="5352"/>
    <cellStyle name="Normal 761 2" xfId="10488"/>
    <cellStyle name="Normal 761 2 2" xfId="21271"/>
    <cellStyle name="Normal 761 3" xfId="16144"/>
    <cellStyle name="Normal 762" xfId="5354"/>
    <cellStyle name="Normal 762 2" xfId="10490"/>
    <cellStyle name="Normal 762 2 2" xfId="21273"/>
    <cellStyle name="Normal 762 3" xfId="16146"/>
    <cellStyle name="Normal 763" xfId="5342"/>
    <cellStyle name="Normal 763 2" xfId="10478"/>
    <cellStyle name="Normal 763 2 2" xfId="21261"/>
    <cellStyle name="Normal 763 3" xfId="16134"/>
    <cellStyle name="Normal 764" xfId="5356"/>
    <cellStyle name="Normal 764 2" xfId="10492"/>
    <cellStyle name="Normal 764 2 2" xfId="21275"/>
    <cellStyle name="Normal 764 3" xfId="16148"/>
    <cellStyle name="Normal 765" xfId="5357"/>
    <cellStyle name="Normal 765 2" xfId="10493"/>
    <cellStyle name="Normal 765 2 2" xfId="21276"/>
    <cellStyle name="Normal 765 3" xfId="16149"/>
    <cellStyle name="Normal 766" xfId="5355"/>
    <cellStyle name="Normal 766 2" xfId="10491"/>
    <cellStyle name="Normal 766 2 2" xfId="21274"/>
    <cellStyle name="Normal 766 3" xfId="16147"/>
    <cellStyle name="Normal 767" xfId="5358"/>
    <cellStyle name="Normal 767 2" xfId="10494"/>
    <cellStyle name="Normal 767 2 2" xfId="21277"/>
    <cellStyle name="Normal 767 3" xfId="16150"/>
    <cellStyle name="Normal 768" xfId="5353"/>
    <cellStyle name="Normal 768 2" xfId="10489"/>
    <cellStyle name="Normal 768 2 2" xfId="21272"/>
    <cellStyle name="Normal 768 3" xfId="16145"/>
    <cellStyle name="Normal 769" xfId="5361"/>
    <cellStyle name="Normal 769 2" xfId="10497"/>
    <cellStyle name="Normal 769 2 2" xfId="21280"/>
    <cellStyle name="Normal 769 3" xfId="16153"/>
    <cellStyle name="Normal 77" xfId="410"/>
    <cellStyle name="Normal 77 2" xfId="1504"/>
    <cellStyle name="Normal 77 2 2" xfId="3819"/>
    <cellStyle name="Normal 77 2 2 2" xfId="8966"/>
    <cellStyle name="Normal 77 2 2 2 2" xfId="19749"/>
    <cellStyle name="Normal 77 2 2 3" xfId="14617"/>
    <cellStyle name="Normal 77 2 2 4" xfId="42676"/>
    <cellStyle name="Normal 77 2 2 5" xfId="47519"/>
    <cellStyle name="Normal 77 2 3" xfId="6686"/>
    <cellStyle name="Normal 77 2 3 2" xfId="17469"/>
    <cellStyle name="Normal 77 2 4" xfId="12326"/>
    <cellStyle name="Normal 77 2 5" xfId="40401"/>
    <cellStyle name="Normal 77 2 6" xfId="45244"/>
    <cellStyle name="Normal 77 3" xfId="2771"/>
    <cellStyle name="Normal 77 3 2" xfId="7926"/>
    <cellStyle name="Normal 77 3 2 2" xfId="18709"/>
    <cellStyle name="Normal 77 3 3" xfId="13577"/>
    <cellStyle name="Normal 77 3 4" xfId="41637"/>
    <cellStyle name="Normal 77 3 5" xfId="46480"/>
    <cellStyle name="Normal 77 4" xfId="5636"/>
    <cellStyle name="Normal 77 4 2" xfId="16426"/>
    <cellStyle name="Normal 77 5" xfId="11255"/>
    <cellStyle name="Normal 77 6" xfId="39356"/>
    <cellStyle name="Normal 77 7" xfId="44202"/>
    <cellStyle name="Normal 770" xfId="5362"/>
    <cellStyle name="Normal 770 2" xfId="10498"/>
    <cellStyle name="Normal 770 2 2" xfId="21281"/>
    <cellStyle name="Normal 770 3" xfId="16154"/>
    <cellStyle name="Normal 771" xfId="5363"/>
    <cellStyle name="Normal 771 2" xfId="10499"/>
    <cellStyle name="Normal 771 2 2" xfId="21282"/>
    <cellStyle name="Normal 771 3" xfId="16155"/>
    <cellStyle name="Normal 772" xfId="5364"/>
    <cellStyle name="Normal 772 2" xfId="10500"/>
    <cellStyle name="Normal 772 2 2" xfId="21283"/>
    <cellStyle name="Normal 772 3" xfId="16156"/>
    <cellStyle name="Normal 773" xfId="5365"/>
    <cellStyle name="Normal 773 2" xfId="10501"/>
    <cellStyle name="Normal 773 2 2" xfId="21284"/>
    <cellStyle name="Normal 773 3" xfId="16157"/>
    <cellStyle name="Normal 774" xfId="5350"/>
    <cellStyle name="Normal 774 2" xfId="10486"/>
    <cellStyle name="Normal 774 2 2" xfId="21269"/>
    <cellStyle name="Normal 774 3" xfId="16142"/>
    <cellStyle name="Normal 775" xfId="5360"/>
    <cellStyle name="Normal 775 2" xfId="10496"/>
    <cellStyle name="Normal 775 2 2" xfId="21279"/>
    <cellStyle name="Normal 775 3" xfId="16152"/>
    <cellStyle name="Normal 776" xfId="5366"/>
    <cellStyle name="Normal 776 2" xfId="10502"/>
    <cellStyle name="Normal 776 2 2" xfId="21285"/>
    <cellStyle name="Normal 776 3" xfId="16158"/>
    <cellStyle name="Normal 777" xfId="5359"/>
    <cellStyle name="Normal 777 2" xfId="10495"/>
    <cellStyle name="Normal 777 2 2" xfId="21278"/>
    <cellStyle name="Normal 777 3" xfId="16151"/>
    <cellStyle name="Normal 778" xfId="5367"/>
    <cellStyle name="Normal 778 2" xfId="10503"/>
    <cellStyle name="Normal 778 2 2" xfId="21286"/>
    <cellStyle name="Normal 778 3" xfId="16159"/>
    <cellStyle name="Normal 779" xfId="5368"/>
    <cellStyle name="Normal 779 2" xfId="10504"/>
    <cellStyle name="Normal 779 2 2" xfId="21287"/>
    <cellStyle name="Normal 779 3" xfId="16160"/>
    <cellStyle name="Normal 78" xfId="411"/>
    <cellStyle name="Normal 78 2" xfId="1505"/>
    <cellStyle name="Normal 78 2 2" xfId="3820"/>
    <cellStyle name="Normal 78 2 2 2" xfId="8967"/>
    <cellStyle name="Normal 78 2 2 2 2" xfId="19750"/>
    <cellStyle name="Normal 78 2 2 3" xfId="14618"/>
    <cellStyle name="Normal 78 2 2 4" xfId="42677"/>
    <cellStyle name="Normal 78 2 2 5" xfId="47520"/>
    <cellStyle name="Normal 78 2 3" xfId="6687"/>
    <cellStyle name="Normal 78 2 3 2" xfId="17470"/>
    <cellStyle name="Normal 78 2 4" xfId="12327"/>
    <cellStyle name="Normal 78 2 5" xfId="40402"/>
    <cellStyle name="Normal 78 2 6" xfId="45245"/>
    <cellStyle name="Normal 78 3" xfId="2772"/>
    <cellStyle name="Normal 78 3 2" xfId="7927"/>
    <cellStyle name="Normal 78 3 2 2" xfId="18710"/>
    <cellStyle name="Normal 78 3 3" xfId="13578"/>
    <cellStyle name="Normal 78 3 4" xfId="41638"/>
    <cellStyle name="Normal 78 3 5" xfId="46481"/>
    <cellStyle name="Normal 78 4" xfId="5637"/>
    <cellStyle name="Normal 78 4 2" xfId="16427"/>
    <cellStyle name="Normal 78 5" xfId="11256"/>
    <cellStyle name="Normal 78 6" xfId="39357"/>
    <cellStyle name="Normal 78 7" xfId="44203"/>
    <cellStyle name="Normal 780" xfId="5369"/>
    <cellStyle name="Normal 780 2" xfId="10505"/>
    <cellStyle name="Normal 780 2 2" xfId="21288"/>
    <cellStyle name="Normal 780 3" xfId="16161"/>
    <cellStyle name="Normal 781" xfId="5370"/>
    <cellStyle name="Normal 781 2" xfId="10506"/>
    <cellStyle name="Normal 781 2 2" xfId="21289"/>
    <cellStyle name="Normal 781 3" xfId="16162"/>
    <cellStyle name="Normal 782" xfId="5371"/>
    <cellStyle name="Normal 782 2" xfId="10507"/>
    <cellStyle name="Normal 782 2 2" xfId="21290"/>
    <cellStyle name="Normal 782 3" xfId="16163"/>
    <cellStyle name="Normal 783" xfId="5372"/>
    <cellStyle name="Normal 783 2" xfId="10508"/>
    <cellStyle name="Normal 783 2 2" xfId="21291"/>
    <cellStyle name="Normal 783 3" xfId="16164"/>
    <cellStyle name="Normal 784" xfId="5373"/>
    <cellStyle name="Normal 784 2" xfId="10509"/>
    <cellStyle name="Normal 784 2 2" xfId="21292"/>
    <cellStyle name="Normal 784 3" xfId="16165"/>
    <cellStyle name="Normal 785" xfId="5374"/>
    <cellStyle name="Normal 785 2" xfId="10510"/>
    <cellStyle name="Normal 785 2 2" xfId="21293"/>
    <cellStyle name="Normal 785 3" xfId="16166"/>
    <cellStyle name="Normal 786" xfId="5375"/>
    <cellStyle name="Normal 786 2" xfId="10511"/>
    <cellStyle name="Normal 786 2 2" xfId="21294"/>
    <cellStyle name="Normal 786 3" xfId="16167"/>
    <cellStyle name="Normal 787" xfId="5376"/>
    <cellStyle name="Normal 787 2" xfId="10512"/>
    <cellStyle name="Normal 787 2 2" xfId="21295"/>
    <cellStyle name="Normal 787 3" xfId="16168"/>
    <cellStyle name="Normal 788" xfId="5377"/>
    <cellStyle name="Normal 788 2" xfId="10513"/>
    <cellStyle name="Normal 788 2 2" xfId="21296"/>
    <cellStyle name="Normal 788 3" xfId="16169"/>
    <cellStyle name="Normal 789" xfId="5392"/>
    <cellStyle name="Normal 789 2" xfId="10528"/>
    <cellStyle name="Normal 789 2 2" xfId="21311"/>
    <cellStyle name="Normal 789 3" xfId="16184"/>
    <cellStyle name="Normal 79" xfId="412"/>
    <cellStyle name="Normal 79 2" xfId="1506"/>
    <cellStyle name="Normal 79 2 2" xfId="3821"/>
    <cellStyle name="Normal 79 2 2 2" xfId="8968"/>
    <cellStyle name="Normal 79 2 2 2 2" xfId="19751"/>
    <cellStyle name="Normal 79 2 2 3" xfId="14619"/>
    <cellStyle name="Normal 79 2 2 4" xfId="42678"/>
    <cellStyle name="Normal 79 2 2 5" xfId="47521"/>
    <cellStyle name="Normal 79 2 3" xfId="6688"/>
    <cellStyle name="Normal 79 2 3 2" xfId="17471"/>
    <cellStyle name="Normal 79 2 4" xfId="12328"/>
    <cellStyle name="Normal 79 2 5" xfId="40403"/>
    <cellStyle name="Normal 79 2 6" xfId="45246"/>
    <cellStyle name="Normal 79 3" xfId="2773"/>
    <cellStyle name="Normal 79 3 2" xfId="7928"/>
    <cellStyle name="Normal 79 3 2 2" xfId="18711"/>
    <cellStyle name="Normal 79 3 3" xfId="13579"/>
    <cellStyle name="Normal 79 3 4" xfId="41639"/>
    <cellStyle name="Normal 79 3 5" xfId="46482"/>
    <cellStyle name="Normal 79 4" xfId="5638"/>
    <cellStyle name="Normal 79 4 2" xfId="16428"/>
    <cellStyle name="Normal 79 5" xfId="11257"/>
    <cellStyle name="Normal 79 6" xfId="39358"/>
    <cellStyle name="Normal 79 7" xfId="44204"/>
    <cellStyle name="Normal 790" xfId="5390"/>
    <cellStyle name="Normal 790 2" xfId="10526"/>
    <cellStyle name="Normal 790 2 2" xfId="21309"/>
    <cellStyle name="Normal 790 3" xfId="16182"/>
    <cellStyle name="Normal 791" xfId="5394"/>
    <cellStyle name="Normal 791 2" xfId="10530"/>
    <cellStyle name="Normal 791 2 2" xfId="21313"/>
    <cellStyle name="Normal 791 3" xfId="16186"/>
    <cellStyle name="Normal 792" xfId="5393"/>
    <cellStyle name="Normal 792 2" xfId="10529"/>
    <cellStyle name="Normal 792 2 2" xfId="21312"/>
    <cellStyle name="Normal 792 3" xfId="16185"/>
    <cellStyle name="Normal 793" xfId="5397"/>
    <cellStyle name="Normal 793 2" xfId="10533"/>
    <cellStyle name="Normal 793 2 2" xfId="21316"/>
    <cellStyle name="Normal 793 3" xfId="16189"/>
    <cellStyle name="Normal 794" xfId="5413"/>
    <cellStyle name="Normal 794 2" xfId="10549"/>
    <cellStyle name="Normal 794 2 2" xfId="21332"/>
    <cellStyle name="Normal 794 3" xfId="16205"/>
    <cellStyle name="Normal 794 4" xfId="38922"/>
    <cellStyle name="Normal 794 4 2" xfId="40100"/>
    <cellStyle name="Normal 794 4 3" xfId="44945"/>
    <cellStyle name="Normal 795" xfId="5415"/>
    <cellStyle name="Normal 795 2" xfId="10551"/>
    <cellStyle name="Normal 795 2 2" xfId="21334"/>
    <cellStyle name="Normal 795 3" xfId="16207"/>
    <cellStyle name="Normal 796" xfId="5412"/>
    <cellStyle name="Normal 796 2" xfId="10548"/>
    <cellStyle name="Normal 796 2 2" xfId="21331"/>
    <cellStyle name="Normal 796 3" xfId="16204"/>
    <cellStyle name="Normal 797" xfId="5416"/>
    <cellStyle name="Normal 797 2" xfId="10552"/>
    <cellStyle name="Normal 797 2 2" xfId="21335"/>
    <cellStyle name="Normal 797 3" xfId="16208"/>
    <cellStyle name="Normal 798" xfId="5417"/>
    <cellStyle name="Normal 798 2" xfId="10553"/>
    <cellStyle name="Normal 798 2 2" xfId="21336"/>
    <cellStyle name="Normal 798 3" xfId="16209"/>
    <cellStyle name="Normal 799" xfId="5418"/>
    <cellStyle name="Normal 799 2" xfId="10554"/>
    <cellStyle name="Normal 799 2 2" xfId="21337"/>
    <cellStyle name="Normal 799 3" xfId="16210"/>
    <cellStyle name="Normal 8" xfId="8"/>
    <cellStyle name="Normal 80" xfId="413"/>
    <cellStyle name="Normal 80 2" xfId="1507"/>
    <cellStyle name="Normal 80 2 2" xfId="3822"/>
    <cellStyle name="Normal 80 2 2 2" xfId="8969"/>
    <cellStyle name="Normal 80 2 2 2 2" xfId="19752"/>
    <cellStyle name="Normal 80 2 2 3" xfId="14620"/>
    <cellStyle name="Normal 80 2 2 4" xfId="42679"/>
    <cellStyle name="Normal 80 2 2 5" xfId="47522"/>
    <cellStyle name="Normal 80 2 3" xfId="6689"/>
    <cellStyle name="Normal 80 2 3 2" xfId="17472"/>
    <cellStyle name="Normal 80 2 4" xfId="12329"/>
    <cellStyle name="Normal 80 2 5" xfId="40404"/>
    <cellStyle name="Normal 80 2 6" xfId="45247"/>
    <cellStyle name="Normal 80 3" xfId="2774"/>
    <cellStyle name="Normal 80 3 2" xfId="7929"/>
    <cellStyle name="Normal 80 3 2 2" xfId="18712"/>
    <cellStyle name="Normal 80 3 3" xfId="13580"/>
    <cellStyle name="Normal 80 3 4" xfId="41640"/>
    <cellStyle name="Normal 80 3 5" xfId="46483"/>
    <cellStyle name="Normal 80 4" xfId="5639"/>
    <cellStyle name="Normal 80 4 2" xfId="16429"/>
    <cellStyle name="Normal 80 5" xfId="11259"/>
    <cellStyle name="Normal 80 6" xfId="39359"/>
    <cellStyle name="Normal 80 7" xfId="44205"/>
    <cellStyle name="Normal 800" xfId="5419"/>
    <cellStyle name="Normal 800 2" xfId="10555"/>
    <cellStyle name="Normal 800 2 2" xfId="21338"/>
    <cellStyle name="Normal 800 3" xfId="16211"/>
    <cellStyle name="Normal 801" xfId="5420"/>
    <cellStyle name="Normal 801 2" xfId="10556"/>
    <cellStyle name="Normal 801 2 2" xfId="21339"/>
    <cellStyle name="Normal 801 3" xfId="16212"/>
    <cellStyle name="Normal 802" xfId="5421"/>
    <cellStyle name="Normal 802 2" xfId="10557"/>
    <cellStyle name="Normal 802 2 2" xfId="21340"/>
    <cellStyle name="Normal 802 3" xfId="16213"/>
    <cellStyle name="Normal 803" xfId="5422"/>
    <cellStyle name="Normal 803 2" xfId="10558"/>
    <cellStyle name="Normal 803 2 2" xfId="21341"/>
    <cellStyle name="Normal 803 3" xfId="16214"/>
    <cellStyle name="Normal 804" xfId="5423"/>
    <cellStyle name="Normal 804 2" xfId="10559"/>
    <cellStyle name="Normal 804 2 2" xfId="21342"/>
    <cellStyle name="Normal 804 3" xfId="16215"/>
    <cellStyle name="Normal 805" xfId="5424"/>
    <cellStyle name="Normal 805 2" xfId="10560"/>
    <cellStyle name="Normal 805 2 2" xfId="21343"/>
    <cellStyle name="Normal 805 3" xfId="16216"/>
    <cellStyle name="Normal 806" xfId="5425"/>
    <cellStyle name="Normal 806 2" xfId="10561"/>
    <cellStyle name="Normal 806 2 2" xfId="21344"/>
    <cellStyle name="Normal 806 3" xfId="16217"/>
    <cellStyle name="Normal 807" xfId="5426"/>
    <cellStyle name="Normal 807 2" xfId="16218"/>
    <cellStyle name="Normal 808" xfId="5442"/>
    <cellStyle name="Normal 808 2" xfId="16234"/>
    <cellStyle name="Normal 809" xfId="5443"/>
    <cellStyle name="Normal 809 2" xfId="16235"/>
    <cellStyle name="Normal 81" xfId="414"/>
    <cellStyle name="Normal 81 2" xfId="1508"/>
    <cellStyle name="Normal 81 2 2" xfId="3823"/>
    <cellStyle name="Normal 81 2 2 2" xfId="8970"/>
    <cellStyle name="Normal 81 2 2 2 2" xfId="19753"/>
    <cellStyle name="Normal 81 2 2 3" xfId="14621"/>
    <cellStyle name="Normal 81 2 2 4" xfId="42680"/>
    <cellStyle name="Normal 81 2 2 5" xfId="47523"/>
    <cellStyle name="Normal 81 2 3" xfId="6690"/>
    <cellStyle name="Normal 81 2 3 2" xfId="17473"/>
    <cellStyle name="Normal 81 2 4" xfId="12330"/>
    <cellStyle name="Normal 81 2 5" xfId="40405"/>
    <cellStyle name="Normal 81 2 6" xfId="45248"/>
    <cellStyle name="Normal 81 3" xfId="2775"/>
    <cellStyle name="Normal 81 3 2" xfId="7930"/>
    <cellStyle name="Normal 81 3 2 2" xfId="18713"/>
    <cellStyle name="Normal 81 3 3" xfId="13581"/>
    <cellStyle name="Normal 81 3 4" xfId="41641"/>
    <cellStyle name="Normal 81 3 5" xfId="46484"/>
    <cellStyle name="Normal 81 4" xfId="5640"/>
    <cellStyle name="Normal 81 4 2" xfId="16430"/>
    <cellStyle name="Normal 81 5" xfId="11260"/>
    <cellStyle name="Normal 81 6" xfId="39360"/>
    <cellStyle name="Normal 81 7" xfId="44206"/>
    <cellStyle name="Normal 810" xfId="5444"/>
    <cellStyle name="Normal 810 2" xfId="16236"/>
    <cellStyle name="Normal 811" xfId="5445"/>
    <cellStyle name="Normal 811 2" xfId="16237"/>
    <cellStyle name="Normal 812" xfId="5439"/>
    <cellStyle name="Normal 812 2" xfId="16231"/>
    <cellStyle name="Normal 813" xfId="5447"/>
    <cellStyle name="Normal 813 2" xfId="16239"/>
    <cellStyle name="Normal 813 3" xfId="101"/>
    <cellStyle name="Normal 813 4" xfId="39172"/>
    <cellStyle name="Normal 813 5" xfId="44019"/>
    <cellStyle name="Normal 814" xfId="5468"/>
    <cellStyle name="Normal 815" xfId="5448"/>
    <cellStyle name="Normal 815 2" xfId="16240"/>
    <cellStyle name="Normal 816" xfId="5449"/>
    <cellStyle name="Normal 816 2" xfId="16241"/>
    <cellStyle name="Normal 817" xfId="7960"/>
    <cellStyle name="Normal 817 2" xfId="18743"/>
    <cellStyle name="Normal 818" xfId="10604"/>
    <cellStyle name="Normal 818 2" xfId="21387"/>
    <cellStyle name="Normal 819" xfId="10603"/>
    <cellStyle name="Normal 819 2" xfId="21386"/>
    <cellStyle name="Normal 82" xfId="415"/>
    <cellStyle name="Normal 82 2" xfId="1509"/>
    <cellStyle name="Normal 82 2 2" xfId="3824"/>
    <cellStyle name="Normal 82 2 2 2" xfId="8971"/>
    <cellStyle name="Normal 82 2 2 2 2" xfId="19754"/>
    <cellStyle name="Normal 82 2 2 3" xfId="14622"/>
    <cellStyle name="Normal 82 2 2 4" xfId="42681"/>
    <cellStyle name="Normal 82 2 2 5" xfId="47524"/>
    <cellStyle name="Normal 82 2 3" xfId="6691"/>
    <cellStyle name="Normal 82 2 3 2" xfId="17474"/>
    <cellStyle name="Normal 82 2 4" xfId="12331"/>
    <cellStyle name="Normal 82 2 5" xfId="40406"/>
    <cellStyle name="Normal 82 2 6" xfId="45249"/>
    <cellStyle name="Normal 82 3" xfId="2776"/>
    <cellStyle name="Normal 82 3 2" xfId="7931"/>
    <cellStyle name="Normal 82 3 2 2" xfId="18714"/>
    <cellStyle name="Normal 82 3 3" xfId="13582"/>
    <cellStyle name="Normal 82 3 4" xfId="41642"/>
    <cellStyle name="Normal 82 3 5" xfId="46485"/>
    <cellStyle name="Normal 82 4" xfId="5641"/>
    <cellStyle name="Normal 82 4 2" xfId="16431"/>
    <cellStyle name="Normal 82 5" xfId="11261"/>
    <cellStyle name="Normal 82 6" xfId="39361"/>
    <cellStyle name="Normal 82 7" xfId="44207"/>
    <cellStyle name="Normal 820" xfId="10708"/>
    <cellStyle name="Normal 820 2" xfId="21491"/>
    <cellStyle name="Normal 820 3" xfId="38945"/>
    <cellStyle name="Normal 820 3 2" xfId="132"/>
    <cellStyle name="Normal 821" xfId="10621"/>
    <cellStyle name="Normal 821 2" xfId="21404"/>
    <cellStyle name="Normal 822" xfId="10857"/>
    <cellStyle name="Normal 822 2" xfId="21640"/>
    <cellStyle name="Normal 823" xfId="10652"/>
    <cellStyle name="Normal 823 2" xfId="21435"/>
    <cellStyle name="Normal 824" xfId="10858"/>
    <cellStyle name="Normal 824 2" xfId="21641"/>
    <cellStyle name="Normal 825" xfId="10871"/>
    <cellStyle name="Normal 825 2" xfId="21654"/>
    <cellStyle name="Normal 826" xfId="10874"/>
    <cellStyle name="Normal 826 2" xfId="21657"/>
    <cellStyle name="Normal 827" xfId="10878"/>
    <cellStyle name="Normal 827 2" xfId="21661"/>
    <cellStyle name="Normal 828" xfId="10880"/>
    <cellStyle name="Normal 828 2" xfId="21663"/>
    <cellStyle name="Normal 828 3" xfId="38921"/>
    <cellStyle name="Normal 828 4" xfId="39154"/>
    <cellStyle name="Normal 828 5" xfId="44002"/>
    <cellStyle name="Normal 829" xfId="10881"/>
    <cellStyle name="Normal 829 2" xfId="21664"/>
    <cellStyle name="Normal 829 3" xfId="38923"/>
    <cellStyle name="Normal 829 3 2" xfId="40101"/>
    <cellStyle name="Normal 829 3 3" xfId="44946"/>
    <cellStyle name="Normal 83" xfId="416"/>
    <cellStyle name="Normal 83 2" xfId="1510"/>
    <cellStyle name="Normal 83 2 2" xfId="3825"/>
    <cellStyle name="Normal 83 2 2 2" xfId="8972"/>
    <cellStyle name="Normal 83 2 2 2 2" xfId="19755"/>
    <cellStyle name="Normal 83 2 2 3" xfId="14623"/>
    <cellStyle name="Normal 83 2 2 4" xfId="42682"/>
    <cellStyle name="Normal 83 2 2 5" xfId="47525"/>
    <cellStyle name="Normal 83 2 3" xfId="6692"/>
    <cellStyle name="Normal 83 2 3 2" xfId="17475"/>
    <cellStyle name="Normal 83 2 4" xfId="12332"/>
    <cellStyle name="Normal 83 2 5" xfId="40407"/>
    <cellStyle name="Normal 83 2 6" xfId="45250"/>
    <cellStyle name="Normal 83 3" xfId="2777"/>
    <cellStyle name="Normal 83 3 2" xfId="7932"/>
    <cellStyle name="Normal 83 3 2 2" xfId="18715"/>
    <cellStyle name="Normal 83 3 3" xfId="13583"/>
    <cellStyle name="Normal 83 3 4" xfId="41643"/>
    <cellStyle name="Normal 83 3 5" xfId="46486"/>
    <cellStyle name="Normal 83 4" xfId="5642"/>
    <cellStyle name="Normal 83 4 2" xfId="16432"/>
    <cellStyle name="Normal 83 5" xfId="11262"/>
    <cellStyle name="Normal 83 6" xfId="39362"/>
    <cellStyle name="Normal 83 7" xfId="44208"/>
    <cellStyle name="Normal 830" xfId="10875"/>
    <cellStyle name="Normal 830 2" xfId="21658"/>
    <cellStyle name="Normal 831" xfId="10882"/>
    <cellStyle name="Normal 831 2" xfId="21665"/>
    <cellStyle name="Normal 832" xfId="10876"/>
    <cellStyle name="Normal 832 2" xfId="21659"/>
    <cellStyle name="Normal 833" xfId="10885"/>
    <cellStyle name="Normal 833 2" xfId="21668"/>
    <cellStyle name="Normal 834" xfId="10886"/>
    <cellStyle name="Normal 834 2" xfId="21669"/>
    <cellStyle name="Normal 835" xfId="10887"/>
    <cellStyle name="Normal 835 2" xfId="21670"/>
    <cellStyle name="Normal 836" xfId="10888"/>
    <cellStyle name="Normal 836 2" xfId="21671"/>
    <cellStyle name="Normal 837" xfId="10889"/>
    <cellStyle name="Normal 837 2" xfId="21672"/>
    <cellStyle name="Normal 838" xfId="10890"/>
    <cellStyle name="Normal 838 2" xfId="21673"/>
    <cellStyle name="Normal 839" xfId="10891"/>
    <cellStyle name="Normal 839 2" xfId="21674"/>
    <cellStyle name="Normal 84" xfId="417"/>
    <cellStyle name="Normal 84 2" xfId="1511"/>
    <cellStyle name="Normal 84 2 2" xfId="3826"/>
    <cellStyle name="Normal 84 2 2 2" xfId="8973"/>
    <cellStyle name="Normal 84 2 2 2 2" xfId="19756"/>
    <cellStyle name="Normal 84 2 2 3" xfId="14624"/>
    <cellStyle name="Normal 84 2 2 4" xfId="42683"/>
    <cellStyle name="Normal 84 2 2 5" xfId="47526"/>
    <cellStyle name="Normal 84 2 3" xfId="6693"/>
    <cellStyle name="Normal 84 2 3 2" xfId="17476"/>
    <cellStyle name="Normal 84 2 4" xfId="12333"/>
    <cellStyle name="Normal 84 2 5" xfId="40408"/>
    <cellStyle name="Normal 84 2 6" xfId="45251"/>
    <cellStyle name="Normal 84 3" xfId="2778"/>
    <cellStyle name="Normal 84 3 2" xfId="7933"/>
    <cellStyle name="Normal 84 3 2 2" xfId="18716"/>
    <cellStyle name="Normal 84 3 3" xfId="13584"/>
    <cellStyle name="Normal 84 3 4" xfId="41644"/>
    <cellStyle name="Normal 84 3 5" xfId="46487"/>
    <cellStyle name="Normal 84 4" xfId="5643"/>
    <cellStyle name="Normal 84 4 2" xfId="16433"/>
    <cellStyle name="Normal 84 5" xfId="11263"/>
    <cellStyle name="Normal 84 6" xfId="39363"/>
    <cellStyle name="Normal 84 7" xfId="44209"/>
    <cellStyle name="Normal 840" xfId="10892"/>
    <cellStyle name="Normal 840 2" xfId="21675"/>
    <cellStyle name="Normal 841" xfId="10893"/>
    <cellStyle name="Normal 841 2" xfId="21676"/>
    <cellStyle name="Normal 842" xfId="10894"/>
    <cellStyle name="Normal 842 2" xfId="21677"/>
    <cellStyle name="Normal 843" xfId="10895"/>
    <cellStyle name="Normal 843 2" xfId="21678"/>
    <cellStyle name="Normal 844" xfId="10896"/>
    <cellStyle name="Normal 844 2" xfId="21679"/>
    <cellStyle name="Normal 845" xfId="10897"/>
    <cellStyle name="Normal 845 2" xfId="21680"/>
    <cellStyle name="Normal 846" xfId="10898"/>
    <cellStyle name="Normal 846 2" xfId="21681"/>
    <cellStyle name="Normal 847" xfId="10884"/>
    <cellStyle name="Normal 847 2" xfId="21667"/>
    <cellStyle name="Normal 848" xfId="10900"/>
    <cellStyle name="Normal 848 2" xfId="21683"/>
    <cellStyle name="Normal 849" xfId="10901"/>
    <cellStyle name="Normal 849 2" xfId="21684"/>
    <cellStyle name="Normal 85" xfId="418"/>
    <cellStyle name="Normal 85 2" xfId="1512"/>
    <cellStyle name="Normal 85 2 2" xfId="3827"/>
    <cellStyle name="Normal 85 2 2 2" xfId="8974"/>
    <cellStyle name="Normal 85 2 2 2 2" xfId="19757"/>
    <cellStyle name="Normal 85 2 2 3" xfId="14625"/>
    <cellStyle name="Normal 85 2 2 4" xfId="42684"/>
    <cellStyle name="Normal 85 2 2 5" xfId="47527"/>
    <cellStyle name="Normal 85 2 3" xfId="6694"/>
    <cellStyle name="Normal 85 2 3 2" xfId="17477"/>
    <cellStyle name="Normal 85 2 4" xfId="12334"/>
    <cellStyle name="Normal 85 2 5" xfId="40409"/>
    <cellStyle name="Normal 85 2 6" xfId="45252"/>
    <cellStyle name="Normal 85 3" xfId="2779"/>
    <cellStyle name="Normal 85 3 2" xfId="7934"/>
    <cellStyle name="Normal 85 3 2 2" xfId="18717"/>
    <cellStyle name="Normal 85 3 3" xfId="13585"/>
    <cellStyle name="Normal 85 3 4" xfId="41645"/>
    <cellStyle name="Normal 85 3 5" xfId="46488"/>
    <cellStyle name="Normal 85 4" xfId="5644"/>
    <cellStyle name="Normal 85 4 2" xfId="16434"/>
    <cellStyle name="Normal 85 5" xfId="11264"/>
    <cellStyle name="Normal 85 6" xfId="39364"/>
    <cellStyle name="Normal 85 7" xfId="44210"/>
    <cellStyle name="Normal 850" xfId="10899"/>
    <cellStyle name="Normal 850 2" xfId="21682"/>
    <cellStyle name="Normal 851" xfId="10883"/>
    <cellStyle name="Normal 851 2" xfId="21666"/>
    <cellStyle name="Normal 852" xfId="10902"/>
    <cellStyle name="Normal 852 2" xfId="21685"/>
    <cellStyle name="Normal 853" xfId="10903"/>
    <cellStyle name="Normal 853 2" xfId="21686"/>
    <cellStyle name="Normal 854" xfId="10904"/>
    <cellStyle name="Normal 854 2" xfId="21687"/>
    <cellStyle name="Normal 855" xfId="10905"/>
    <cellStyle name="Normal 855 2" xfId="21688"/>
    <cellStyle name="Normal 856" xfId="10906"/>
    <cellStyle name="Normal 856 2" xfId="21689"/>
    <cellStyle name="Normal 857" xfId="10907"/>
    <cellStyle name="Normal 857 2" xfId="21690"/>
    <cellStyle name="Normal 858" xfId="10908"/>
    <cellStyle name="Normal 858 2" xfId="21691"/>
    <cellStyle name="Normal 859" xfId="10909"/>
    <cellStyle name="Normal 859 2" xfId="21692"/>
    <cellStyle name="Normal 86" xfId="419"/>
    <cellStyle name="Normal 86 2" xfId="1513"/>
    <cellStyle name="Normal 86 2 2" xfId="3828"/>
    <cellStyle name="Normal 86 2 2 2" xfId="8975"/>
    <cellStyle name="Normal 86 2 2 2 2" xfId="19758"/>
    <cellStyle name="Normal 86 2 2 3" xfId="14626"/>
    <cellStyle name="Normal 86 2 2 4" xfId="42685"/>
    <cellStyle name="Normal 86 2 2 5" xfId="47528"/>
    <cellStyle name="Normal 86 2 3" xfId="6695"/>
    <cellStyle name="Normal 86 2 3 2" xfId="17478"/>
    <cellStyle name="Normal 86 2 4" xfId="12335"/>
    <cellStyle name="Normal 86 2 5" xfId="40410"/>
    <cellStyle name="Normal 86 2 6" xfId="45253"/>
    <cellStyle name="Normal 86 3" xfId="2780"/>
    <cellStyle name="Normal 86 3 2" xfId="7935"/>
    <cellStyle name="Normal 86 3 2 2" xfId="18718"/>
    <cellStyle name="Normal 86 3 3" xfId="13586"/>
    <cellStyle name="Normal 86 3 4" xfId="41646"/>
    <cellStyle name="Normal 86 3 5" xfId="46489"/>
    <cellStyle name="Normal 86 4" xfId="5645"/>
    <cellStyle name="Normal 86 4 2" xfId="16435"/>
    <cellStyle name="Normal 86 5" xfId="11265"/>
    <cellStyle name="Normal 86 6" xfId="39365"/>
    <cellStyle name="Normal 86 7" xfId="44211"/>
    <cellStyle name="Normal 860" xfId="10910"/>
    <cellStyle name="Normal 860 2" xfId="21693"/>
    <cellStyle name="Normal 861" xfId="10924"/>
    <cellStyle name="Normal 861 2" xfId="21707"/>
    <cellStyle name="Normal 862" xfId="10925"/>
    <cellStyle name="Normal 862 2" xfId="21708"/>
    <cellStyle name="Normal 863" xfId="10939"/>
    <cellStyle name="Normal 863 2" xfId="21722"/>
    <cellStyle name="Normal 864" xfId="10940"/>
    <cellStyle name="Normal 864 2" xfId="21723"/>
    <cellStyle name="Normal 865" xfId="10941"/>
    <cellStyle name="Normal 865 2" xfId="21724"/>
    <cellStyle name="Normal 866" xfId="10942"/>
    <cellStyle name="Normal 866 2" xfId="21725"/>
    <cellStyle name="Normal 867" xfId="10943"/>
    <cellStyle name="Normal 867 2" xfId="21726"/>
    <cellStyle name="Normal 868" xfId="10944"/>
    <cellStyle name="Normal 868 2" xfId="21727"/>
    <cellStyle name="Normal 868 3" xfId="53"/>
    <cellStyle name="Normal 869" xfId="10946"/>
    <cellStyle name="Normal 869 2" xfId="21729"/>
    <cellStyle name="Normal 869 3" xfId="38914"/>
    <cellStyle name="Normal 869 3 2" xfId="74"/>
    <cellStyle name="Normal 869 4" xfId="39147"/>
    <cellStyle name="Normal 869 5" xfId="43995"/>
    <cellStyle name="Normal 87" xfId="420"/>
    <cellStyle name="Normal 87 2" xfId="1514"/>
    <cellStyle name="Normal 87 2 2" xfId="3829"/>
    <cellStyle name="Normal 87 2 2 2" xfId="8976"/>
    <cellStyle name="Normal 87 2 2 2 2" xfId="19759"/>
    <cellStyle name="Normal 87 2 2 3" xfId="14627"/>
    <cellStyle name="Normal 87 2 2 4" xfId="42686"/>
    <cellStyle name="Normal 87 2 2 5" xfId="47529"/>
    <cellStyle name="Normal 87 2 3" xfId="6696"/>
    <cellStyle name="Normal 87 2 3 2" xfId="17479"/>
    <cellStyle name="Normal 87 2 4" xfId="12336"/>
    <cellStyle name="Normal 87 2 5" xfId="40411"/>
    <cellStyle name="Normal 87 2 6" xfId="45254"/>
    <cellStyle name="Normal 87 3" xfId="2781"/>
    <cellStyle name="Normal 87 3 2" xfId="7936"/>
    <cellStyle name="Normal 87 3 2 2" xfId="18719"/>
    <cellStyle name="Normal 87 3 3" xfId="13587"/>
    <cellStyle name="Normal 87 3 4" xfId="41647"/>
    <cellStyle name="Normal 87 3 5" xfId="46490"/>
    <cellStyle name="Normal 87 4" xfId="5646"/>
    <cellStyle name="Normal 87 4 2" xfId="16436"/>
    <cellStyle name="Normal 87 5" xfId="11266"/>
    <cellStyle name="Normal 87 6" xfId="39366"/>
    <cellStyle name="Normal 87 7" xfId="44212"/>
    <cellStyle name="Normal 870" xfId="10961"/>
    <cellStyle name="Normal 870 2" xfId="21744"/>
    <cellStyle name="Normal 871" xfId="10966"/>
    <cellStyle name="Normal 871 2" xfId="21749"/>
    <cellStyle name="Normal 871 3" xfId="39151"/>
    <cellStyle name="Normal 871 4" xfId="43999"/>
    <cellStyle name="Normal 872" xfId="10962"/>
    <cellStyle name="Normal 872 2" xfId="21745"/>
    <cellStyle name="Normal 873" xfId="10967"/>
    <cellStyle name="Normal 873 2" xfId="21750"/>
    <cellStyle name="Normal 873 3" xfId="38919"/>
    <cellStyle name="Normal 873 3 2" xfId="77"/>
    <cellStyle name="Normal 873 4" xfId="39153"/>
    <cellStyle name="Normal 873 5" xfId="44001"/>
    <cellStyle name="Normal 874" xfId="10964"/>
    <cellStyle name="Normal 874 2" xfId="21747"/>
    <cellStyle name="Normal 874 3" xfId="38920"/>
    <cellStyle name="Normal 874 3 2" xfId="79"/>
    <cellStyle name="Normal 874 4" xfId="39155"/>
    <cellStyle name="Normal 874 5" xfId="44003"/>
    <cellStyle name="Normal 875" xfId="10965"/>
    <cellStyle name="Normal 875 2" xfId="21748"/>
    <cellStyle name="Normal 876" xfId="10969"/>
    <cellStyle name="Normal 876 2" xfId="21752"/>
    <cellStyle name="Normal 876 3" xfId="83"/>
    <cellStyle name="Normal 876 3 2" xfId="40102"/>
    <cellStyle name="Normal 876 3 3" xfId="44947"/>
    <cellStyle name="Normal 877" xfId="10970"/>
    <cellStyle name="Normal 877 2" xfId="38934"/>
    <cellStyle name="Normal 878" xfId="11000"/>
    <cellStyle name="Normal 879" xfId="10983"/>
    <cellStyle name="Normal 88" xfId="421"/>
    <cellStyle name="Normal 88 2" xfId="1515"/>
    <cellStyle name="Normal 88 2 2" xfId="3830"/>
    <cellStyle name="Normal 88 2 2 2" xfId="8977"/>
    <cellStyle name="Normal 88 2 2 2 2" xfId="19760"/>
    <cellStyle name="Normal 88 2 2 3" xfId="14628"/>
    <cellStyle name="Normal 88 2 2 4" xfId="42687"/>
    <cellStyle name="Normal 88 2 2 5" xfId="47530"/>
    <cellStyle name="Normal 88 2 3" xfId="6697"/>
    <cellStyle name="Normal 88 2 3 2" xfId="17480"/>
    <cellStyle name="Normal 88 2 4" xfId="12337"/>
    <cellStyle name="Normal 88 2 5" xfId="40412"/>
    <cellStyle name="Normal 88 2 6" xfId="45255"/>
    <cellStyle name="Normal 88 3" xfId="2782"/>
    <cellStyle name="Normal 88 3 2" xfId="7937"/>
    <cellStyle name="Normal 88 3 2 2" xfId="18720"/>
    <cellStyle name="Normal 88 3 3" xfId="13588"/>
    <cellStyle name="Normal 88 3 4" xfId="41648"/>
    <cellStyle name="Normal 88 3 5" xfId="46491"/>
    <cellStyle name="Normal 88 4" xfId="5647"/>
    <cellStyle name="Normal 88 4 2" xfId="16437"/>
    <cellStyle name="Normal 88 5" xfId="11267"/>
    <cellStyle name="Normal 88 6" xfId="39367"/>
    <cellStyle name="Normal 88 7" xfId="44213"/>
    <cellStyle name="Normal 880" xfId="11001"/>
    <cellStyle name="Normal 881" xfId="11002"/>
    <cellStyle name="Normal 882" xfId="11003"/>
    <cellStyle name="Normal 883" xfId="11004"/>
    <cellStyle name="Normal 884" xfId="11005"/>
    <cellStyle name="Normal 885" xfId="10984"/>
    <cellStyle name="Normal 886" xfId="11007"/>
    <cellStyle name="Normal 887" xfId="11009"/>
    <cellStyle name="Normal 888" xfId="11010"/>
    <cellStyle name="Normal 889" xfId="11011"/>
    <cellStyle name="Normal 89" xfId="422"/>
    <cellStyle name="Normal 89 2" xfId="1516"/>
    <cellStyle name="Normal 89 2 2" xfId="3831"/>
    <cellStyle name="Normal 89 2 2 2" xfId="8978"/>
    <cellStyle name="Normal 89 2 2 2 2" xfId="19761"/>
    <cellStyle name="Normal 89 2 2 3" xfId="14629"/>
    <cellStyle name="Normal 89 2 2 4" xfId="42688"/>
    <cellStyle name="Normal 89 2 2 5" xfId="47531"/>
    <cellStyle name="Normal 89 2 3" xfId="6698"/>
    <cellStyle name="Normal 89 2 3 2" xfId="17481"/>
    <cellStyle name="Normal 89 2 4" xfId="12338"/>
    <cellStyle name="Normal 89 2 5" xfId="40413"/>
    <cellStyle name="Normal 89 2 6" xfId="45256"/>
    <cellStyle name="Normal 89 3" xfId="2783"/>
    <cellStyle name="Normal 89 3 2" xfId="7938"/>
    <cellStyle name="Normal 89 3 2 2" xfId="18721"/>
    <cellStyle name="Normal 89 3 3" xfId="13589"/>
    <cellStyle name="Normal 89 3 4" xfId="41649"/>
    <cellStyle name="Normal 89 3 5" xfId="46492"/>
    <cellStyle name="Normal 89 4" xfId="5648"/>
    <cellStyle name="Normal 89 4 2" xfId="16438"/>
    <cellStyle name="Normal 89 5" xfId="11268"/>
    <cellStyle name="Normal 89 6" xfId="39368"/>
    <cellStyle name="Normal 89 7" xfId="44214"/>
    <cellStyle name="Normal 890" xfId="11012"/>
    <cellStyle name="Normal 891" xfId="11008"/>
    <cellStyle name="Normal 892" xfId="11013"/>
    <cellStyle name="Normal 893" xfId="10985"/>
    <cellStyle name="Normal 894" xfId="11017"/>
    <cellStyle name="Normal 895" xfId="11022"/>
    <cellStyle name="Normal 896" xfId="11016"/>
    <cellStyle name="Normal 897" xfId="11021"/>
    <cellStyle name="Normal 898" xfId="11015"/>
    <cellStyle name="Normal 899" xfId="11020"/>
    <cellStyle name="Normal 9" xfId="423"/>
    <cellStyle name="Normal 9 2" xfId="1517"/>
    <cellStyle name="Normal 9 2 2" xfId="3832"/>
    <cellStyle name="Normal 9 2 2 2" xfId="8979"/>
    <cellStyle name="Normal 9 2 2 2 2" xfId="19762"/>
    <cellStyle name="Normal 9 2 2 3" xfId="14630"/>
    <cellStyle name="Normal 9 2 2 4" xfId="42689"/>
    <cellStyle name="Normal 9 2 2 5" xfId="47532"/>
    <cellStyle name="Normal 9 2 3" xfId="6699"/>
    <cellStyle name="Normal 9 2 3 2" xfId="17482"/>
    <cellStyle name="Normal 9 2 4" xfId="12339"/>
    <cellStyle name="Normal 9 2 5" xfId="40414"/>
    <cellStyle name="Normal 9 2 6" xfId="45257"/>
    <cellStyle name="Normal 9 3" xfId="2784"/>
    <cellStyle name="Normal 9 3 2" xfId="7939"/>
    <cellStyle name="Normal 9 3 2 2" xfId="18722"/>
    <cellStyle name="Normal 9 3 3" xfId="13590"/>
    <cellStyle name="Normal 9 3 4" xfId="41650"/>
    <cellStyle name="Normal 9 3 5" xfId="46493"/>
    <cellStyle name="Normal 9 4" xfId="5649"/>
    <cellStyle name="Normal 9 4 2" xfId="16439"/>
    <cellStyle name="Normal 9 5" xfId="11269"/>
    <cellStyle name="Normal 9 6" xfId="39369"/>
    <cellStyle name="Normal 9 7" xfId="44215"/>
    <cellStyle name="Normal 90" xfId="424"/>
    <cellStyle name="Normal 90 2" xfId="1518"/>
    <cellStyle name="Normal 90 2 2" xfId="3833"/>
    <cellStyle name="Normal 90 2 2 2" xfId="8980"/>
    <cellStyle name="Normal 90 2 2 2 2" xfId="19763"/>
    <cellStyle name="Normal 90 2 2 3" xfId="14631"/>
    <cellStyle name="Normal 90 2 2 4" xfId="42690"/>
    <cellStyle name="Normal 90 2 2 5" xfId="47533"/>
    <cellStyle name="Normal 90 2 3" xfId="6700"/>
    <cellStyle name="Normal 90 2 3 2" xfId="17483"/>
    <cellStyle name="Normal 90 2 4" xfId="12340"/>
    <cellStyle name="Normal 90 2 5" xfId="40415"/>
    <cellStyle name="Normal 90 2 6" xfId="45258"/>
    <cellStyle name="Normal 90 3" xfId="2785"/>
    <cellStyle name="Normal 90 3 2" xfId="7940"/>
    <cellStyle name="Normal 90 3 2 2" xfId="18723"/>
    <cellStyle name="Normal 90 3 3" xfId="13591"/>
    <cellStyle name="Normal 90 3 4" xfId="41651"/>
    <cellStyle name="Normal 90 3 5" xfId="46494"/>
    <cellStyle name="Normal 90 4" xfId="5650"/>
    <cellStyle name="Normal 90 4 2" xfId="16440"/>
    <cellStyle name="Normal 90 5" xfId="11270"/>
    <cellStyle name="Normal 90 6" xfId="39370"/>
    <cellStyle name="Normal 90 7" xfId="44216"/>
    <cellStyle name="Normal 900" xfId="11014"/>
    <cellStyle name="Normal 901" xfId="11019"/>
    <cellStyle name="Normal 902" xfId="11023"/>
    <cellStyle name="Normal 903" xfId="11029"/>
    <cellStyle name="Normal 904" xfId="11024"/>
    <cellStyle name="Normal 905" xfId="11028"/>
    <cellStyle name="Normal 906" xfId="11025"/>
    <cellStyle name="Normal 907" xfId="11027"/>
    <cellStyle name="Normal 908" xfId="11026"/>
    <cellStyle name="Normal 909" xfId="11067"/>
    <cellStyle name="Normal 91" xfId="425"/>
    <cellStyle name="Normal 91 2" xfId="1519"/>
    <cellStyle name="Normal 91 2 2" xfId="3834"/>
    <cellStyle name="Normal 91 2 2 2" xfId="8981"/>
    <cellStyle name="Normal 91 2 2 2 2" xfId="19764"/>
    <cellStyle name="Normal 91 2 2 3" xfId="14632"/>
    <cellStyle name="Normal 91 2 2 4" xfId="42691"/>
    <cellStyle name="Normal 91 2 2 5" xfId="47534"/>
    <cellStyle name="Normal 91 2 3" xfId="6701"/>
    <cellStyle name="Normal 91 2 3 2" xfId="17484"/>
    <cellStyle name="Normal 91 2 4" xfId="12341"/>
    <cellStyle name="Normal 91 2 5" xfId="40416"/>
    <cellStyle name="Normal 91 2 6" xfId="45259"/>
    <cellStyle name="Normal 91 3" xfId="2786"/>
    <cellStyle name="Normal 91 3 2" xfId="7941"/>
    <cellStyle name="Normal 91 3 2 2" xfId="18724"/>
    <cellStyle name="Normal 91 3 3" xfId="13592"/>
    <cellStyle name="Normal 91 3 4" xfId="41652"/>
    <cellStyle name="Normal 91 3 5" xfId="46495"/>
    <cellStyle name="Normal 91 4" xfId="5651"/>
    <cellStyle name="Normal 91 4 2" xfId="16441"/>
    <cellStyle name="Normal 91 5" xfId="11271"/>
    <cellStyle name="Normal 91 6" xfId="39371"/>
    <cellStyle name="Normal 91 7" xfId="44217"/>
    <cellStyle name="Normal 910" xfId="11030"/>
    <cellStyle name="Normal 911" xfId="21759"/>
    <cellStyle name="Normal 912" xfId="11031"/>
    <cellStyle name="Normal 913" xfId="26856"/>
    <cellStyle name="Normal 914" xfId="13611"/>
    <cellStyle name="Normal 915" xfId="24996"/>
    <cellStyle name="Normal 916" xfId="27199"/>
    <cellStyle name="Normal 917" xfId="26970"/>
    <cellStyle name="Normal 918" xfId="38832"/>
    <cellStyle name="Normal 918 2" xfId="38924"/>
    <cellStyle name="Normal 918 3" xfId="39162"/>
    <cellStyle name="Normal 918 4" xfId="44010"/>
    <cellStyle name="Normal 919" xfId="38833"/>
    <cellStyle name="Normal 92" xfId="426"/>
    <cellStyle name="Normal 92 2" xfId="1520"/>
    <cellStyle name="Normal 92 2 2" xfId="3835"/>
    <cellStyle name="Normal 92 2 2 2" xfId="8982"/>
    <cellStyle name="Normal 92 2 2 2 2" xfId="19765"/>
    <cellStyle name="Normal 92 2 2 3" xfId="14633"/>
    <cellStyle name="Normal 92 2 2 4" xfId="42692"/>
    <cellStyle name="Normal 92 2 2 5" xfId="47535"/>
    <cellStyle name="Normal 92 2 3" xfId="6702"/>
    <cellStyle name="Normal 92 2 3 2" xfId="17485"/>
    <cellStyle name="Normal 92 2 4" xfId="12342"/>
    <cellStyle name="Normal 92 2 5" xfId="40417"/>
    <cellStyle name="Normal 92 2 6" xfId="45260"/>
    <cellStyle name="Normal 92 3" xfId="2787"/>
    <cellStyle name="Normal 92 3 2" xfId="7942"/>
    <cellStyle name="Normal 92 3 2 2" xfId="18725"/>
    <cellStyle name="Normal 92 3 3" xfId="13593"/>
    <cellStyle name="Normal 92 3 4" xfId="41653"/>
    <cellStyle name="Normal 92 3 5" xfId="46496"/>
    <cellStyle name="Normal 92 4" xfId="5652"/>
    <cellStyle name="Normal 92 4 2" xfId="16442"/>
    <cellStyle name="Normal 92 5" xfId="11272"/>
    <cellStyle name="Normal 92 6" xfId="39372"/>
    <cellStyle name="Normal 92 7" xfId="44218"/>
    <cellStyle name="Normal 920" xfId="38834"/>
    <cellStyle name="Normal 921" xfId="38835"/>
    <cellStyle name="Normal 922" xfId="38836"/>
    <cellStyle name="Normal 923" xfId="38837"/>
    <cellStyle name="Normal 924" xfId="38840"/>
    <cellStyle name="Normal 925" xfId="38854"/>
    <cellStyle name="Normal 926" xfId="38868"/>
    <cellStyle name="Normal 927" xfId="38869"/>
    <cellStyle name="Normal 928" xfId="38870"/>
    <cellStyle name="Normal 928 2" xfId="38909"/>
    <cellStyle name="Normal 929" xfId="38961"/>
    <cellStyle name="Normal 93" xfId="427"/>
    <cellStyle name="Normal 93 2" xfId="1521"/>
    <cellStyle name="Normal 93 2 2" xfId="3836"/>
    <cellStyle name="Normal 93 2 2 2" xfId="8983"/>
    <cellStyle name="Normal 93 2 2 2 2" xfId="19766"/>
    <cellStyle name="Normal 93 2 2 3" xfId="14634"/>
    <cellStyle name="Normal 93 2 2 4" xfId="42693"/>
    <cellStyle name="Normal 93 2 2 5" xfId="47536"/>
    <cellStyle name="Normal 93 2 3" xfId="6703"/>
    <cellStyle name="Normal 93 2 3 2" xfId="17486"/>
    <cellStyle name="Normal 93 2 4" xfId="12343"/>
    <cellStyle name="Normal 93 2 5" xfId="40418"/>
    <cellStyle name="Normal 93 2 6" xfId="45261"/>
    <cellStyle name="Normal 93 3" xfId="2788"/>
    <cellStyle name="Normal 93 3 2" xfId="7943"/>
    <cellStyle name="Normal 93 3 2 2" xfId="18726"/>
    <cellStyle name="Normal 93 3 3" xfId="13594"/>
    <cellStyle name="Normal 93 3 4" xfId="41654"/>
    <cellStyle name="Normal 93 3 5" xfId="46497"/>
    <cellStyle name="Normal 93 4" xfId="5653"/>
    <cellStyle name="Normal 93 4 2" xfId="16443"/>
    <cellStyle name="Normal 93 5" xfId="11273"/>
    <cellStyle name="Normal 93 6" xfId="39373"/>
    <cellStyle name="Normal 93 7" xfId="44219"/>
    <cellStyle name="Normal 930" xfId="38916"/>
    <cellStyle name="Normal 931" xfId="38975"/>
    <cellStyle name="Normal 932" xfId="38976"/>
    <cellStyle name="Normal 933" xfId="38977"/>
    <cellStyle name="Normal 934" xfId="38991"/>
    <cellStyle name="Normal 935" xfId="38992"/>
    <cellStyle name="Normal 935 2" xfId="39017"/>
    <cellStyle name="Normal 936" xfId="86"/>
    <cellStyle name="Normal 937" xfId="38993"/>
    <cellStyle name="Normal 937 2" xfId="39021"/>
    <cellStyle name="Normal 937 3" xfId="48743"/>
    <cellStyle name="Normal 938" xfId="39006"/>
    <cellStyle name="Normal 939" xfId="39024"/>
    <cellStyle name="Normal 94" xfId="428"/>
    <cellStyle name="Normal 94 2" xfId="1522"/>
    <cellStyle name="Normal 94 2 2" xfId="3837"/>
    <cellStyle name="Normal 94 2 2 2" xfId="8984"/>
    <cellStyle name="Normal 94 2 2 2 2" xfId="19767"/>
    <cellStyle name="Normal 94 2 2 3" xfId="14635"/>
    <cellStyle name="Normal 94 2 2 4" xfId="42694"/>
    <cellStyle name="Normal 94 2 2 5" xfId="47537"/>
    <cellStyle name="Normal 94 2 3" xfId="6704"/>
    <cellStyle name="Normal 94 2 3 2" xfId="17487"/>
    <cellStyle name="Normal 94 2 4" xfId="12344"/>
    <cellStyle name="Normal 94 2 5" xfId="40419"/>
    <cellStyle name="Normal 94 2 6" xfId="45262"/>
    <cellStyle name="Normal 94 3" xfId="2789"/>
    <cellStyle name="Normal 94 3 2" xfId="7944"/>
    <cellStyle name="Normal 94 3 2 2" xfId="18727"/>
    <cellStyle name="Normal 94 3 3" xfId="13595"/>
    <cellStyle name="Normal 94 3 4" xfId="41655"/>
    <cellStyle name="Normal 94 3 5" xfId="46498"/>
    <cellStyle name="Normal 94 4" xfId="5654"/>
    <cellStyle name="Normal 94 4 2" xfId="16444"/>
    <cellStyle name="Normal 94 5" xfId="11274"/>
    <cellStyle name="Normal 94 6" xfId="39374"/>
    <cellStyle name="Normal 94 7" xfId="44220"/>
    <cellStyle name="Normal 940" xfId="39038"/>
    <cellStyle name="Normal 941" xfId="39053"/>
    <cellStyle name="Normal 941 2" xfId="43935"/>
    <cellStyle name="Normal 941 2 2 2" xfId="35"/>
    <cellStyle name="Normal 942" xfId="39057"/>
    <cellStyle name="Normal 943" xfId="39071"/>
    <cellStyle name="Normal 944" xfId="39072"/>
    <cellStyle name="Normal 945" xfId="39077"/>
    <cellStyle name="Normal 946" xfId="39092"/>
    <cellStyle name="Normal 947" xfId="39093"/>
    <cellStyle name="Normal 948" xfId="39090"/>
    <cellStyle name="Normal 949" xfId="39095"/>
    <cellStyle name="Normal 95" xfId="429"/>
    <cellStyle name="Normal 95 2" xfId="1523"/>
    <cellStyle name="Normal 95 2 2" xfId="3838"/>
    <cellStyle name="Normal 95 2 2 2" xfId="8985"/>
    <cellStyle name="Normal 95 2 2 2 2" xfId="19768"/>
    <cellStyle name="Normal 95 2 2 3" xfId="14636"/>
    <cellStyle name="Normal 95 2 2 4" xfId="42695"/>
    <cellStyle name="Normal 95 2 2 5" xfId="47538"/>
    <cellStyle name="Normal 95 2 3" xfId="6705"/>
    <cellStyle name="Normal 95 2 3 2" xfId="17488"/>
    <cellStyle name="Normal 95 2 4" xfId="12345"/>
    <cellStyle name="Normal 95 2 5" xfId="40420"/>
    <cellStyle name="Normal 95 2 6" xfId="45263"/>
    <cellStyle name="Normal 95 3" xfId="2790"/>
    <cellStyle name="Normal 95 3 2" xfId="7945"/>
    <cellStyle name="Normal 95 3 2 2" xfId="18728"/>
    <cellStyle name="Normal 95 3 3" xfId="13596"/>
    <cellStyle name="Normal 95 3 4" xfId="41656"/>
    <cellStyle name="Normal 95 3 5" xfId="46499"/>
    <cellStyle name="Normal 95 4" xfId="5655"/>
    <cellStyle name="Normal 95 4 2" xfId="16445"/>
    <cellStyle name="Normal 95 5" xfId="11275"/>
    <cellStyle name="Normal 95 6" xfId="39375"/>
    <cellStyle name="Normal 95 7" xfId="44221"/>
    <cellStyle name="Normal 950" xfId="39128"/>
    <cellStyle name="Normal 951" xfId="39129"/>
    <cellStyle name="Normal 952" xfId="39132"/>
    <cellStyle name="Normal 953" xfId="39135"/>
    <cellStyle name="Normal 954" xfId="39136"/>
    <cellStyle name="Normal 955" xfId="44"/>
    <cellStyle name="Normal 955 2" xfId="43985"/>
    <cellStyle name="Normal 956" xfId="39139"/>
    <cellStyle name="Normal 957" xfId="43880"/>
    <cellStyle name="Normal 958" xfId="43882"/>
    <cellStyle name="Normal 959" xfId="43883"/>
    <cellStyle name="Normal 96" xfId="430"/>
    <cellStyle name="Normal 96 2" xfId="1524"/>
    <cellStyle name="Normal 96 2 2" xfId="3839"/>
    <cellStyle name="Normal 96 2 2 2" xfId="8986"/>
    <cellStyle name="Normal 96 2 2 2 2" xfId="19769"/>
    <cellStyle name="Normal 96 2 2 3" xfId="14637"/>
    <cellStyle name="Normal 96 2 2 4" xfId="42696"/>
    <cellStyle name="Normal 96 2 2 5" xfId="47539"/>
    <cellStyle name="Normal 96 2 3" xfId="6706"/>
    <cellStyle name="Normal 96 2 3 2" xfId="17489"/>
    <cellStyle name="Normal 96 2 4" xfId="12346"/>
    <cellStyle name="Normal 96 2 5" xfId="40421"/>
    <cellStyle name="Normal 96 2 6" xfId="45264"/>
    <cellStyle name="Normal 96 3" xfId="2791"/>
    <cellStyle name="Normal 96 3 2" xfId="7946"/>
    <cellStyle name="Normal 96 3 2 2" xfId="18729"/>
    <cellStyle name="Normal 96 3 3" xfId="13597"/>
    <cellStyle name="Normal 96 3 4" xfId="41657"/>
    <cellStyle name="Normal 96 3 5" xfId="46500"/>
    <cellStyle name="Normal 96 4" xfId="5656"/>
    <cellStyle name="Normal 96 4 2" xfId="16446"/>
    <cellStyle name="Normal 96 5" xfId="11276"/>
    <cellStyle name="Normal 96 6" xfId="39376"/>
    <cellStyle name="Normal 96 7" xfId="44222"/>
    <cellStyle name="Normal 960" xfId="43884"/>
    <cellStyle name="Normal 961" xfId="43879"/>
    <cellStyle name="Normal 961 2" xfId="111"/>
    <cellStyle name="Normal 962" xfId="43881"/>
    <cellStyle name="Normal 963" xfId="43894"/>
    <cellStyle name="Normal 964" xfId="43895"/>
    <cellStyle name="Normal 965" xfId="43909"/>
    <cellStyle name="Normal 966" xfId="43918"/>
    <cellStyle name="Normal 966 2" xfId="43984"/>
    <cellStyle name="Normal 967" xfId="43921"/>
    <cellStyle name="Normal 968" xfId="43939"/>
    <cellStyle name="Normal 969" xfId="46"/>
    <cellStyle name="Normal 97" xfId="431"/>
    <cellStyle name="Normal 97 2" xfId="1525"/>
    <cellStyle name="Normal 97 2 2" xfId="3840"/>
    <cellStyle name="Normal 97 2 2 2" xfId="8987"/>
    <cellStyle name="Normal 97 2 2 2 2" xfId="19770"/>
    <cellStyle name="Normal 97 2 2 3" xfId="14638"/>
    <cellStyle name="Normal 97 2 2 4" xfId="42697"/>
    <cellStyle name="Normal 97 2 2 5" xfId="47540"/>
    <cellStyle name="Normal 97 2 3" xfId="6707"/>
    <cellStyle name="Normal 97 2 3 2" xfId="17490"/>
    <cellStyle name="Normal 97 2 4" xfId="12347"/>
    <cellStyle name="Normal 97 2 5" xfId="40422"/>
    <cellStyle name="Normal 97 2 6" xfId="45265"/>
    <cellStyle name="Normal 97 3" xfId="2792"/>
    <cellStyle name="Normal 97 3 2" xfId="7947"/>
    <cellStyle name="Normal 97 3 2 2" xfId="18730"/>
    <cellStyle name="Normal 97 3 3" xfId="13598"/>
    <cellStyle name="Normal 97 3 4" xfId="41658"/>
    <cellStyle name="Normal 97 3 5" xfId="46501"/>
    <cellStyle name="Normal 97 4" xfId="5657"/>
    <cellStyle name="Normal 97 4 2" xfId="16447"/>
    <cellStyle name="Normal 97 5" xfId="11277"/>
    <cellStyle name="Normal 97 6" xfId="39377"/>
    <cellStyle name="Normal 97 7" xfId="44223"/>
    <cellStyle name="Normal 970" xfId="43953"/>
    <cellStyle name="Normal 971" xfId="43954"/>
    <cellStyle name="Normal 972" xfId="43957"/>
    <cellStyle name="Normal 973" xfId="43958"/>
    <cellStyle name="Normal 974" xfId="43965"/>
    <cellStyle name="Normal 975" xfId="43978"/>
    <cellStyle name="Normal 976" xfId="43981"/>
    <cellStyle name="Normal 977" xfId="43982"/>
    <cellStyle name="Normal 978" xfId="43980"/>
    <cellStyle name="Normal 979" xfId="43983"/>
    <cellStyle name="Normal 98" xfId="432"/>
    <cellStyle name="Normal 98 2" xfId="1526"/>
    <cellStyle name="Normal 98 2 2" xfId="3841"/>
    <cellStyle name="Normal 98 2 2 2" xfId="8988"/>
    <cellStyle name="Normal 98 2 2 2 2" xfId="19771"/>
    <cellStyle name="Normal 98 2 2 3" xfId="14639"/>
    <cellStyle name="Normal 98 2 2 4" xfId="42698"/>
    <cellStyle name="Normal 98 2 2 5" xfId="47541"/>
    <cellStyle name="Normal 98 2 3" xfId="6708"/>
    <cellStyle name="Normal 98 2 3 2" xfId="17491"/>
    <cellStyle name="Normal 98 2 4" xfId="12348"/>
    <cellStyle name="Normal 98 2 5" xfId="40423"/>
    <cellStyle name="Normal 98 2 6" xfId="45266"/>
    <cellStyle name="Normal 98 3" xfId="2793"/>
    <cellStyle name="Normal 98 3 2" xfId="7948"/>
    <cellStyle name="Normal 98 3 2 2" xfId="18731"/>
    <cellStyle name="Normal 98 3 3" xfId="13599"/>
    <cellStyle name="Normal 98 3 4" xfId="41659"/>
    <cellStyle name="Normal 98 3 5" xfId="46502"/>
    <cellStyle name="Normal 98 4" xfId="5658"/>
    <cellStyle name="Normal 98 4 2" xfId="16448"/>
    <cellStyle name="Normal 98 5" xfId="11278"/>
    <cellStyle name="Normal 98 6" xfId="39378"/>
    <cellStyle name="Normal 98 7" xfId="44224"/>
    <cellStyle name="Normal 980" xfId="45"/>
    <cellStyle name="Normal 981" xfId="43987"/>
    <cellStyle name="Normal 982" xfId="124"/>
    <cellStyle name="Normal 983" xfId="44236"/>
    <cellStyle name="Normal 984" xfId="44512"/>
    <cellStyle name="Normal 985" xfId="48726"/>
    <cellStyle name="Normal 986 2" xfId="89"/>
    <cellStyle name="Normal 99" xfId="433"/>
    <cellStyle name="Normal 99 2" xfId="1527"/>
    <cellStyle name="Normal 99 2 2" xfId="3842"/>
    <cellStyle name="Normal 99 2 2 2" xfId="8989"/>
    <cellStyle name="Normal 99 2 2 2 2" xfId="19772"/>
    <cellStyle name="Normal 99 2 2 3" xfId="14640"/>
    <cellStyle name="Normal 99 2 2 4" xfId="42699"/>
    <cellStyle name="Normal 99 2 2 5" xfId="47542"/>
    <cellStyle name="Normal 99 2 3" xfId="6709"/>
    <cellStyle name="Normal 99 2 3 2" xfId="17492"/>
    <cellStyle name="Normal 99 2 4" xfId="12349"/>
    <cellStyle name="Normal 99 2 5" xfId="40424"/>
    <cellStyle name="Normal 99 2 6" xfId="45267"/>
    <cellStyle name="Normal 99 3" xfId="2794"/>
    <cellStyle name="Normal 99 3 2" xfId="7949"/>
    <cellStyle name="Normal 99 3 2 2" xfId="18732"/>
    <cellStyle name="Normal 99 3 3" xfId="13600"/>
    <cellStyle name="Normal 99 3 4" xfId="41660"/>
    <cellStyle name="Normal 99 3 5" xfId="46503"/>
    <cellStyle name="Normal 99 4" xfId="5659"/>
    <cellStyle name="Normal 99 4 2" xfId="16449"/>
    <cellStyle name="Normal 99 5" xfId="11279"/>
    <cellStyle name="Normal 99 6" xfId="39379"/>
    <cellStyle name="Normal 99 7" xfId="44225"/>
    <cellStyle name="Normal 990" xfId="49"/>
    <cellStyle name="Normal_26" xfId="105"/>
    <cellStyle name="Normal_27" xfId="104"/>
    <cellStyle name="Normal_boletin-valores-reporte de Emisiones Vigentes Resumen al 31 marzo 2010" xfId="6"/>
    <cellStyle name="Normal_Hoja1" xfId="9"/>
    <cellStyle name="Normal_Hoja1 2" xfId="48727"/>
    <cellStyle name="Normal_Hoja1 3" xfId="48728"/>
    <cellStyle name="Normal_Hoja1_1" xfId="34"/>
    <cellStyle name="Normal_Hoja1_2" xfId="17"/>
    <cellStyle name="Normal_Hoja2" xfId="48737"/>
    <cellStyle name="Normal_Sheet4" xfId="5"/>
    <cellStyle name="Notas 10" xfId="815"/>
    <cellStyle name="Notas 10 2" xfId="1898"/>
    <cellStyle name="Notas 10 2 2" xfId="4207"/>
    <cellStyle name="Notas 10 2 2 2" xfId="9354"/>
    <cellStyle name="Notas 10 2 2 2 2" xfId="20137"/>
    <cellStyle name="Notas 10 2 2 3" xfId="15005"/>
    <cellStyle name="Notas 10 2 2 4" xfId="43064"/>
    <cellStyle name="Notas 10 2 2 5" xfId="47907"/>
    <cellStyle name="Notas 10 2 3" xfId="7073"/>
    <cellStyle name="Notas 10 2 3 2" xfId="17856"/>
    <cellStyle name="Notas 10 2 4" xfId="12718"/>
    <cellStyle name="Notas 10 2 5" xfId="40788"/>
    <cellStyle name="Notas 10 2 6" xfId="45631"/>
    <cellStyle name="Notas 10 3" xfId="3152"/>
    <cellStyle name="Notas 10 3 2" xfId="8299"/>
    <cellStyle name="Notas 10 3 2 2" xfId="19082"/>
    <cellStyle name="Notas 10 3 3" xfId="13950"/>
    <cellStyle name="Notas 10 3 4" xfId="42009"/>
    <cellStyle name="Notas 10 3 5" xfId="46852"/>
    <cellStyle name="Notas 10 4" xfId="6016"/>
    <cellStyle name="Notas 10 4 2" xfId="16799"/>
    <cellStyle name="Notas 10 5" xfId="11643"/>
    <cellStyle name="Notas 10 6" xfId="39739"/>
    <cellStyle name="Notas 10 7" xfId="44586"/>
    <cellStyle name="Notas 11" xfId="930"/>
    <cellStyle name="Notas 11 2" xfId="2013"/>
    <cellStyle name="Notas 11 2 2" xfId="4322"/>
    <cellStyle name="Notas 11 2 2 2" xfId="9469"/>
    <cellStyle name="Notas 11 2 2 2 2" xfId="20252"/>
    <cellStyle name="Notas 11 2 2 3" xfId="15120"/>
    <cellStyle name="Notas 11 2 2 4" xfId="43179"/>
    <cellStyle name="Notas 11 2 2 5" xfId="48022"/>
    <cellStyle name="Notas 11 2 3" xfId="7188"/>
    <cellStyle name="Notas 11 2 3 2" xfId="17971"/>
    <cellStyle name="Notas 11 2 4" xfId="12833"/>
    <cellStyle name="Notas 11 2 5" xfId="40903"/>
    <cellStyle name="Notas 11 2 6" xfId="45746"/>
    <cellStyle name="Notas 11 3" xfId="3267"/>
    <cellStyle name="Notas 11 3 2" xfId="8414"/>
    <cellStyle name="Notas 11 3 2 2" xfId="19197"/>
    <cellStyle name="Notas 11 3 3" xfId="14065"/>
    <cellStyle name="Notas 11 3 4" xfId="42124"/>
    <cellStyle name="Notas 11 3 5" xfId="46967"/>
    <cellStyle name="Notas 11 4" xfId="6131"/>
    <cellStyle name="Notas 11 4 2" xfId="16914"/>
    <cellStyle name="Notas 11 5" xfId="11758"/>
    <cellStyle name="Notas 11 6" xfId="39854"/>
    <cellStyle name="Notas 11 7" xfId="44701"/>
    <cellStyle name="Notas 12" xfId="1006"/>
    <cellStyle name="Notas 12 2" xfId="2089"/>
    <cellStyle name="Notas 12 2 2" xfId="4398"/>
    <cellStyle name="Notas 12 2 2 2" xfId="9545"/>
    <cellStyle name="Notas 12 2 2 2 2" xfId="20328"/>
    <cellStyle name="Notas 12 2 2 3" xfId="15196"/>
    <cellStyle name="Notas 12 2 2 4" xfId="43255"/>
    <cellStyle name="Notas 12 2 2 5" xfId="48098"/>
    <cellStyle name="Notas 12 2 3" xfId="7264"/>
    <cellStyle name="Notas 12 2 3 2" xfId="18047"/>
    <cellStyle name="Notas 12 2 4" xfId="12909"/>
    <cellStyle name="Notas 12 2 5" xfId="40979"/>
    <cellStyle name="Notas 12 2 6" xfId="45822"/>
    <cellStyle name="Notas 12 3" xfId="3343"/>
    <cellStyle name="Notas 12 3 2" xfId="8490"/>
    <cellStyle name="Notas 12 3 2 2" xfId="19273"/>
    <cellStyle name="Notas 12 3 3" xfId="14141"/>
    <cellStyle name="Notas 12 3 4" xfId="42200"/>
    <cellStyle name="Notas 12 3 5" xfId="47043"/>
    <cellStyle name="Notas 12 4" xfId="6207"/>
    <cellStyle name="Notas 12 4 2" xfId="16990"/>
    <cellStyle name="Notas 12 5" xfId="11834"/>
    <cellStyle name="Notas 12 6" xfId="39930"/>
    <cellStyle name="Notas 12 7" xfId="44777"/>
    <cellStyle name="Notas 13" xfId="1047"/>
    <cellStyle name="Notas 13 2" xfId="2131"/>
    <cellStyle name="Notas 13 2 2" xfId="4439"/>
    <cellStyle name="Notas 13 2 2 2" xfId="9586"/>
    <cellStyle name="Notas 13 2 2 2 2" xfId="20369"/>
    <cellStyle name="Notas 13 2 2 3" xfId="15237"/>
    <cellStyle name="Notas 13 2 2 4" xfId="43296"/>
    <cellStyle name="Notas 13 2 2 5" xfId="48139"/>
    <cellStyle name="Notas 13 2 3" xfId="7305"/>
    <cellStyle name="Notas 13 2 3 2" xfId="18088"/>
    <cellStyle name="Notas 13 2 4" xfId="12951"/>
    <cellStyle name="Notas 13 2 5" xfId="41020"/>
    <cellStyle name="Notas 13 2 6" xfId="45863"/>
    <cellStyle name="Notas 13 3" xfId="3384"/>
    <cellStyle name="Notas 13 3 2" xfId="8531"/>
    <cellStyle name="Notas 13 3 2 2" xfId="19314"/>
    <cellStyle name="Notas 13 3 3" xfId="14182"/>
    <cellStyle name="Notas 13 3 4" xfId="42241"/>
    <cellStyle name="Notas 13 3 5" xfId="47084"/>
    <cellStyle name="Notas 13 4" xfId="6248"/>
    <cellStyle name="Notas 13 4 2" xfId="17031"/>
    <cellStyle name="Notas 13 5" xfId="11875"/>
    <cellStyle name="Notas 13 6" xfId="39972"/>
    <cellStyle name="Notas 13 7" xfId="44818"/>
    <cellStyle name="Notas 14" xfId="1122"/>
    <cellStyle name="Notas 14 2" xfId="2206"/>
    <cellStyle name="Notas 14 2 2" xfId="4514"/>
    <cellStyle name="Notas 14 2 2 2" xfId="9661"/>
    <cellStyle name="Notas 14 2 2 2 2" xfId="20444"/>
    <cellStyle name="Notas 14 2 2 3" xfId="15312"/>
    <cellStyle name="Notas 14 2 2 4" xfId="43371"/>
    <cellStyle name="Notas 14 2 2 5" xfId="48214"/>
    <cellStyle name="Notas 14 2 3" xfId="7380"/>
    <cellStyle name="Notas 14 2 3 2" xfId="18163"/>
    <cellStyle name="Notas 14 2 4" xfId="13026"/>
    <cellStyle name="Notas 14 2 5" xfId="41095"/>
    <cellStyle name="Notas 14 2 6" xfId="45938"/>
    <cellStyle name="Notas 14 3" xfId="3459"/>
    <cellStyle name="Notas 14 3 2" xfId="8606"/>
    <cellStyle name="Notas 14 3 2 2" xfId="19389"/>
    <cellStyle name="Notas 14 3 3" xfId="14257"/>
    <cellStyle name="Notas 14 3 4" xfId="42316"/>
    <cellStyle name="Notas 14 3 5" xfId="47159"/>
    <cellStyle name="Notas 14 4" xfId="6323"/>
    <cellStyle name="Notas 14 4 2" xfId="17106"/>
    <cellStyle name="Notas 14 5" xfId="11950"/>
    <cellStyle name="Notas 14 6" xfId="40047"/>
    <cellStyle name="Notas 14 7" xfId="44893"/>
    <cellStyle name="Notas 15" xfId="1186"/>
    <cellStyle name="Notas 15 2" xfId="2270"/>
    <cellStyle name="Notas 15 2 2" xfId="4578"/>
    <cellStyle name="Notas 15 2 2 2" xfId="9725"/>
    <cellStyle name="Notas 15 2 2 2 2" xfId="20508"/>
    <cellStyle name="Notas 15 2 2 3" xfId="15376"/>
    <cellStyle name="Notas 15 2 2 4" xfId="43435"/>
    <cellStyle name="Notas 15 2 2 5" xfId="48278"/>
    <cellStyle name="Notas 15 2 3" xfId="7444"/>
    <cellStyle name="Notas 15 2 3 2" xfId="18227"/>
    <cellStyle name="Notas 15 2 4" xfId="13090"/>
    <cellStyle name="Notas 15 2 5" xfId="41159"/>
    <cellStyle name="Notas 15 2 6" xfId="46002"/>
    <cellStyle name="Notas 15 3" xfId="3521"/>
    <cellStyle name="Notas 15 3 2" xfId="8668"/>
    <cellStyle name="Notas 15 3 2 2" xfId="19451"/>
    <cellStyle name="Notas 15 3 3" xfId="14319"/>
    <cellStyle name="Notas 15 3 4" xfId="42378"/>
    <cellStyle name="Notas 15 3 5" xfId="47221"/>
    <cellStyle name="Notas 15 4" xfId="6387"/>
    <cellStyle name="Notas 15 4 2" xfId="17170"/>
    <cellStyle name="Notas 15 5" xfId="12014"/>
    <cellStyle name="Notas 15 6" xfId="39380"/>
    <cellStyle name="Notas 15 7" xfId="44226"/>
    <cellStyle name="Notas 16" xfId="1221"/>
    <cellStyle name="Notas 16 2" xfId="2305"/>
    <cellStyle name="Notas 16 2 2" xfId="4613"/>
    <cellStyle name="Notas 16 2 2 2" xfId="9760"/>
    <cellStyle name="Notas 16 2 2 2 2" xfId="20543"/>
    <cellStyle name="Notas 16 2 2 3" xfId="15411"/>
    <cellStyle name="Notas 16 2 2 4" xfId="43470"/>
    <cellStyle name="Notas 16 2 2 5" xfId="48313"/>
    <cellStyle name="Notas 16 2 3" xfId="7479"/>
    <cellStyle name="Notas 16 2 3 2" xfId="18262"/>
    <cellStyle name="Notas 16 2 4" xfId="13125"/>
    <cellStyle name="Notas 16 2 5" xfId="41194"/>
    <cellStyle name="Notas 16 2 6" xfId="46037"/>
    <cellStyle name="Notas 16 3" xfId="3556"/>
    <cellStyle name="Notas 16 3 2" xfId="8703"/>
    <cellStyle name="Notas 16 3 2 2" xfId="19486"/>
    <cellStyle name="Notas 16 3 3" xfId="14354"/>
    <cellStyle name="Notas 16 3 4" xfId="42413"/>
    <cellStyle name="Notas 16 3 5" xfId="47256"/>
    <cellStyle name="Notas 16 4" xfId="6422"/>
    <cellStyle name="Notas 16 4 2" xfId="17205"/>
    <cellStyle name="Notas 16 5" xfId="12049"/>
    <cellStyle name="Notas 16 6" xfId="40141"/>
    <cellStyle name="Notas 16 7" xfId="44984"/>
    <cellStyle name="Notas 17" xfId="1240"/>
    <cellStyle name="Notas 17 2" xfId="2324"/>
    <cellStyle name="Notas 17 2 2" xfId="4632"/>
    <cellStyle name="Notas 17 2 2 2" xfId="9779"/>
    <cellStyle name="Notas 17 2 2 2 2" xfId="20562"/>
    <cellStyle name="Notas 17 2 2 3" xfId="15430"/>
    <cellStyle name="Notas 17 2 2 4" xfId="43489"/>
    <cellStyle name="Notas 17 2 2 5" xfId="48332"/>
    <cellStyle name="Notas 17 2 3" xfId="7498"/>
    <cellStyle name="Notas 17 2 3 2" xfId="18281"/>
    <cellStyle name="Notas 17 2 4" xfId="13144"/>
    <cellStyle name="Notas 17 2 5" xfId="41213"/>
    <cellStyle name="Notas 17 2 6" xfId="46056"/>
    <cellStyle name="Notas 17 3" xfId="3575"/>
    <cellStyle name="Notas 17 3 2" xfId="8722"/>
    <cellStyle name="Notas 17 3 2 2" xfId="19505"/>
    <cellStyle name="Notas 17 3 3" xfId="14373"/>
    <cellStyle name="Notas 17 3 4" xfId="42432"/>
    <cellStyle name="Notas 17 3 5" xfId="47275"/>
    <cellStyle name="Notas 17 4" xfId="6441"/>
    <cellStyle name="Notas 17 4 2" xfId="17224"/>
    <cellStyle name="Notas 17 5" xfId="12068"/>
    <cellStyle name="Notas 17 6" xfId="40160"/>
    <cellStyle name="Notas 17 7" xfId="45003"/>
    <cellStyle name="Notas 18" xfId="1273"/>
    <cellStyle name="Notas 18 2" xfId="2357"/>
    <cellStyle name="Notas 18 2 2" xfId="4665"/>
    <cellStyle name="Notas 18 2 2 2" xfId="9812"/>
    <cellStyle name="Notas 18 2 2 2 2" xfId="20595"/>
    <cellStyle name="Notas 18 2 2 3" xfId="15463"/>
    <cellStyle name="Notas 18 2 2 4" xfId="43522"/>
    <cellStyle name="Notas 18 2 2 5" xfId="48365"/>
    <cellStyle name="Notas 18 2 3" xfId="7531"/>
    <cellStyle name="Notas 18 2 3 2" xfId="18314"/>
    <cellStyle name="Notas 18 2 4" xfId="13177"/>
    <cellStyle name="Notas 18 2 5" xfId="41246"/>
    <cellStyle name="Notas 18 2 6" xfId="46089"/>
    <cellStyle name="Notas 18 3" xfId="3608"/>
    <cellStyle name="Notas 18 3 2" xfId="8755"/>
    <cellStyle name="Notas 18 3 2 2" xfId="19538"/>
    <cellStyle name="Notas 18 3 3" xfId="14406"/>
    <cellStyle name="Notas 18 3 4" xfId="42465"/>
    <cellStyle name="Notas 18 3 5" xfId="47308"/>
    <cellStyle name="Notas 18 4" xfId="6474"/>
    <cellStyle name="Notas 18 4 2" xfId="17257"/>
    <cellStyle name="Notas 18 5" xfId="12101"/>
    <cellStyle name="Notas 18 6" xfId="40191"/>
    <cellStyle name="Notas 18 7" xfId="45034"/>
    <cellStyle name="Notas 19" xfId="1294"/>
    <cellStyle name="Notas 19 2" xfId="3629"/>
    <cellStyle name="Notas 19 2 2" xfId="8776"/>
    <cellStyle name="Notas 19 2 2 2" xfId="19559"/>
    <cellStyle name="Notas 19 2 3" xfId="14427"/>
    <cellStyle name="Notas 19 2 4" xfId="42486"/>
    <cellStyle name="Notas 19 2 5" xfId="47329"/>
    <cellStyle name="Notas 19 3" xfId="6495"/>
    <cellStyle name="Notas 19 3 2" xfId="17278"/>
    <cellStyle name="Notas 19 4" xfId="12122"/>
    <cellStyle name="Notas 19 5" xfId="40212"/>
    <cellStyle name="Notas 19 6" xfId="45055"/>
    <cellStyle name="Notas 2" xfId="168"/>
    <cellStyle name="Notas 2 10" xfId="44256"/>
    <cellStyle name="Notas 2 2" xfId="737"/>
    <cellStyle name="Notas 2 2 2" xfId="1821"/>
    <cellStyle name="Notas 2 2 2 2" xfId="4130"/>
    <cellStyle name="Notas 2 2 2 2 2" xfId="9277"/>
    <cellStyle name="Notas 2 2 2 2 2 2" xfId="20060"/>
    <cellStyle name="Notas 2 2 2 2 3" xfId="14928"/>
    <cellStyle name="Notas 2 2 2 2 4" xfId="42987"/>
    <cellStyle name="Notas 2 2 2 2 5" xfId="47830"/>
    <cellStyle name="Notas 2 2 2 3" xfId="6996"/>
    <cellStyle name="Notas 2 2 2 3 2" xfId="17779"/>
    <cellStyle name="Notas 2 2 2 4" xfId="12641"/>
    <cellStyle name="Notas 2 2 2 5" xfId="40711"/>
    <cellStyle name="Notas 2 2 2 6" xfId="45554"/>
    <cellStyle name="Notas 2 2 3" xfId="3075"/>
    <cellStyle name="Notas 2 2 3 2" xfId="8223"/>
    <cellStyle name="Notas 2 2 3 2 2" xfId="19006"/>
    <cellStyle name="Notas 2 2 3 3" xfId="13874"/>
    <cellStyle name="Notas 2 2 3 4" xfId="41933"/>
    <cellStyle name="Notas 2 2 3 5" xfId="46776"/>
    <cellStyle name="Notas 2 2 4" xfId="5940"/>
    <cellStyle name="Notas 2 2 4 2" xfId="16724"/>
    <cellStyle name="Notas 2 2 5" xfId="11566"/>
    <cellStyle name="Notas 2 2 6" xfId="39664"/>
    <cellStyle name="Notas 2 2 7" xfId="44510"/>
    <cellStyle name="Notas 2 3" xfId="1565"/>
    <cellStyle name="Notas 2 3 2" xfId="3874"/>
    <cellStyle name="Notas 2 3 2 2" xfId="9021"/>
    <cellStyle name="Notas 2 3 2 2 2" xfId="19804"/>
    <cellStyle name="Notas 2 3 2 3" xfId="14672"/>
    <cellStyle name="Notas 2 3 2 4" xfId="42731"/>
    <cellStyle name="Notas 2 3 2 5" xfId="47574"/>
    <cellStyle name="Notas 2 3 3" xfId="6740"/>
    <cellStyle name="Notas 2 3 3 2" xfId="17523"/>
    <cellStyle name="Notas 2 3 4" xfId="12385"/>
    <cellStyle name="Notas 2 3 5" xfId="40455"/>
    <cellStyle name="Notas 2 3 6" xfId="45298"/>
    <cellStyle name="Notas 2 4" xfId="2594"/>
    <cellStyle name="Notas 2 4 2" xfId="7756"/>
    <cellStyle name="Notas 2 4 2 2" xfId="18539"/>
    <cellStyle name="Notas 2 4 3" xfId="13404"/>
    <cellStyle name="Notas 2 4 4" xfId="41468"/>
    <cellStyle name="Notas 2 4 5" xfId="46311"/>
    <cellStyle name="Notas 2 5" xfId="4979"/>
    <cellStyle name="Notas 2 5 2" xfId="10127"/>
    <cellStyle name="Notas 2 5 2 2" xfId="20910"/>
    <cellStyle name="Notas 2 5 3" xfId="15777"/>
    <cellStyle name="Notas 2 5 4" xfId="43833"/>
    <cellStyle name="Notas 2 5 5" xfId="48676"/>
    <cellStyle name="Notas 2 6" xfId="5072"/>
    <cellStyle name="Notas 2 6 2" xfId="10220"/>
    <cellStyle name="Notas 2 6 2 2" xfId="21003"/>
    <cellStyle name="Notas 2 6 3" xfId="15869"/>
    <cellStyle name="Notas 2 7" xfId="5463"/>
    <cellStyle name="Notas 2 7 2" xfId="16255"/>
    <cellStyle name="Notas 2 8" xfId="11006"/>
    <cellStyle name="Notas 2 9" xfId="39410"/>
    <cellStyle name="Notas 20" xfId="1528"/>
    <cellStyle name="Notas 20 2" xfId="3843"/>
    <cellStyle name="Notas 20 2 2" xfId="8990"/>
    <cellStyle name="Notas 20 2 2 2" xfId="19773"/>
    <cellStyle name="Notas 20 2 3" xfId="14641"/>
    <cellStyle name="Notas 20 2 4" xfId="42700"/>
    <cellStyle name="Notas 20 2 5" xfId="47543"/>
    <cellStyle name="Notas 20 3" xfId="6710"/>
    <cellStyle name="Notas 20 3 2" xfId="17493"/>
    <cellStyle name="Notas 20 4" xfId="12350"/>
    <cellStyle name="Notas 20 5" xfId="40425"/>
    <cellStyle name="Notas 20 6" xfId="45268"/>
    <cellStyle name="Notas 21" xfId="2416"/>
    <cellStyle name="Notas 21 2" xfId="4718"/>
    <cellStyle name="Notas 21 2 2" xfId="9865"/>
    <cellStyle name="Notas 21 2 2 2" xfId="20648"/>
    <cellStyle name="Notas 21 2 3" xfId="15516"/>
    <cellStyle name="Notas 21 2 4" xfId="43575"/>
    <cellStyle name="Notas 21 2 5" xfId="48418"/>
    <cellStyle name="Notas 21 3" xfId="7584"/>
    <cellStyle name="Notas 21 3 2" xfId="18367"/>
    <cellStyle name="Notas 21 4" xfId="13230"/>
    <cellStyle name="Notas 21 5" xfId="41299"/>
    <cellStyle name="Notas 21 6" xfId="46142"/>
    <cellStyle name="Notas 22" xfId="2448"/>
    <cellStyle name="Notas 22 2" xfId="4750"/>
    <cellStyle name="Notas 22 2 2" xfId="9897"/>
    <cellStyle name="Notas 22 2 2 2" xfId="20680"/>
    <cellStyle name="Notas 22 2 3" xfId="15548"/>
    <cellStyle name="Notas 22 2 4" xfId="43607"/>
    <cellStyle name="Notas 22 2 5" xfId="48450"/>
    <cellStyle name="Notas 22 3" xfId="7616"/>
    <cellStyle name="Notas 22 3 2" xfId="18399"/>
    <cellStyle name="Notas 22 4" xfId="13262"/>
    <cellStyle name="Notas 22 5" xfId="41331"/>
    <cellStyle name="Notas 22 6" xfId="46174"/>
    <cellStyle name="Notas 23" xfId="2464"/>
    <cellStyle name="Notas 23 2" xfId="4766"/>
    <cellStyle name="Notas 23 2 2" xfId="9913"/>
    <cellStyle name="Notas 23 2 2 2" xfId="20696"/>
    <cellStyle name="Notas 23 2 3" xfId="15564"/>
    <cellStyle name="Notas 23 2 4" xfId="43623"/>
    <cellStyle name="Notas 23 2 5" xfId="48466"/>
    <cellStyle name="Notas 23 3" xfId="7632"/>
    <cellStyle name="Notas 23 3 2" xfId="18415"/>
    <cellStyle name="Notas 23 4" xfId="13278"/>
    <cellStyle name="Notas 23 5" xfId="41347"/>
    <cellStyle name="Notas 23 6" xfId="46190"/>
    <cellStyle name="Notas 24" xfId="2511"/>
    <cellStyle name="Notas 24 2" xfId="4813"/>
    <cellStyle name="Notas 24 2 2" xfId="9960"/>
    <cellStyle name="Notas 24 2 2 2" xfId="20743"/>
    <cellStyle name="Notas 24 2 3" xfId="15611"/>
    <cellStyle name="Notas 24 2 4" xfId="43670"/>
    <cellStyle name="Notas 24 2 5" xfId="48513"/>
    <cellStyle name="Notas 24 3" xfId="7679"/>
    <cellStyle name="Notas 24 3 2" xfId="18462"/>
    <cellStyle name="Notas 24 4" xfId="13325"/>
    <cellStyle name="Notas 24 5" xfId="41394"/>
    <cellStyle name="Notas 24 6" xfId="46237"/>
    <cellStyle name="Notas 25" xfId="2528"/>
    <cellStyle name="Notas 25 2" xfId="4830"/>
    <cellStyle name="Notas 25 2 2" xfId="9977"/>
    <cellStyle name="Notas 25 2 2 2" xfId="20760"/>
    <cellStyle name="Notas 25 2 3" xfId="15628"/>
    <cellStyle name="Notas 25 2 4" xfId="43687"/>
    <cellStyle name="Notas 25 2 5" xfId="48530"/>
    <cellStyle name="Notas 25 3" xfId="7696"/>
    <cellStyle name="Notas 25 3 2" xfId="18479"/>
    <cellStyle name="Notas 25 4" xfId="13343"/>
    <cellStyle name="Notas 25 5" xfId="41410"/>
    <cellStyle name="Notas 25 6" xfId="46253"/>
    <cellStyle name="Notas 26" xfId="2559"/>
    <cellStyle name="Notas 26 2" xfId="4861"/>
    <cellStyle name="Notas 26 2 2" xfId="10008"/>
    <cellStyle name="Notas 26 2 2 2" xfId="20791"/>
    <cellStyle name="Notas 26 2 3" xfId="15659"/>
    <cellStyle name="Notas 26 2 4" xfId="43718"/>
    <cellStyle name="Notas 26 2 5" xfId="48561"/>
    <cellStyle name="Notas 26 3" xfId="7727"/>
    <cellStyle name="Notas 26 3 2" xfId="18510"/>
    <cellStyle name="Notas 26 4" xfId="13374"/>
    <cellStyle name="Notas 26 5" xfId="41439"/>
    <cellStyle name="Notas 26 6" xfId="46282"/>
    <cellStyle name="Notas 27" xfId="4921"/>
    <cellStyle name="Notas 27 2" xfId="10068"/>
    <cellStyle name="Notas 27 2 2" xfId="20851"/>
    <cellStyle name="Notas 27 3" xfId="15718"/>
    <cellStyle name="Notas 27 4" xfId="43775"/>
    <cellStyle name="Notas 27 5" xfId="48618"/>
    <cellStyle name="Notas 28" xfId="4950"/>
    <cellStyle name="Notas 28 2" xfId="10098"/>
    <cellStyle name="Notas 28 2 2" xfId="20881"/>
    <cellStyle name="Notas 28 3" xfId="15748"/>
    <cellStyle name="Notas 28 4" xfId="43804"/>
    <cellStyle name="Notas 28 5" xfId="48647"/>
    <cellStyle name="Notas 29" xfId="5212"/>
    <cellStyle name="Notas 29 2" xfId="10350"/>
    <cellStyle name="Notas 29 2 2" xfId="21133"/>
    <cellStyle name="Notas 29 3" xfId="16005"/>
    <cellStyle name="Notas 3" xfId="508"/>
    <cellStyle name="Notas 3 2" xfId="1600"/>
    <cellStyle name="Notas 3 2 2" xfId="3909"/>
    <cellStyle name="Notas 3 2 2 2" xfId="9056"/>
    <cellStyle name="Notas 3 2 2 2 2" xfId="19839"/>
    <cellStyle name="Notas 3 2 2 3" xfId="14707"/>
    <cellStyle name="Notas 3 2 2 4" xfId="42766"/>
    <cellStyle name="Notas 3 2 2 5" xfId="47609"/>
    <cellStyle name="Notas 3 2 3" xfId="6775"/>
    <cellStyle name="Notas 3 2 3 2" xfId="17558"/>
    <cellStyle name="Notas 3 2 4" xfId="12420"/>
    <cellStyle name="Notas 3 2 5" xfId="40490"/>
    <cellStyle name="Notas 3 2 6" xfId="45333"/>
    <cellStyle name="Notas 3 3" xfId="2848"/>
    <cellStyle name="Notas 3 3 2" xfId="8002"/>
    <cellStyle name="Notas 3 3 2 2" xfId="18785"/>
    <cellStyle name="Notas 3 3 3" xfId="13653"/>
    <cellStyle name="Notas 3 3 4" xfId="41712"/>
    <cellStyle name="Notas 3 3 5" xfId="46555"/>
    <cellStyle name="Notas 3 4" xfId="5713"/>
    <cellStyle name="Notas 3 4 2" xfId="16502"/>
    <cellStyle name="Notas 3 5" xfId="11336"/>
    <cellStyle name="Notas 3 6" xfId="39445"/>
    <cellStyle name="Notas 3 7" xfId="44291"/>
    <cellStyle name="Notas 30" xfId="5228"/>
    <cellStyle name="Notas 30 2" xfId="10366"/>
    <cellStyle name="Notas 30 2 2" xfId="21149"/>
    <cellStyle name="Notas 30 3" xfId="16021"/>
    <cellStyle name="Notas 31" xfId="5257"/>
    <cellStyle name="Notas 31 2" xfId="10394"/>
    <cellStyle name="Notas 31 2 2" xfId="21177"/>
    <cellStyle name="Notas 31 3" xfId="16050"/>
    <cellStyle name="Notas 32" xfId="5273"/>
    <cellStyle name="Notas 32 2" xfId="10409"/>
    <cellStyle name="Notas 32 2 2" xfId="21192"/>
    <cellStyle name="Notas 32 3" xfId="16065"/>
    <cellStyle name="Notas 33" xfId="5291"/>
    <cellStyle name="Notas 33 2" xfId="10427"/>
    <cellStyle name="Notas 33 2 2" xfId="21210"/>
    <cellStyle name="Notas 33 3" xfId="16083"/>
    <cellStyle name="Notas 34" xfId="5309"/>
    <cellStyle name="Notas 34 2" xfId="10445"/>
    <cellStyle name="Notas 34 2 2" xfId="21228"/>
    <cellStyle name="Notas 34 3" xfId="16101"/>
    <cellStyle name="Notas 35" xfId="5326"/>
    <cellStyle name="Notas 35 2" xfId="10462"/>
    <cellStyle name="Notas 35 2 2" xfId="21245"/>
    <cellStyle name="Notas 35 3" xfId="16118"/>
    <cellStyle name="Notas 36" xfId="5346"/>
    <cellStyle name="Notas 36 2" xfId="10482"/>
    <cellStyle name="Notas 36 2 2" xfId="21265"/>
    <cellStyle name="Notas 36 3" xfId="16138"/>
    <cellStyle name="Notas 37" xfId="5391"/>
    <cellStyle name="Notas 37 2" xfId="10527"/>
    <cellStyle name="Notas 37 2 2" xfId="21310"/>
    <cellStyle name="Notas 37 3" xfId="16183"/>
    <cellStyle name="Notas 38" xfId="5410"/>
    <cellStyle name="Notas 38 2" xfId="10546"/>
    <cellStyle name="Notas 38 2 2" xfId="21329"/>
    <cellStyle name="Notas 38 3" xfId="16202"/>
    <cellStyle name="Notas 39" xfId="5440"/>
    <cellStyle name="Notas 39 2" xfId="16232"/>
    <cellStyle name="Notas 4" xfId="527"/>
    <cellStyle name="Notas 4 2" xfId="1618"/>
    <cellStyle name="Notas 4 2 2" xfId="3927"/>
    <cellStyle name="Notas 4 2 2 2" xfId="9074"/>
    <cellStyle name="Notas 4 2 2 2 2" xfId="19857"/>
    <cellStyle name="Notas 4 2 2 3" xfId="14725"/>
    <cellStyle name="Notas 4 2 2 4" xfId="42784"/>
    <cellStyle name="Notas 4 2 2 5" xfId="47627"/>
    <cellStyle name="Notas 4 2 3" xfId="6793"/>
    <cellStyle name="Notas 4 2 3 2" xfId="17576"/>
    <cellStyle name="Notas 4 2 4" xfId="12438"/>
    <cellStyle name="Notas 4 2 5" xfId="40508"/>
    <cellStyle name="Notas 4 2 6" xfId="45351"/>
    <cellStyle name="Notas 4 3" xfId="2866"/>
    <cellStyle name="Notas 4 3 2" xfId="8020"/>
    <cellStyle name="Notas 4 3 2 2" xfId="18803"/>
    <cellStyle name="Notas 4 3 3" xfId="13671"/>
    <cellStyle name="Notas 4 3 4" xfId="41730"/>
    <cellStyle name="Notas 4 3 5" xfId="46573"/>
    <cellStyle name="Notas 4 4" xfId="5731"/>
    <cellStyle name="Notas 4 4 2" xfId="16520"/>
    <cellStyle name="Notas 4 5" xfId="11355"/>
    <cellStyle name="Notas 4 6" xfId="39463"/>
    <cellStyle name="Notas 4 7" xfId="44309"/>
    <cellStyle name="Notas 40" xfId="10873"/>
    <cellStyle name="Notas 40 2" xfId="21656"/>
    <cellStyle name="Notas 41" xfId="10923"/>
    <cellStyle name="Notas 41 2" xfId="21706"/>
    <cellStyle name="Notas 42" xfId="10938"/>
    <cellStyle name="Notas 42 2" xfId="21721"/>
    <cellStyle name="Notas 43" xfId="10959"/>
    <cellStyle name="Notas 43 2" xfId="21742"/>
    <cellStyle name="Notas 44" xfId="10999"/>
    <cellStyle name="Notas 45" xfId="38853"/>
    <cellStyle name="Notas 46" xfId="38867"/>
    <cellStyle name="Notas 47" xfId="38883"/>
    <cellStyle name="Notas 48" xfId="38974"/>
    <cellStyle name="Notas 49" xfId="38990"/>
    <cellStyle name="Notas 5" xfId="541"/>
    <cellStyle name="Notas 5 2" xfId="1632"/>
    <cellStyle name="Notas 5 2 2" xfId="3941"/>
    <cellStyle name="Notas 5 2 2 2" xfId="9088"/>
    <cellStyle name="Notas 5 2 2 2 2" xfId="19871"/>
    <cellStyle name="Notas 5 2 2 3" xfId="14739"/>
    <cellStyle name="Notas 5 2 2 4" xfId="42798"/>
    <cellStyle name="Notas 5 2 2 5" xfId="47641"/>
    <cellStyle name="Notas 5 2 3" xfId="6807"/>
    <cellStyle name="Notas 5 2 3 2" xfId="17590"/>
    <cellStyle name="Notas 5 2 4" xfId="12452"/>
    <cellStyle name="Notas 5 2 5" xfId="40522"/>
    <cellStyle name="Notas 5 2 6" xfId="45365"/>
    <cellStyle name="Notas 5 3" xfId="2880"/>
    <cellStyle name="Notas 5 3 2" xfId="8034"/>
    <cellStyle name="Notas 5 3 2 2" xfId="18817"/>
    <cellStyle name="Notas 5 3 3" xfId="13685"/>
    <cellStyle name="Notas 5 3 4" xfId="41744"/>
    <cellStyle name="Notas 5 3 5" xfId="46587"/>
    <cellStyle name="Notas 5 4" xfId="5745"/>
    <cellStyle name="Notas 5 4 2" xfId="16534"/>
    <cellStyle name="Notas 5 5" xfId="11369"/>
    <cellStyle name="Notas 5 6" xfId="39477"/>
    <cellStyle name="Notas 5 7" xfId="44323"/>
    <cellStyle name="Notas 50" xfId="39008"/>
    <cellStyle name="Notas 51" xfId="39037"/>
    <cellStyle name="Notas 52" xfId="39051"/>
    <cellStyle name="Notas 53" xfId="39070"/>
    <cellStyle name="Notas 54" xfId="39091"/>
    <cellStyle name="Notas 55" xfId="39108"/>
    <cellStyle name="Notas 56" xfId="43908"/>
    <cellStyle name="Notas 57" xfId="43934"/>
    <cellStyle name="Notas 58" xfId="43952"/>
    <cellStyle name="Notas 59" xfId="43979"/>
    <cellStyle name="Notas 6" xfId="561"/>
    <cellStyle name="Notas 6 2" xfId="1652"/>
    <cellStyle name="Notas 6 2 2" xfId="3961"/>
    <cellStyle name="Notas 6 2 2 2" xfId="9108"/>
    <cellStyle name="Notas 6 2 2 2 2" xfId="19891"/>
    <cellStyle name="Notas 6 2 2 3" xfId="14759"/>
    <cellStyle name="Notas 6 2 2 4" xfId="42818"/>
    <cellStyle name="Notas 6 2 2 5" xfId="47661"/>
    <cellStyle name="Notas 6 2 3" xfId="6827"/>
    <cellStyle name="Notas 6 2 3 2" xfId="17610"/>
    <cellStyle name="Notas 6 2 4" xfId="12472"/>
    <cellStyle name="Notas 6 2 5" xfId="40542"/>
    <cellStyle name="Notas 6 2 6" xfId="45385"/>
    <cellStyle name="Notas 6 3" xfId="2900"/>
    <cellStyle name="Notas 6 3 2" xfId="8054"/>
    <cellStyle name="Notas 6 3 2 2" xfId="18837"/>
    <cellStyle name="Notas 6 3 3" xfId="13705"/>
    <cellStyle name="Notas 6 3 4" xfId="41764"/>
    <cellStyle name="Notas 6 3 5" xfId="46607"/>
    <cellStyle name="Notas 6 4" xfId="5765"/>
    <cellStyle name="Notas 6 4 2" xfId="16554"/>
    <cellStyle name="Notas 6 5" xfId="11389"/>
    <cellStyle name="Notas 6 6" xfId="39497"/>
    <cellStyle name="Notas 6 7" xfId="44343"/>
    <cellStyle name="Notas 7" xfId="578"/>
    <cellStyle name="Notas 7 2" xfId="1669"/>
    <cellStyle name="Notas 7 2 2" xfId="3978"/>
    <cellStyle name="Notas 7 2 2 2" xfId="9125"/>
    <cellStyle name="Notas 7 2 2 2 2" xfId="19908"/>
    <cellStyle name="Notas 7 2 2 3" xfId="14776"/>
    <cellStyle name="Notas 7 2 2 4" xfId="42835"/>
    <cellStyle name="Notas 7 2 2 5" xfId="47678"/>
    <cellStyle name="Notas 7 2 3" xfId="6844"/>
    <cellStyle name="Notas 7 2 3 2" xfId="17627"/>
    <cellStyle name="Notas 7 2 4" xfId="12489"/>
    <cellStyle name="Notas 7 2 5" xfId="40559"/>
    <cellStyle name="Notas 7 2 6" xfId="45402"/>
    <cellStyle name="Notas 7 3" xfId="2917"/>
    <cellStyle name="Notas 7 3 2" xfId="8071"/>
    <cellStyle name="Notas 7 3 2 2" xfId="18854"/>
    <cellStyle name="Notas 7 3 3" xfId="13722"/>
    <cellStyle name="Notas 7 3 4" xfId="41781"/>
    <cellStyle name="Notas 7 3 5" xfId="46624"/>
    <cellStyle name="Notas 7 4" xfId="5782"/>
    <cellStyle name="Notas 7 4 2" xfId="16571"/>
    <cellStyle name="Notas 7 5" xfId="11406"/>
    <cellStyle name="Notas 7 6" xfId="39513"/>
    <cellStyle name="Notas 7 7" xfId="44359"/>
    <cellStyle name="Notas 8" xfId="594"/>
    <cellStyle name="Notas 8 2" xfId="1685"/>
    <cellStyle name="Notas 8 2 2" xfId="3994"/>
    <cellStyle name="Notas 8 2 2 2" xfId="9141"/>
    <cellStyle name="Notas 8 2 2 2 2" xfId="19924"/>
    <cellStyle name="Notas 8 2 2 3" xfId="14792"/>
    <cellStyle name="Notas 8 2 2 4" xfId="42851"/>
    <cellStyle name="Notas 8 2 2 5" xfId="47694"/>
    <cellStyle name="Notas 8 2 3" xfId="6860"/>
    <cellStyle name="Notas 8 2 3 2" xfId="17643"/>
    <cellStyle name="Notas 8 2 4" xfId="12505"/>
    <cellStyle name="Notas 8 2 5" xfId="40575"/>
    <cellStyle name="Notas 8 2 6" xfId="45418"/>
    <cellStyle name="Notas 8 3" xfId="2933"/>
    <cellStyle name="Notas 8 3 2" xfId="8087"/>
    <cellStyle name="Notas 8 3 2 2" xfId="18870"/>
    <cellStyle name="Notas 8 3 3" xfId="13738"/>
    <cellStyle name="Notas 8 3 4" xfId="41797"/>
    <cellStyle name="Notas 8 3 5" xfId="46640"/>
    <cellStyle name="Notas 8 4" xfId="5798"/>
    <cellStyle name="Notas 8 4 2" xfId="16587"/>
    <cellStyle name="Notas 8 5" xfId="11422"/>
    <cellStyle name="Notas 8 6" xfId="39528"/>
    <cellStyle name="Notas 8 7" xfId="44374"/>
    <cellStyle name="Notas 9" xfId="698"/>
    <cellStyle name="Notas 9 2" xfId="1782"/>
    <cellStyle name="Notas 9 2 2" xfId="4091"/>
    <cellStyle name="Notas 9 2 2 2" xfId="9238"/>
    <cellStyle name="Notas 9 2 2 2 2" xfId="20021"/>
    <cellStyle name="Notas 9 2 2 3" xfId="14889"/>
    <cellStyle name="Notas 9 2 2 4" xfId="42948"/>
    <cellStyle name="Notas 9 2 2 5" xfId="47791"/>
    <cellStyle name="Notas 9 2 3" xfId="6957"/>
    <cellStyle name="Notas 9 2 3 2" xfId="17740"/>
    <cellStyle name="Notas 9 2 4" xfId="12602"/>
    <cellStyle name="Notas 9 2 5" xfId="40672"/>
    <cellStyle name="Notas 9 2 6" xfId="45515"/>
    <cellStyle name="Notas 9 3" xfId="3036"/>
    <cellStyle name="Notas 9 3 2" xfId="8184"/>
    <cellStyle name="Notas 9 3 2 2" xfId="18967"/>
    <cellStyle name="Notas 9 3 3" xfId="13835"/>
    <cellStyle name="Notas 9 3 4" xfId="41894"/>
    <cellStyle name="Notas 9 3 5" xfId="46737"/>
    <cellStyle name="Notas 9 4" xfId="5901"/>
    <cellStyle name="Notas 9 4 2" xfId="16685"/>
    <cellStyle name="Notas 9 5" xfId="11527"/>
    <cellStyle name="Notas 9 6" xfId="39625"/>
    <cellStyle name="Notas 9 7" xfId="44471"/>
    <cellStyle name="Note 2" xfId="434"/>
    <cellStyle name="Note 2 10" xfId="44227"/>
    <cellStyle name="Note 2 2" xfId="562"/>
    <cellStyle name="Note 2 2 2" xfId="1653"/>
    <cellStyle name="Note 2 2 2 2" xfId="3962"/>
    <cellStyle name="Note 2 2 2 2 2" xfId="9109"/>
    <cellStyle name="Note 2 2 2 2 2 2" xfId="19892"/>
    <cellStyle name="Note 2 2 2 2 3" xfId="14760"/>
    <cellStyle name="Note 2 2 2 2 4" xfId="42819"/>
    <cellStyle name="Note 2 2 2 2 5" xfId="47662"/>
    <cellStyle name="Note 2 2 2 3" xfId="6828"/>
    <cellStyle name="Note 2 2 2 3 2" xfId="17611"/>
    <cellStyle name="Note 2 2 2 4" xfId="12473"/>
    <cellStyle name="Note 2 2 2 5" xfId="40543"/>
    <cellStyle name="Note 2 2 2 6" xfId="45386"/>
    <cellStyle name="Note 2 2 3" xfId="2901"/>
    <cellStyle name="Note 2 2 3 2" xfId="8055"/>
    <cellStyle name="Note 2 2 3 2 2" xfId="18838"/>
    <cellStyle name="Note 2 2 3 3" xfId="13706"/>
    <cellStyle name="Note 2 2 3 4" xfId="41765"/>
    <cellStyle name="Note 2 2 3 5" xfId="46608"/>
    <cellStyle name="Note 2 2 4" xfId="5766"/>
    <cellStyle name="Note 2 2 4 2" xfId="16555"/>
    <cellStyle name="Note 2 2 5" xfId="11390"/>
    <cellStyle name="Note 2 2 6" xfId="39498"/>
    <cellStyle name="Note 2 2 7" xfId="44344"/>
    <cellStyle name="Note 2 3" xfId="699"/>
    <cellStyle name="Note 2 3 2" xfId="1783"/>
    <cellStyle name="Note 2 3 2 2" xfId="4092"/>
    <cellStyle name="Note 2 3 2 2 2" xfId="9239"/>
    <cellStyle name="Note 2 3 2 2 2 2" xfId="20022"/>
    <cellStyle name="Note 2 3 2 2 3" xfId="14890"/>
    <cellStyle name="Note 2 3 2 2 4" xfId="42949"/>
    <cellStyle name="Note 2 3 2 2 5" xfId="47792"/>
    <cellStyle name="Note 2 3 2 3" xfId="6958"/>
    <cellStyle name="Note 2 3 2 3 2" xfId="17741"/>
    <cellStyle name="Note 2 3 2 4" xfId="12603"/>
    <cellStyle name="Note 2 3 2 5" xfId="40673"/>
    <cellStyle name="Note 2 3 2 6" xfId="45516"/>
    <cellStyle name="Note 2 3 3" xfId="3037"/>
    <cellStyle name="Note 2 3 3 2" xfId="8185"/>
    <cellStyle name="Note 2 3 3 2 2" xfId="18968"/>
    <cellStyle name="Note 2 3 3 3" xfId="13836"/>
    <cellStyle name="Note 2 3 3 4" xfId="41895"/>
    <cellStyle name="Note 2 3 3 5" xfId="46738"/>
    <cellStyle name="Note 2 3 4" xfId="5902"/>
    <cellStyle name="Note 2 3 4 2" xfId="16686"/>
    <cellStyle name="Note 2 3 5" xfId="11528"/>
    <cellStyle name="Note 2 3 6" xfId="39626"/>
    <cellStyle name="Note 2 3 7" xfId="44472"/>
    <cellStyle name="Note 2 4" xfId="1007"/>
    <cellStyle name="Note 2 4 2" xfId="2090"/>
    <cellStyle name="Note 2 4 2 2" xfId="4399"/>
    <cellStyle name="Note 2 4 2 2 2" xfId="9546"/>
    <cellStyle name="Note 2 4 2 2 2 2" xfId="20329"/>
    <cellStyle name="Note 2 4 2 2 3" xfId="15197"/>
    <cellStyle name="Note 2 4 2 2 4" xfId="43256"/>
    <cellStyle name="Note 2 4 2 2 5" xfId="48099"/>
    <cellStyle name="Note 2 4 2 3" xfId="7265"/>
    <cellStyle name="Note 2 4 2 3 2" xfId="18048"/>
    <cellStyle name="Note 2 4 2 4" xfId="12910"/>
    <cellStyle name="Note 2 4 2 5" xfId="40980"/>
    <cellStyle name="Note 2 4 2 6" xfId="45823"/>
    <cellStyle name="Note 2 4 3" xfId="3344"/>
    <cellStyle name="Note 2 4 3 2" xfId="8491"/>
    <cellStyle name="Note 2 4 3 2 2" xfId="19274"/>
    <cellStyle name="Note 2 4 3 3" xfId="14142"/>
    <cellStyle name="Note 2 4 3 4" xfId="42201"/>
    <cellStyle name="Note 2 4 3 5" xfId="47044"/>
    <cellStyle name="Note 2 4 4" xfId="6208"/>
    <cellStyle name="Note 2 4 4 2" xfId="16991"/>
    <cellStyle name="Note 2 4 5" xfId="11835"/>
    <cellStyle name="Note 2 4 6" xfId="39931"/>
    <cellStyle name="Note 2 4 7" xfId="44778"/>
    <cellStyle name="Note 2 5" xfId="1529"/>
    <cellStyle name="Note 2 5 2" xfId="3844"/>
    <cellStyle name="Note 2 5 2 2" xfId="8991"/>
    <cellStyle name="Note 2 5 2 2 2" xfId="19774"/>
    <cellStyle name="Note 2 5 2 3" xfId="14642"/>
    <cellStyle name="Note 2 5 2 4" xfId="42701"/>
    <cellStyle name="Note 2 5 2 5" xfId="47544"/>
    <cellStyle name="Note 2 5 3" xfId="6711"/>
    <cellStyle name="Note 2 5 3 2" xfId="17494"/>
    <cellStyle name="Note 2 5 4" xfId="12351"/>
    <cellStyle name="Note 2 5 5" xfId="40426"/>
    <cellStyle name="Note 2 5 6" xfId="45269"/>
    <cellStyle name="Note 2 6" xfId="2795"/>
    <cellStyle name="Note 2 6 2" xfId="7950"/>
    <cellStyle name="Note 2 6 2 2" xfId="18733"/>
    <cellStyle name="Note 2 6 3" xfId="13601"/>
    <cellStyle name="Note 2 6 4" xfId="41661"/>
    <cellStyle name="Note 2 6 5" xfId="46504"/>
    <cellStyle name="Note 2 7" xfId="5660"/>
    <cellStyle name="Note 2 7 2" xfId="16450"/>
    <cellStyle name="Note 2 8" xfId="11280"/>
    <cellStyle name="Note 2 9" xfId="39381"/>
    <cellStyle name="Percent [2]" xfId="435"/>
    <cellStyle name="Percent 10" xfId="436"/>
    <cellStyle name="Percent 10 2" xfId="511"/>
    <cellStyle name="Percent 10 2 2" xfId="1604"/>
    <cellStyle name="Percent 10 2 2 2" xfId="3913"/>
    <cellStyle name="Percent 10 2 2 2 2" xfId="9060"/>
    <cellStyle name="Percent 10 2 2 2 2 2" xfId="19843"/>
    <cellStyle name="Percent 10 2 2 2 3" xfId="14711"/>
    <cellStyle name="Percent 10 2 2 2 4" xfId="42770"/>
    <cellStyle name="Percent 10 2 2 2 5" xfId="47613"/>
    <cellStyle name="Percent 10 2 2 3" xfId="6779"/>
    <cellStyle name="Percent 10 2 2 3 2" xfId="17562"/>
    <cellStyle name="Percent 10 2 2 4" xfId="12424"/>
    <cellStyle name="Percent 10 2 2 5" xfId="40494"/>
    <cellStyle name="Percent 10 2 2 6" xfId="45337"/>
    <cellStyle name="Percent 10 2 3" xfId="2852"/>
    <cellStyle name="Percent 10 2 3 2" xfId="8006"/>
    <cellStyle name="Percent 10 2 3 2 2" xfId="18789"/>
    <cellStyle name="Percent 10 2 3 3" xfId="13657"/>
    <cellStyle name="Percent 10 2 3 4" xfId="41716"/>
    <cellStyle name="Percent 10 2 3 5" xfId="46559"/>
    <cellStyle name="Percent 10 2 4" xfId="5717"/>
    <cellStyle name="Percent 10 2 4 2" xfId="16506"/>
    <cellStyle name="Percent 10 2 5" xfId="11340"/>
    <cellStyle name="Percent 10 2 6" xfId="38905"/>
    <cellStyle name="Percent 10 2 6 2" xfId="38955"/>
    <cellStyle name="Percent 10 2 6 2 2" xfId="39115"/>
    <cellStyle name="Percent 10 2 6 2 2 2" xfId="61"/>
    <cellStyle name="Percent 10 2 6 3" xfId="39127"/>
    <cellStyle name="Percent 10 2 6 3 2" xfId="43915"/>
    <cellStyle name="Percent 10 2 6 3 3" xfId="126"/>
    <cellStyle name="Percent 10 2 7" xfId="39449"/>
    <cellStyle name="Percent 10 2 8" xfId="44295"/>
    <cellStyle name="Percent 10 3" xfId="1530"/>
    <cellStyle name="Percent 10 3 2" xfId="3845"/>
    <cellStyle name="Percent 10 3 2 2" xfId="8992"/>
    <cellStyle name="Percent 10 3 2 2 2" xfId="19775"/>
    <cellStyle name="Percent 10 3 2 3" xfId="14643"/>
    <cellStyle name="Percent 10 3 2 4" xfId="42702"/>
    <cellStyle name="Percent 10 3 2 5" xfId="47545"/>
    <cellStyle name="Percent 10 3 3" xfId="6712"/>
    <cellStyle name="Percent 10 3 3 2" xfId="17495"/>
    <cellStyle name="Percent 10 3 4" xfId="12352"/>
    <cellStyle name="Percent 10 3 5" xfId="40427"/>
    <cellStyle name="Percent 10 3 6" xfId="45270"/>
    <cellStyle name="Percent 10 4" xfId="2796"/>
    <cellStyle name="Percent 10 4 2" xfId="7951"/>
    <cellStyle name="Percent 10 4 2 2" xfId="18734"/>
    <cellStyle name="Percent 10 4 3" xfId="13602"/>
    <cellStyle name="Percent 10 4 4" xfId="41662"/>
    <cellStyle name="Percent 10 4 5" xfId="46505"/>
    <cellStyle name="Percent 10 5" xfId="5661"/>
    <cellStyle name="Percent 10 5 2" xfId="16451"/>
    <cellStyle name="Percent 10 6" xfId="11281"/>
    <cellStyle name="Percent 10 7" xfId="39382"/>
    <cellStyle name="Percent 10 8" xfId="44228"/>
    <cellStyle name="Percent 11" xfId="437"/>
    <cellStyle name="Percent 11 2" xfId="1531"/>
    <cellStyle name="Percent 11 2 2" xfId="3846"/>
    <cellStyle name="Percent 11 2 2 2" xfId="8993"/>
    <cellStyle name="Percent 11 2 2 2 2" xfId="19776"/>
    <cellStyle name="Percent 11 2 2 3" xfId="14644"/>
    <cellStyle name="Percent 11 2 2 4" xfId="42703"/>
    <cellStyle name="Percent 11 2 2 5" xfId="47546"/>
    <cellStyle name="Percent 11 2 3" xfId="6713"/>
    <cellStyle name="Percent 11 2 3 2" xfId="17496"/>
    <cellStyle name="Percent 11 2 4" xfId="12353"/>
    <cellStyle name="Percent 11 2 5" xfId="40428"/>
    <cellStyle name="Percent 11 2 6" xfId="45271"/>
    <cellStyle name="Percent 11 3" xfId="2797"/>
    <cellStyle name="Percent 11 3 2" xfId="7952"/>
    <cellStyle name="Percent 11 3 2 2" xfId="18735"/>
    <cellStyle name="Percent 11 3 3" xfId="13603"/>
    <cellStyle name="Percent 11 3 4" xfId="41663"/>
    <cellStyle name="Percent 11 3 5" xfId="46506"/>
    <cellStyle name="Percent 11 4" xfId="5662"/>
    <cellStyle name="Percent 11 4 2" xfId="16452"/>
    <cellStyle name="Percent 11 5" xfId="11282"/>
    <cellStyle name="Percent 11 6" xfId="39383"/>
    <cellStyle name="Percent 11 7" xfId="44229"/>
    <cellStyle name="Percent 12" xfId="438"/>
    <cellStyle name="Percent 13" xfId="439"/>
    <cellStyle name="Percent 14" xfId="440"/>
    <cellStyle name="Percent 14 2" xfId="1532"/>
    <cellStyle name="Percent 14 2 2" xfId="3847"/>
    <cellStyle name="Percent 14 2 2 2" xfId="8994"/>
    <cellStyle name="Percent 14 2 2 2 2" xfId="19777"/>
    <cellStyle name="Percent 14 2 2 3" xfId="14645"/>
    <cellStyle name="Percent 14 2 2 4" xfId="42704"/>
    <cellStyle name="Percent 14 2 2 5" xfId="47547"/>
    <cellStyle name="Percent 14 2 3" xfId="6714"/>
    <cellStyle name="Percent 14 2 3 2" xfId="17497"/>
    <cellStyle name="Percent 14 2 4" xfId="12354"/>
    <cellStyle name="Percent 14 2 5" xfId="40429"/>
    <cellStyle name="Percent 14 2 6" xfId="45272"/>
    <cellStyle name="Percent 14 3" xfId="2798"/>
    <cellStyle name="Percent 14 3 2" xfId="7953"/>
    <cellStyle name="Percent 14 3 2 2" xfId="18736"/>
    <cellStyle name="Percent 14 3 3" xfId="13604"/>
    <cellStyle name="Percent 14 3 4" xfId="41664"/>
    <cellStyle name="Percent 14 3 5" xfId="46507"/>
    <cellStyle name="Percent 14 4" xfId="5663"/>
    <cellStyle name="Percent 14 4 2" xfId="16453"/>
    <cellStyle name="Percent 14 5" xfId="11283"/>
    <cellStyle name="Percent 14 6" xfId="39384"/>
    <cellStyle name="Percent 14 7" xfId="44230"/>
    <cellStyle name="Percent 2" xfId="16"/>
    <cellStyle name="Percent 2 10" xfId="441"/>
    <cellStyle name="Percent 2 11" xfId="442"/>
    <cellStyle name="Percent 2 2" xfId="443"/>
    <cellStyle name="Percent 2 3" xfId="444"/>
    <cellStyle name="Percent 2 4" xfId="445"/>
    <cellStyle name="Percent 2 5" xfId="446"/>
    <cellStyle name="Percent 2 6" xfId="447"/>
    <cellStyle name="Percent 2 7" xfId="448"/>
    <cellStyle name="Percent 2 8" xfId="449"/>
    <cellStyle name="Percent 2 9" xfId="450"/>
    <cellStyle name="Percent 3" xfId="451"/>
    <cellStyle name="Percent 3 10" xfId="44231"/>
    <cellStyle name="Percent 3 2" xfId="563"/>
    <cellStyle name="Percent 3 2 2" xfId="1654"/>
    <cellStyle name="Percent 3 2 2 2" xfId="3963"/>
    <cellStyle name="Percent 3 2 2 2 2" xfId="9110"/>
    <cellStyle name="Percent 3 2 2 2 2 2" xfId="19893"/>
    <cellStyle name="Percent 3 2 2 2 3" xfId="14761"/>
    <cellStyle name="Percent 3 2 2 2 4" xfId="42820"/>
    <cellStyle name="Percent 3 2 2 2 5" xfId="47663"/>
    <cellStyle name="Percent 3 2 2 3" xfId="6829"/>
    <cellStyle name="Percent 3 2 2 3 2" xfId="17612"/>
    <cellStyle name="Percent 3 2 2 4" xfId="12474"/>
    <cellStyle name="Percent 3 2 2 5" xfId="40544"/>
    <cellStyle name="Percent 3 2 2 6" xfId="45387"/>
    <cellStyle name="Percent 3 2 3" xfId="2902"/>
    <cellStyle name="Percent 3 2 3 2" xfId="8056"/>
    <cellStyle name="Percent 3 2 3 2 2" xfId="18839"/>
    <cellStyle name="Percent 3 2 3 3" xfId="13707"/>
    <cellStyle name="Percent 3 2 3 4" xfId="41766"/>
    <cellStyle name="Percent 3 2 3 5" xfId="46609"/>
    <cellStyle name="Percent 3 2 4" xfId="5767"/>
    <cellStyle name="Percent 3 2 4 2" xfId="16556"/>
    <cellStyle name="Percent 3 2 5" xfId="11391"/>
    <cellStyle name="Percent 3 2 6" xfId="39499"/>
    <cellStyle name="Percent 3 2 7" xfId="44345"/>
    <cellStyle name="Percent 3 3" xfId="701"/>
    <cellStyle name="Percent 3 3 2" xfId="1785"/>
    <cellStyle name="Percent 3 3 2 2" xfId="4094"/>
    <cellStyle name="Percent 3 3 2 2 2" xfId="9241"/>
    <cellStyle name="Percent 3 3 2 2 2 2" xfId="20024"/>
    <cellStyle name="Percent 3 3 2 2 3" xfId="14892"/>
    <cellStyle name="Percent 3 3 2 2 4" xfId="42951"/>
    <cellStyle name="Percent 3 3 2 2 5" xfId="47794"/>
    <cellStyle name="Percent 3 3 2 3" xfId="6960"/>
    <cellStyle name="Percent 3 3 2 3 2" xfId="17743"/>
    <cellStyle name="Percent 3 3 2 4" xfId="12605"/>
    <cellStyle name="Percent 3 3 2 5" xfId="40675"/>
    <cellStyle name="Percent 3 3 2 6" xfId="45518"/>
    <cellStyle name="Percent 3 3 3" xfId="3039"/>
    <cellStyle name="Percent 3 3 3 2" xfId="8187"/>
    <cellStyle name="Percent 3 3 3 2 2" xfId="18970"/>
    <cellStyle name="Percent 3 3 3 3" xfId="13838"/>
    <cellStyle name="Percent 3 3 3 4" xfId="41897"/>
    <cellStyle name="Percent 3 3 3 5" xfId="46740"/>
    <cellStyle name="Percent 3 3 4" xfId="5904"/>
    <cellStyle name="Percent 3 3 4 2" xfId="16688"/>
    <cellStyle name="Percent 3 3 5" xfId="11530"/>
    <cellStyle name="Percent 3 3 6" xfId="39628"/>
    <cellStyle name="Percent 3 3 7" xfId="44474"/>
    <cellStyle name="Percent 3 4" xfId="1008"/>
    <cellStyle name="Percent 3 4 2" xfId="2091"/>
    <cellStyle name="Percent 3 4 2 2" xfId="4400"/>
    <cellStyle name="Percent 3 4 2 2 2" xfId="9547"/>
    <cellStyle name="Percent 3 4 2 2 2 2" xfId="20330"/>
    <cellStyle name="Percent 3 4 2 2 3" xfId="15198"/>
    <cellStyle name="Percent 3 4 2 2 4" xfId="43257"/>
    <cellStyle name="Percent 3 4 2 2 5" xfId="48100"/>
    <cellStyle name="Percent 3 4 2 3" xfId="7266"/>
    <cellStyle name="Percent 3 4 2 3 2" xfId="18049"/>
    <cellStyle name="Percent 3 4 2 4" xfId="12911"/>
    <cellStyle name="Percent 3 4 2 5" xfId="40981"/>
    <cellStyle name="Percent 3 4 2 6" xfId="45824"/>
    <cellStyle name="Percent 3 4 3" xfId="3345"/>
    <cellStyle name="Percent 3 4 3 2" xfId="8492"/>
    <cellStyle name="Percent 3 4 3 2 2" xfId="19275"/>
    <cellStyle name="Percent 3 4 3 3" xfId="14143"/>
    <cellStyle name="Percent 3 4 3 4" xfId="42202"/>
    <cellStyle name="Percent 3 4 3 5" xfId="47045"/>
    <cellStyle name="Percent 3 4 4" xfId="6209"/>
    <cellStyle name="Percent 3 4 4 2" xfId="16992"/>
    <cellStyle name="Percent 3 4 5" xfId="11836"/>
    <cellStyle name="Percent 3 4 6" xfId="39932"/>
    <cellStyle name="Percent 3 4 7" xfId="44779"/>
    <cellStyle name="Percent 3 5" xfId="1533"/>
    <cellStyle name="Percent 3 5 2" xfId="3848"/>
    <cellStyle name="Percent 3 5 2 2" xfId="8995"/>
    <cellStyle name="Percent 3 5 2 2 2" xfId="19778"/>
    <cellStyle name="Percent 3 5 2 3" xfId="14646"/>
    <cellStyle name="Percent 3 5 2 4" xfId="42705"/>
    <cellStyle name="Percent 3 5 2 5" xfId="47548"/>
    <cellStyle name="Percent 3 5 3" xfId="6715"/>
    <cellStyle name="Percent 3 5 3 2" xfId="17498"/>
    <cellStyle name="Percent 3 5 4" xfId="12355"/>
    <cellStyle name="Percent 3 5 5" xfId="40430"/>
    <cellStyle name="Percent 3 5 6" xfId="45273"/>
    <cellStyle name="Percent 3 6" xfId="2799"/>
    <cellStyle name="Percent 3 6 2" xfId="7954"/>
    <cellStyle name="Percent 3 6 2 2" xfId="18737"/>
    <cellStyle name="Percent 3 6 3" xfId="13605"/>
    <cellStyle name="Percent 3 6 4" xfId="41665"/>
    <cellStyle name="Percent 3 6 5" xfId="46508"/>
    <cellStyle name="Percent 3 7" xfId="5664"/>
    <cellStyle name="Percent 3 7 2" xfId="16454"/>
    <cellStyle name="Percent 3 8" xfId="11286"/>
    <cellStyle name="Percent 3 9" xfId="39385"/>
    <cellStyle name="Percent 4" xfId="452"/>
    <cellStyle name="Percent 5" xfId="453"/>
    <cellStyle name="Percent 6" xfId="454"/>
    <cellStyle name="Percent 6 2" xfId="1534"/>
    <cellStyle name="Percent 6 2 2" xfId="3849"/>
    <cellStyle name="Percent 6 2 2 2" xfId="8996"/>
    <cellStyle name="Percent 6 2 2 2 2" xfId="19779"/>
    <cellStyle name="Percent 6 2 2 3" xfId="14647"/>
    <cellStyle name="Percent 6 2 2 4" xfId="42706"/>
    <cellStyle name="Percent 6 2 2 5" xfId="47549"/>
    <cellStyle name="Percent 6 2 3" xfId="6716"/>
    <cellStyle name="Percent 6 2 3 2" xfId="17499"/>
    <cellStyle name="Percent 6 2 4" xfId="12356"/>
    <cellStyle name="Percent 6 2 5" xfId="40431"/>
    <cellStyle name="Percent 6 2 6" xfId="45274"/>
    <cellStyle name="Percent 6 3" xfId="2800"/>
    <cellStyle name="Percent 6 3 2" xfId="7955"/>
    <cellStyle name="Percent 6 3 2 2" xfId="18738"/>
    <cellStyle name="Percent 6 3 3" xfId="13606"/>
    <cellStyle name="Percent 6 3 4" xfId="41666"/>
    <cellStyle name="Percent 6 3 5" xfId="46509"/>
    <cellStyle name="Percent 6 4" xfId="5665"/>
    <cellStyle name="Percent 6 4 2" xfId="16455"/>
    <cellStyle name="Percent 6 5" xfId="11287"/>
    <cellStyle name="Percent 6 6" xfId="39386"/>
    <cellStyle name="Percent 6 7" xfId="44232"/>
    <cellStyle name="Percent 7" xfId="455"/>
    <cellStyle name="Percent 7 2" xfId="1535"/>
    <cellStyle name="Percent 7 2 2" xfId="3850"/>
    <cellStyle name="Percent 7 2 2 2" xfId="8997"/>
    <cellStyle name="Percent 7 2 2 2 2" xfId="19780"/>
    <cellStyle name="Percent 7 2 2 3" xfId="14648"/>
    <cellStyle name="Percent 7 2 2 4" xfId="42707"/>
    <cellStyle name="Percent 7 2 2 5" xfId="47550"/>
    <cellStyle name="Percent 7 2 3" xfId="6717"/>
    <cellStyle name="Percent 7 2 3 2" xfId="17500"/>
    <cellStyle name="Percent 7 2 4" xfId="12357"/>
    <cellStyle name="Percent 7 2 5" xfId="40432"/>
    <cellStyle name="Percent 7 2 6" xfId="45275"/>
    <cellStyle name="Percent 7 3" xfId="2801"/>
    <cellStyle name="Percent 7 3 2" xfId="7956"/>
    <cellStyle name="Percent 7 3 2 2" xfId="18739"/>
    <cellStyle name="Percent 7 3 3" xfId="13607"/>
    <cellStyle name="Percent 7 3 4" xfId="41667"/>
    <cellStyle name="Percent 7 3 5" xfId="46510"/>
    <cellStyle name="Percent 7 4" xfId="5666"/>
    <cellStyle name="Percent 7 4 2" xfId="16456"/>
    <cellStyle name="Percent 7 5" xfId="11288"/>
    <cellStyle name="Percent 7 6" xfId="39387"/>
    <cellStyle name="Percent 7 7" xfId="44233"/>
    <cellStyle name="Percent 8" xfId="456"/>
    <cellStyle name="Percent 8 2" xfId="1536"/>
    <cellStyle name="Percent 8 2 2" xfId="3851"/>
    <cellStyle name="Percent 8 2 2 2" xfId="8998"/>
    <cellStyle name="Percent 8 2 2 2 2" xfId="19781"/>
    <cellStyle name="Percent 8 2 2 3" xfId="14649"/>
    <cellStyle name="Percent 8 2 2 4" xfId="42708"/>
    <cellStyle name="Percent 8 2 2 5" xfId="47551"/>
    <cellStyle name="Percent 8 2 3" xfId="6718"/>
    <cellStyle name="Percent 8 2 3 2" xfId="17501"/>
    <cellStyle name="Percent 8 2 4" xfId="12358"/>
    <cellStyle name="Percent 8 2 5" xfId="40433"/>
    <cellStyle name="Percent 8 2 6" xfId="45276"/>
    <cellStyle name="Percent 8 3" xfId="2802"/>
    <cellStyle name="Percent 8 3 2" xfId="7957"/>
    <cellStyle name="Percent 8 3 2 2" xfId="18740"/>
    <cellStyle name="Percent 8 3 3" xfId="13608"/>
    <cellStyle name="Percent 8 3 4" xfId="41668"/>
    <cellStyle name="Percent 8 3 5" xfId="46511"/>
    <cellStyle name="Percent 8 4" xfId="5667"/>
    <cellStyle name="Percent 8 4 2" xfId="16457"/>
    <cellStyle name="Percent 8 5" xfId="11289"/>
    <cellStyle name="Percent 8 6" xfId="39388"/>
    <cellStyle name="Percent 8 7" xfId="44234"/>
    <cellStyle name="Percent 9" xfId="457"/>
    <cellStyle name="Percent 9 2" xfId="1537"/>
    <cellStyle name="Percent 9 2 2" xfId="3852"/>
    <cellStyle name="Percent 9 2 2 2" xfId="8999"/>
    <cellStyle name="Percent 9 2 2 2 2" xfId="19782"/>
    <cellStyle name="Percent 9 2 2 3" xfId="14650"/>
    <cellStyle name="Percent 9 2 2 4" xfId="42709"/>
    <cellStyle name="Percent 9 2 2 5" xfId="47552"/>
    <cellStyle name="Percent 9 2 3" xfId="6719"/>
    <cellStyle name="Percent 9 2 3 2" xfId="17502"/>
    <cellStyle name="Percent 9 2 4" xfId="12359"/>
    <cellStyle name="Percent 9 2 5" xfId="40434"/>
    <cellStyle name="Percent 9 2 6" xfId="45277"/>
    <cellStyle name="Percent 9 3" xfId="2803"/>
    <cellStyle name="Percent 9 3 2" xfId="7958"/>
    <cellStyle name="Percent 9 3 2 2" xfId="18741"/>
    <cellStyle name="Percent 9 3 3" xfId="13609"/>
    <cellStyle name="Percent 9 3 4" xfId="41669"/>
    <cellStyle name="Percent 9 3 5" xfId="46512"/>
    <cellStyle name="Percent 9 4" xfId="5668"/>
    <cellStyle name="Percent 9 4 2" xfId="16458"/>
    <cellStyle name="Percent 9 5" xfId="11290"/>
    <cellStyle name="Percent 9 6" xfId="39389"/>
    <cellStyle name="Percent 9 7" xfId="44235"/>
    <cellStyle name="Porcentaje" xfId="3" builtinId="5"/>
    <cellStyle name="Porcentaje 10" xfId="931"/>
    <cellStyle name="Porcentaje 10 2" xfId="2014"/>
    <cellStyle name="Porcentaje 10 2 2" xfId="4323"/>
    <cellStyle name="Porcentaje 10 2 2 2" xfId="9470"/>
    <cellStyle name="Porcentaje 10 2 2 2 2" xfId="20253"/>
    <cellStyle name="Porcentaje 10 2 2 3" xfId="15121"/>
    <cellStyle name="Porcentaje 10 2 2 4" xfId="43180"/>
    <cellStyle name="Porcentaje 10 2 2 4 2" xfId="109"/>
    <cellStyle name="Porcentaje 10 2 2 5" xfId="48023"/>
    <cellStyle name="Porcentaje 10 2 3" xfId="7189"/>
    <cellStyle name="Porcentaje 10 2 3 2" xfId="17972"/>
    <cellStyle name="Porcentaje 10 2 4" xfId="12834"/>
    <cellStyle name="Porcentaje 10 2 5" xfId="40904"/>
    <cellStyle name="Porcentaje 10 2 6" xfId="45747"/>
    <cellStyle name="Porcentaje 10 3" xfId="3268"/>
    <cellStyle name="Porcentaje 10 3 2" xfId="8415"/>
    <cellStyle name="Porcentaje 10 3 2 2" xfId="19198"/>
    <cellStyle name="Porcentaje 10 3 3" xfId="14066"/>
    <cellStyle name="Porcentaje 10 3 4" xfId="42125"/>
    <cellStyle name="Porcentaje 10 3 5" xfId="46968"/>
    <cellStyle name="Porcentaje 10 4" xfId="6132"/>
    <cellStyle name="Porcentaje 10 4 2" xfId="16915"/>
    <cellStyle name="Porcentaje 10 5" xfId="11759"/>
    <cellStyle name="Porcentaje 10 6" xfId="39855"/>
    <cellStyle name="Porcentaje 10 7" xfId="44702"/>
    <cellStyle name="Porcentaje 11" xfId="1064"/>
    <cellStyle name="Porcentaje 11 2" xfId="2148"/>
    <cellStyle name="Porcentaje 11 2 2" xfId="4456"/>
    <cellStyle name="Porcentaje 11 2 2 2" xfId="9603"/>
    <cellStyle name="Porcentaje 11 2 2 2 2" xfId="20386"/>
    <cellStyle name="Porcentaje 11 2 2 3" xfId="15254"/>
    <cellStyle name="Porcentaje 11 2 2 4" xfId="43313"/>
    <cellStyle name="Porcentaje 11 2 2 5" xfId="48156"/>
    <cellStyle name="Porcentaje 11 2 3" xfId="7322"/>
    <cellStyle name="Porcentaje 11 2 3 2" xfId="18105"/>
    <cellStyle name="Porcentaje 11 2 4" xfId="12968"/>
    <cellStyle name="Porcentaje 11 2 5" xfId="41037"/>
    <cellStyle name="Porcentaje 11 2 6" xfId="45880"/>
    <cellStyle name="Porcentaje 11 3" xfId="3401"/>
    <cellStyle name="Porcentaje 11 3 2" xfId="8548"/>
    <cellStyle name="Porcentaje 11 3 2 2" xfId="19331"/>
    <cellStyle name="Porcentaje 11 3 3" xfId="14199"/>
    <cellStyle name="Porcentaje 11 3 4" xfId="42258"/>
    <cellStyle name="Porcentaje 11 3 5" xfId="47101"/>
    <cellStyle name="Porcentaje 11 4" xfId="6265"/>
    <cellStyle name="Porcentaje 11 4 2" xfId="17048"/>
    <cellStyle name="Porcentaje 11 5" xfId="11892"/>
    <cellStyle name="Porcentaje 11 6" xfId="39989"/>
    <cellStyle name="Porcentaje 11 7" xfId="44835"/>
    <cellStyle name="Porcentaje 12" xfId="1123"/>
    <cellStyle name="Porcentaje 12 2" xfId="2207"/>
    <cellStyle name="Porcentaje 12 2 2" xfId="4515"/>
    <cellStyle name="Porcentaje 12 2 2 2" xfId="9662"/>
    <cellStyle name="Porcentaje 12 2 2 2 2" xfId="20445"/>
    <cellStyle name="Porcentaje 12 2 2 3" xfId="15313"/>
    <cellStyle name="Porcentaje 12 2 2 4" xfId="43372"/>
    <cellStyle name="Porcentaje 12 2 2 5" xfId="48215"/>
    <cellStyle name="Porcentaje 12 2 3" xfId="7381"/>
    <cellStyle name="Porcentaje 12 2 3 2" xfId="18164"/>
    <cellStyle name="Porcentaje 12 2 4" xfId="13027"/>
    <cellStyle name="Porcentaje 12 2 5" xfId="41096"/>
    <cellStyle name="Porcentaje 12 2 6" xfId="45939"/>
    <cellStyle name="Porcentaje 12 3" xfId="3460"/>
    <cellStyle name="Porcentaje 12 3 2" xfId="8607"/>
    <cellStyle name="Porcentaje 12 3 2 2" xfId="19390"/>
    <cellStyle name="Porcentaje 12 3 3" xfId="14258"/>
    <cellStyle name="Porcentaje 12 3 4" xfId="42317"/>
    <cellStyle name="Porcentaje 12 3 5" xfId="47160"/>
    <cellStyle name="Porcentaje 12 4" xfId="6324"/>
    <cellStyle name="Porcentaje 12 4 2" xfId="17107"/>
    <cellStyle name="Porcentaje 12 5" xfId="11951"/>
    <cellStyle name="Porcentaje 12 6" xfId="40048"/>
    <cellStyle name="Porcentaje 12 7" xfId="44894"/>
    <cellStyle name="Porcentaje 13" xfId="1241"/>
    <cellStyle name="Porcentaje 13 2" xfId="2325"/>
    <cellStyle name="Porcentaje 13 2 2" xfId="4633"/>
    <cellStyle name="Porcentaje 13 2 2 2" xfId="9780"/>
    <cellStyle name="Porcentaje 13 2 2 2 2" xfId="20563"/>
    <cellStyle name="Porcentaje 13 2 2 3" xfId="15431"/>
    <cellStyle name="Porcentaje 13 2 2 4" xfId="43490"/>
    <cellStyle name="Porcentaje 13 2 2 5" xfId="48333"/>
    <cellStyle name="Porcentaje 13 2 3" xfId="7499"/>
    <cellStyle name="Porcentaje 13 2 3 2" xfId="18282"/>
    <cellStyle name="Porcentaje 13 2 4" xfId="13145"/>
    <cellStyle name="Porcentaje 13 2 5" xfId="41214"/>
    <cellStyle name="Porcentaje 13 2 6" xfId="46057"/>
    <cellStyle name="Porcentaje 13 3" xfId="3576"/>
    <cellStyle name="Porcentaje 13 3 2" xfId="8723"/>
    <cellStyle name="Porcentaje 13 3 2 2" xfId="19506"/>
    <cellStyle name="Porcentaje 13 3 3" xfId="14374"/>
    <cellStyle name="Porcentaje 13 3 4" xfId="42433"/>
    <cellStyle name="Porcentaje 13 3 5" xfId="47276"/>
    <cellStyle name="Porcentaje 13 4" xfId="6442"/>
    <cellStyle name="Porcentaje 13 4 2" xfId="17225"/>
    <cellStyle name="Porcentaje 13 5" xfId="12069"/>
    <cellStyle name="Porcentaje 13 6" xfId="40161"/>
    <cellStyle name="Porcentaje 13 7" xfId="45004"/>
    <cellStyle name="Porcentaje 14" xfId="1258"/>
    <cellStyle name="Porcentaje 14 2" xfId="2342"/>
    <cellStyle name="Porcentaje 14 2 2" xfId="4650"/>
    <cellStyle name="Porcentaje 14 2 2 2" xfId="9797"/>
    <cellStyle name="Porcentaje 14 2 2 2 2" xfId="20580"/>
    <cellStyle name="Porcentaje 14 2 2 3" xfId="15448"/>
    <cellStyle name="Porcentaje 14 2 2 4" xfId="43507"/>
    <cellStyle name="Porcentaje 14 2 2 5" xfId="48350"/>
    <cellStyle name="Porcentaje 14 2 3" xfId="7516"/>
    <cellStyle name="Porcentaje 14 2 3 2" xfId="18299"/>
    <cellStyle name="Porcentaje 14 2 4" xfId="13162"/>
    <cellStyle name="Porcentaje 14 2 5" xfId="41231"/>
    <cellStyle name="Porcentaje 14 2 6" xfId="46074"/>
    <cellStyle name="Porcentaje 14 3" xfId="3593"/>
    <cellStyle name="Porcentaje 14 3 2" xfId="8740"/>
    <cellStyle name="Porcentaje 14 3 2 2" xfId="19523"/>
    <cellStyle name="Porcentaje 14 3 3" xfId="14391"/>
    <cellStyle name="Porcentaje 14 3 4" xfId="42450"/>
    <cellStyle name="Porcentaje 14 3 5" xfId="47293"/>
    <cellStyle name="Porcentaje 14 4" xfId="6459"/>
    <cellStyle name="Porcentaje 14 4 2" xfId="17242"/>
    <cellStyle name="Porcentaje 14 5" xfId="12086"/>
    <cellStyle name="Porcentaje 14 6" xfId="96"/>
    <cellStyle name="Porcentaje 14 7" xfId="39166"/>
    <cellStyle name="Porcentaje 14 8" xfId="44014"/>
    <cellStyle name="Porcentaje 15" xfId="1295"/>
    <cellStyle name="Porcentaje 15 2" xfId="3630"/>
    <cellStyle name="Porcentaje 15 2 2" xfId="8777"/>
    <cellStyle name="Porcentaje 15 2 2 2" xfId="19560"/>
    <cellStyle name="Porcentaje 15 2 3" xfId="14428"/>
    <cellStyle name="Porcentaje 15 2 4" xfId="42487"/>
    <cellStyle name="Porcentaje 15 2 5" xfId="47330"/>
    <cellStyle name="Porcentaje 15 3" xfId="6496"/>
    <cellStyle name="Porcentaje 15 3 2" xfId="17279"/>
    <cellStyle name="Porcentaje 15 4" xfId="12123"/>
    <cellStyle name="Porcentaje 15 5" xfId="40213"/>
    <cellStyle name="Porcentaje 15 6" xfId="45056"/>
    <cellStyle name="Porcentaje 16" xfId="1538"/>
    <cellStyle name="Porcentaje 17" xfId="2417"/>
    <cellStyle name="Porcentaje 17 2" xfId="4719"/>
    <cellStyle name="Porcentaje 17 2 2" xfId="9866"/>
    <cellStyle name="Porcentaje 17 2 2 2" xfId="20649"/>
    <cellStyle name="Porcentaje 17 2 3" xfId="15517"/>
    <cellStyle name="Porcentaje 17 2 4" xfId="43576"/>
    <cellStyle name="Porcentaje 17 2 5" xfId="48419"/>
    <cellStyle name="Porcentaje 17 3" xfId="7585"/>
    <cellStyle name="Porcentaje 17 3 2" xfId="18368"/>
    <cellStyle name="Porcentaje 17 4" xfId="13231"/>
    <cellStyle name="Porcentaje 17 5" xfId="41300"/>
    <cellStyle name="Porcentaje 17 6" xfId="46143"/>
    <cellStyle name="Porcentaje 18" xfId="2512"/>
    <cellStyle name="Porcentaje 18 2" xfId="4814"/>
    <cellStyle name="Porcentaje 18 2 2" xfId="9961"/>
    <cellStyle name="Porcentaje 18 2 2 2" xfId="20744"/>
    <cellStyle name="Porcentaje 18 2 3" xfId="15612"/>
    <cellStyle name="Porcentaje 18 2 4" xfId="43671"/>
    <cellStyle name="Porcentaje 18 2 5" xfId="48514"/>
    <cellStyle name="Porcentaje 18 3" xfId="7680"/>
    <cellStyle name="Porcentaje 18 3 2" xfId="18463"/>
    <cellStyle name="Porcentaje 18 4" xfId="13326"/>
    <cellStyle name="Porcentaje 18 5" xfId="41395"/>
    <cellStyle name="Porcentaje 18 6" xfId="46238"/>
    <cellStyle name="Porcentaje 19" xfId="2532"/>
    <cellStyle name="Porcentaje 19 2" xfId="4834"/>
    <cellStyle name="Porcentaje 19 2 2" xfId="9981"/>
    <cellStyle name="Porcentaje 19 2 2 2" xfId="20764"/>
    <cellStyle name="Porcentaje 19 2 3" xfId="15632"/>
    <cellStyle name="Porcentaje 19 2 4" xfId="43691"/>
    <cellStyle name="Porcentaje 19 2 5" xfId="99"/>
    <cellStyle name="Porcentaje 19 2 6" xfId="48534"/>
    <cellStyle name="Porcentaje 19 3" xfId="7700"/>
    <cellStyle name="Porcentaje 19 3 2" xfId="18483"/>
    <cellStyle name="Porcentaje 19 4" xfId="13347"/>
    <cellStyle name="Porcentaje 19 5" xfId="95"/>
    <cellStyle name="Porcentaje 19 6" xfId="39165"/>
    <cellStyle name="Porcentaje 19 7" xfId="44013"/>
    <cellStyle name="Porcentaje 2" xfId="458"/>
    <cellStyle name="Porcentaje 2 2" xfId="63"/>
    <cellStyle name="Porcentaje 2 2 2" xfId="39390"/>
    <cellStyle name="Porcentaje 2 2 3" xfId="39171"/>
    <cellStyle name="Porcentaje 2 2 4" xfId="44018"/>
    <cellStyle name="Porcentaje 2 3" xfId="1539"/>
    <cellStyle name="Porcentaje 2 3 2" xfId="3853"/>
    <cellStyle name="Porcentaje 2 3 2 2" xfId="9000"/>
    <cellStyle name="Porcentaje 2 3 2 2 2" xfId="19783"/>
    <cellStyle name="Porcentaje 2 3 2 3" xfId="14651"/>
    <cellStyle name="Porcentaje 2 3 2 4" xfId="42710"/>
    <cellStyle name="Porcentaje 2 3 2 5" xfId="47553"/>
    <cellStyle name="Porcentaje 2 3 3" xfId="6720"/>
    <cellStyle name="Porcentaje 2 3 3 2" xfId="17503"/>
    <cellStyle name="Porcentaje 2 3 4" xfId="12360"/>
    <cellStyle name="Porcentaje 2 3 5" xfId="40435"/>
    <cellStyle name="Porcentaje 2 3 6" xfId="45278"/>
    <cellStyle name="Porcentaje 2 4" xfId="2805"/>
    <cellStyle name="Porcentaje 2 4 2" xfId="7959"/>
    <cellStyle name="Porcentaje 2 4 2 2" xfId="18742"/>
    <cellStyle name="Porcentaje 2 4 3" xfId="13610"/>
    <cellStyle name="Porcentaje 2 4 4" xfId="41670"/>
    <cellStyle name="Porcentaje 2 4 5" xfId="46513"/>
    <cellStyle name="Porcentaje 2 5" xfId="5670"/>
    <cellStyle name="Porcentaje 2 5 2" xfId="16459"/>
    <cellStyle name="Porcentaje 2 6" xfId="11292"/>
    <cellStyle name="Porcentaje 2 7" xfId="33"/>
    <cellStyle name="Porcentaje 2 7 2" xfId="39123"/>
    <cellStyle name="Porcentaje 2 7 2 2" xfId="118"/>
    <cellStyle name="Porcentaje 20" xfId="2570"/>
    <cellStyle name="Porcentaje 20 2" xfId="7738"/>
    <cellStyle name="Porcentaje 20 2 2" xfId="18521"/>
    <cellStyle name="Porcentaje 20 3" xfId="13385"/>
    <cellStyle name="Porcentaje 20 4" xfId="41450"/>
    <cellStyle name="Porcentaje 20 5" xfId="46293"/>
    <cellStyle name="Porcentaje 21" xfId="2804"/>
    <cellStyle name="Porcentaje 22" xfId="4873"/>
    <cellStyle name="Porcentaje 22 2" xfId="10020"/>
    <cellStyle name="Porcentaje 22 2 2" xfId="20803"/>
    <cellStyle name="Porcentaje 22 3" xfId="15670"/>
    <cellStyle name="Porcentaje 22 4" xfId="38912"/>
    <cellStyle name="Porcentaje 22 4 2" xfId="68"/>
    <cellStyle name="Porcentaje 22 4 3" xfId="43877"/>
    <cellStyle name="Porcentaje 22 5" xfId="39145"/>
    <cellStyle name="Porcentaje 22 6" xfId="43993"/>
    <cellStyle name="Porcentaje 23" xfId="4933"/>
    <cellStyle name="Porcentaje 23 2" xfId="10081"/>
    <cellStyle name="Porcentaje 23 2 2" xfId="20864"/>
    <cellStyle name="Porcentaje 23 3" xfId="15731"/>
    <cellStyle name="Porcentaje 23 4" xfId="43787"/>
    <cellStyle name="Porcentaje 23 5" xfId="48630"/>
    <cellStyle name="Porcentaje 24" xfId="4951"/>
    <cellStyle name="Porcentaje 24 2" xfId="10099"/>
    <cellStyle name="Porcentaje 24 2 2" xfId="20882"/>
    <cellStyle name="Porcentaje 24 3" xfId="15749"/>
    <cellStyle name="Porcentaje 24 4" xfId="43805"/>
    <cellStyle name="Porcentaje 24 5" xfId="48648"/>
    <cellStyle name="Porcentaje 25" xfId="4988"/>
    <cellStyle name="Porcentaje 25 2" xfId="10136"/>
    <cellStyle name="Porcentaje 25 2 2" xfId="20919"/>
    <cellStyle name="Porcentaje 25 3" xfId="15786"/>
    <cellStyle name="Porcentaje 25 4" xfId="38928"/>
    <cellStyle name="Porcentaje 25 4 2" xfId="39075"/>
    <cellStyle name="Porcentaje 25 4 2 2" xfId="43956"/>
    <cellStyle name="Porcentaje 25 4 2 3" xfId="108"/>
    <cellStyle name="Porcentaje 25 5" xfId="39161"/>
    <cellStyle name="Porcentaje 25 6" xfId="44009"/>
    <cellStyle name="Porcentaje 26" xfId="5016"/>
    <cellStyle name="Porcentaje 26 2" xfId="10164"/>
    <cellStyle name="Porcentaje 26 2 2" xfId="20947"/>
    <cellStyle name="Porcentaje 26 3" xfId="15814"/>
    <cellStyle name="Porcentaje 26 4" xfId="85"/>
    <cellStyle name="Porcentaje 26 5" xfId="43867"/>
    <cellStyle name="Porcentaje 26 6" xfId="48710"/>
    <cellStyle name="Porcentaje 27" xfId="5037"/>
    <cellStyle name="Porcentaje 27 2" xfId="10185"/>
    <cellStyle name="Porcentaje 27 2 2" xfId="20968"/>
    <cellStyle name="Porcentaje 27 3" xfId="15834"/>
    <cellStyle name="Porcentaje 28" xfId="5258"/>
    <cellStyle name="Porcentaje 28 2" xfId="10395"/>
    <cellStyle name="Porcentaje 28 2 2" xfId="21178"/>
    <cellStyle name="Porcentaje 28 3" xfId="16051"/>
    <cellStyle name="Porcentaje 29" xfId="5274"/>
    <cellStyle name="Porcentaje 29 2" xfId="10410"/>
    <cellStyle name="Porcentaje 29 2 2" xfId="21193"/>
    <cellStyle name="Porcentaje 29 3" xfId="16066"/>
    <cellStyle name="Porcentaje 3" xfId="474"/>
    <cellStyle name="Porcentaje 3 2" xfId="1566"/>
    <cellStyle name="Porcentaje 3 2 2" xfId="3875"/>
    <cellStyle name="Porcentaje 3 2 2 2" xfId="9022"/>
    <cellStyle name="Porcentaje 3 2 2 2 2" xfId="19805"/>
    <cellStyle name="Porcentaje 3 2 2 3" xfId="14673"/>
    <cellStyle name="Porcentaje 3 2 2 4" xfId="42732"/>
    <cellStyle name="Porcentaje 3 2 2 5" xfId="47575"/>
    <cellStyle name="Porcentaje 3 2 3" xfId="6741"/>
    <cellStyle name="Porcentaje 3 2 3 2" xfId="17524"/>
    <cellStyle name="Porcentaje 3 2 4" xfId="12386"/>
    <cellStyle name="Porcentaje 3 2 5" xfId="40456"/>
    <cellStyle name="Porcentaje 3 2 6" xfId="45299"/>
    <cellStyle name="Porcentaje 3 3" xfId="2814"/>
    <cellStyle name="Porcentaje 3 3 2" xfId="7968"/>
    <cellStyle name="Porcentaje 3 3 2 2" xfId="18751"/>
    <cellStyle name="Porcentaje 3 3 3" xfId="13619"/>
    <cellStyle name="Porcentaje 3 3 4" xfId="41678"/>
    <cellStyle name="Porcentaje 3 3 5" xfId="46521"/>
    <cellStyle name="Porcentaje 3 4" xfId="5679"/>
    <cellStyle name="Porcentaje 3 4 2" xfId="16468"/>
    <cellStyle name="Porcentaje 3 5" xfId="11302"/>
    <cellStyle name="Porcentaje 3 6" xfId="39411"/>
    <cellStyle name="Porcentaje 3 7" xfId="44257"/>
    <cellStyle name="Porcentaje 30" xfId="5347"/>
    <cellStyle name="Porcentaje 30 2" xfId="10483"/>
    <cellStyle name="Porcentaje 30 2 2" xfId="21266"/>
    <cellStyle name="Porcentaje 30 3" xfId="16139"/>
    <cellStyle name="Porcentaje 30 4" xfId="97"/>
    <cellStyle name="Porcentaje 30 5" xfId="39168"/>
    <cellStyle name="Porcentaje 30 6" xfId="44016"/>
    <cellStyle name="Porcentaje 31" xfId="5396"/>
    <cellStyle name="Porcentaje 31 2" xfId="10532"/>
    <cellStyle name="Porcentaje 31 2 2" xfId="21315"/>
    <cellStyle name="Porcentaje 31 3" xfId="16188"/>
    <cellStyle name="Porcentaje 32" xfId="5411"/>
    <cellStyle name="Porcentaje 32 2" xfId="10547"/>
    <cellStyle name="Porcentaje 32 2 2" xfId="21330"/>
    <cellStyle name="Porcentaje 32 3" xfId="16203"/>
    <cellStyle name="Porcentaje 33" xfId="5441"/>
    <cellStyle name="Porcentaje 33 2" xfId="16233"/>
    <cellStyle name="Porcentaje 34" xfId="5669"/>
    <cellStyle name="Porcentaje 35" xfId="10877"/>
    <cellStyle name="Porcentaje 35 2" xfId="21660"/>
    <cellStyle name="Porcentaje 35 3" xfId="38933"/>
    <cellStyle name="Porcentaje 35 4" xfId="39173"/>
    <cellStyle name="Porcentaje 35 5" xfId="44020"/>
    <cellStyle name="Porcentaje 36" xfId="10960"/>
    <cellStyle name="Porcentaje 36 2" xfId="21743"/>
    <cellStyle name="Porcentaje 36 3" xfId="38915"/>
    <cellStyle name="Porcentaje 36 3 2" xfId="75"/>
    <cellStyle name="Porcentaje 36 4" xfId="39148"/>
    <cellStyle name="Porcentaje 36 5" xfId="43996"/>
    <cellStyle name="Porcentaje 37" xfId="10988"/>
    <cellStyle name="Porcentaje 37 2" xfId="38935"/>
    <cellStyle name="Porcentaje 37 3" xfId="39170"/>
    <cellStyle name="Porcentaje 37 4" xfId="44017"/>
    <cellStyle name="Porcentaje 38" xfId="11291"/>
    <cellStyle name="Porcentaje 39" xfId="38838"/>
    <cellStyle name="Porcentaje 39 2" xfId="38925"/>
    <cellStyle name="Porcentaje 39 3" xfId="39163"/>
    <cellStyle name="Porcentaje 39 4" xfId="44011"/>
    <cellStyle name="Porcentaje 4" xfId="509"/>
    <cellStyle name="Porcentaje 4 2" xfId="1601"/>
    <cellStyle name="Porcentaje 4 2 2" xfId="3910"/>
    <cellStyle name="Porcentaje 4 2 2 2" xfId="9057"/>
    <cellStyle name="Porcentaje 4 2 2 2 2" xfId="19840"/>
    <cellStyle name="Porcentaje 4 2 2 3" xfId="14708"/>
    <cellStyle name="Porcentaje 4 2 2 4" xfId="42767"/>
    <cellStyle name="Porcentaje 4 2 2 5" xfId="47610"/>
    <cellStyle name="Porcentaje 4 2 3" xfId="6776"/>
    <cellStyle name="Porcentaje 4 2 3 2" xfId="17559"/>
    <cellStyle name="Porcentaje 4 2 4" xfId="12421"/>
    <cellStyle name="Porcentaje 4 2 5" xfId="40491"/>
    <cellStyle name="Porcentaje 4 2 6" xfId="45334"/>
    <cellStyle name="Porcentaje 4 3" xfId="2849"/>
    <cellStyle name="Porcentaje 4 3 2" xfId="8003"/>
    <cellStyle name="Porcentaje 4 3 2 2" xfId="18786"/>
    <cellStyle name="Porcentaje 4 3 3" xfId="13654"/>
    <cellStyle name="Porcentaje 4 3 4" xfId="41713"/>
    <cellStyle name="Porcentaje 4 3 5" xfId="46556"/>
    <cellStyle name="Porcentaje 4 4" xfId="5714"/>
    <cellStyle name="Porcentaje 4 4 2" xfId="16503"/>
    <cellStyle name="Porcentaje 4 5" xfId="11337"/>
    <cellStyle name="Porcentaje 4 6" xfId="39446"/>
    <cellStyle name="Porcentaje 4 7" xfId="44292"/>
    <cellStyle name="Porcentaje 40" xfId="42"/>
    <cellStyle name="Porcentaje 40 2" xfId="39076"/>
    <cellStyle name="Porcentaje 40 2 2" xfId="73"/>
    <cellStyle name="Porcentaje 40 3" xfId="40103"/>
    <cellStyle name="Porcentaje 40 4" xfId="44948"/>
    <cellStyle name="Porcentaje 41" xfId="38956"/>
    <cellStyle name="Porcentaje 42" xfId="87"/>
    <cellStyle name="Porcentaje 43" xfId="102"/>
    <cellStyle name="Porcentaje 44" xfId="39052"/>
    <cellStyle name="Porcentaje 45" xfId="39054"/>
    <cellStyle name="Porcentaje 46" xfId="39117"/>
    <cellStyle name="Porcentaje 47" xfId="39130"/>
    <cellStyle name="Porcentaje 48" xfId="39134"/>
    <cellStyle name="Porcentaje 49" xfId="39137"/>
    <cellStyle name="Porcentaje 5" xfId="579"/>
    <cellStyle name="Porcentaje 5 2" xfId="1670"/>
    <cellStyle name="Porcentaje 5 2 2" xfId="3979"/>
    <cellStyle name="Porcentaje 5 2 2 2" xfId="9126"/>
    <cellStyle name="Porcentaje 5 2 2 2 2" xfId="19909"/>
    <cellStyle name="Porcentaje 5 2 2 3" xfId="14777"/>
    <cellStyle name="Porcentaje 5 2 2 4" xfId="42836"/>
    <cellStyle name="Porcentaje 5 2 2 5" xfId="47679"/>
    <cellStyle name="Porcentaje 5 2 3" xfId="6845"/>
    <cellStyle name="Porcentaje 5 2 3 2" xfId="17628"/>
    <cellStyle name="Porcentaje 5 2 4" xfId="12490"/>
    <cellStyle name="Porcentaje 5 2 5" xfId="40560"/>
    <cellStyle name="Porcentaje 5 2 6" xfId="45403"/>
    <cellStyle name="Porcentaje 5 3" xfId="2918"/>
    <cellStyle name="Porcentaje 5 3 2" xfId="8072"/>
    <cellStyle name="Porcentaje 5 3 2 2" xfId="18855"/>
    <cellStyle name="Porcentaje 5 3 3" xfId="13723"/>
    <cellStyle name="Porcentaje 5 3 4" xfId="41782"/>
    <cellStyle name="Porcentaje 5 3 5" xfId="46625"/>
    <cellStyle name="Porcentaje 5 4" xfId="5783"/>
    <cellStyle name="Porcentaje 5 4 2" xfId="16572"/>
    <cellStyle name="Porcentaje 5 5" xfId="11407"/>
    <cellStyle name="Porcentaje 5 6" xfId="38917"/>
    <cellStyle name="Porcentaje 5 6 2" xfId="76"/>
    <cellStyle name="Porcentaje 5 7" xfId="39149"/>
    <cellStyle name="Porcentaje 5 8" xfId="43997"/>
    <cellStyle name="Porcentaje 50" xfId="43920"/>
    <cellStyle name="Porcentaje 50 2" xfId="110"/>
    <cellStyle name="Porcentaje 51" xfId="43955"/>
    <cellStyle name="Porcentaje 52" xfId="43960"/>
    <cellStyle name="Porcentaje 53" xfId="71"/>
    <cellStyle name="Porcentaje 54" xfId="131"/>
    <cellStyle name="Porcentaje 6" xfId="595"/>
    <cellStyle name="Porcentaje 6 2" xfId="1686"/>
    <cellStyle name="Porcentaje 6 2 2" xfId="3995"/>
    <cellStyle name="Porcentaje 6 2 2 2" xfId="9142"/>
    <cellStyle name="Porcentaje 6 2 2 2 2" xfId="19925"/>
    <cellStyle name="Porcentaje 6 2 2 3" xfId="14793"/>
    <cellStyle name="Porcentaje 6 2 2 4" xfId="42852"/>
    <cellStyle name="Porcentaje 6 2 2 5" xfId="47695"/>
    <cellStyle name="Porcentaje 6 2 3" xfId="6861"/>
    <cellStyle name="Porcentaje 6 2 3 2" xfId="17644"/>
    <cellStyle name="Porcentaje 6 2 4" xfId="12506"/>
    <cellStyle name="Porcentaje 6 2 5" xfId="40576"/>
    <cellStyle name="Porcentaje 6 2 6" xfId="45419"/>
    <cellStyle name="Porcentaje 6 3" xfId="2934"/>
    <cellStyle name="Porcentaje 6 3 2" xfId="8088"/>
    <cellStyle name="Porcentaje 6 3 2 2" xfId="18871"/>
    <cellStyle name="Porcentaje 6 3 3" xfId="13739"/>
    <cellStyle name="Porcentaje 6 3 4" xfId="41798"/>
    <cellStyle name="Porcentaje 6 3 5" xfId="46641"/>
    <cellStyle name="Porcentaje 6 4" xfId="5799"/>
    <cellStyle name="Porcentaje 6 4 2" xfId="16588"/>
    <cellStyle name="Porcentaje 6 5" xfId="11423"/>
    <cellStyle name="Porcentaje 6 6" xfId="39529"/>
    <cellStyle name="Porcentaje 6 7" xfId="44375"/>
    <cellStyle name="Porcentaje 7" xfId="784"/>
    <cellStyle name="Porcentaje 7 2" xfId="1867"/>
    <cellStyle name="Porcentaje 7 2 2" xfId="4176"/>
    <cellStyle name="Porcentaje 7 2 2 2" xfId="9323"/>
    <cellStyle name="Porcentaje 7 2 2 2 2" xfId="20106"/>
    <cellStyle name="Porcentaje 7 2 2 3" xfId="14974"/>
    <cellStyle name="Porcentaje 7 2 2 4" xfId="43033"/>
    <cellStyle name="Porcentaje 7 2 2 5" xfId="47876"/>
    <cellStyle name="Porcentaje 7 2 3" xfId="7042"/>
    <cellStyle name="Porcentaje 7 2 3 2" xfId="17825"/>
    <cellStyle name="Porcentaje 7 2 4" xfId="12687"/>
    <cellStyle name="Porcentaje 7 2 5" xfId="40757"/>
    <cellStyle name="Porcentaje 7 2 6" xfId="45600"/>
    <cellStyle name="Porcentaje 7 3" xfId="3121"/>
    <cellStyle name="Porcentaje 7 3 2" xfId="8268"/>
    <cellStyle name="Porcentaje 7 3 2 2" xfId="19051"/>
    <cellStyle name="Porcentaje 7 3 3" xfId="13919"/>
    <cellStyle name="Porcentaje 7 3 4" xfId="41978"/>
    <cellStyle name="Porcentaje 7 3 5" xfId="46821"/>
    <cellStyle name="Porcentaje 7 4" xfId="5985"/>
    <cellStyle name="Porcentaje 7 4 2" xfId="16768"/>
    <cellStyle name="Porcentaje 7 5" xfId="11612"/>
    <cellStyle name="Porcentaje 7 6" xfId="39708"/>
    <cellStyle name="Porcentaje 7 7" xfId="44555"/>
    <cellStyle name="Porcentaje 8" xfId="836"/>
    <cellStyle name="Porcentaje 8 2" xfId="1919"/>
    <cellStyle name="Porcentaje 8 2 2" xfId="4228"/>
    <cellStyle name="Porcentaje 8 2 2 2" xfId="9375"/>
    <cellStyle name="Porcentaje 8 2 2 2 2" xfId="20158"/>
    <cellStyle name="Porcentaje 8 2 2 3" xfId="15026"/>
    <cellStyle name="Porcentaje 8 2 2 4" xfId="43085"/>
    <cellStyle name="Porcentaje 8 2 2 5" xfId="47928"/>
    <cellStyle name="Porcentaje 8 2 3" xfId="7094"/>
    <cellStyle name="Porcentaje 8 2 3 2" xfId="17877"/>
    <cellStyle name="Porcentaje 8 2 4" xfId="12739"/>
    <cellStyle name="Porcentaje 8 2 5" xfId="40809"/>
    <cellStyle name="Porcentaje 8 2 6" xfId="45652"/>
    <cellStyle name="Porcentaje 8 3" xfId="3173"/>
    <cellStyle name="Porcentaje 8 3 2" xfId="8320"/>
    <cellStyle name="Porcentaje 8 3 2 2" xfId="19103"/>
    <cellStyle name="Porcentaje 8 3 3" xfId="13971"/>
    <cellStyle name="Porcentaje 8 3 4" xfId="42030"/>
    <cellStyle name="Porcentaje 8 3 5" xfId="46873"/>
    <cellStyle name="Porcentaje 8 4" xfId="6037"/>
    <cellStyle name="Porcentaje 8 4 2" xfId="16820"/>
    <cellStyle name="Porcentaje 8 5" xfId="11664"/>
    <cellStyle name="Porcentaje 8 6" xfId="39760"/>
    <cellStyle name="Porcentaje 8 7" xfId="44607"/>
    <cellStyle name="Porcentaje 9" xfId="907"/>
    <cellStyle name="Porcentaje 9 2" xfId="1990"/>
    <cellStyle name="Porcentaje 9 2 2" xfId="4299"/>
    <cellStyle name="Porcentaje 9 2 2 2" xfId="9446"/>
    <cellStyle name="Porcentaje 9 2 2 2 2" xfId="20229"/>
    <cellStyle name="Porcentaje 9 2 2 3" xfId="15097"/>
    <cellStyle name="Porcentaje 9 2 2 4" xfId="43156"/>
    <cellStyle name="Porcentaje 9 2 2 5" xfId="47999"/>
    <cellStyle name="Porcentaje 9 2 3" xfId="7165"/>
    <cellStyle name="Porcentaje 9 2 3 2" xfId="17948"/>
    <cellStyle name="Porcentaje 9 2 4" xfId="12810"/>
    <cellStyle name="Porcentaje 9 2 5" xfId="40880"/>
    <cellStyle name="Porcentaje 9 2 6" xfId="45723"/>
    <cellStyle name="Porcentaje 9 3" xfId="3244"/>
    <cellStyle name="Porcentaje 9 3 2" xfId="8391"/>
    <cellStyle name="Porcentaje 9 3 2 2" xfId="19174"/>
    <cellStyle name="Porcentaje 9 3 3" xfId="14042"/>
    <cellStyle name="Porcentaje 9 3 4" xfId="42101"/>
    <cellStyle name="Porcentaje 9 3 5" xfId="46944"/>
    <cellStyle name="Porcentaje 9 4" xfId="6108"/>
    <cellStyle name="Porcentaje 9 4 2" xfId="16891"/>
    <cellStyle name="Porcentaje 9 5" xfId="11735"/>
    <cellStyle name="Porcentaje 9 6" xfId="39831"/>
    <cellStyle name="Porcentaje 9 7" xfId="44678"/>
    <cellStyle name="Porcentual 10" xfId="107"/>
    <cellStyle name="Porcentual 11" xfId="70"/>
    <cellStyle name="Porcentual 2" xfId="459"/>
    <cellStyle name="Porcentual 2 12" xfId="52"/>
    <cellStyle name="Porcentual 2 13" xfId="460"/>
    <cellStyle name="Porcentual 3" xfId="461"/>
    <cellStyle name="Porcentual 4" xfId="462"/>
    <cellStyle name="Porcentual 4 2" xfId="5259"/>
    <cellStyle name="Porcentual 8" xfId="106"/>
    <cellStyle name="Porcentual 9" xfId="88"/>
    <cellStyle name="Porcentual 9 2" xfId="11018"/>
    <cellStyle name="RevList" xfId="463"/>
    <cellStyle name="Salida 2" xfId="169"/>
    <cellStyle name="Salida 3" xfId="1540"/>
    <cellStyle name="Subtotal" xfId="464"/>
    <cellStyle name="Texto de advertencia 2" xfId="170"/>
    <cellStyle name="Texto de advertencia 3" xfId="1541"/>
    <cellStyle name="Texto explicativo 2" xfId="171"/>
    <cellStyle name="Texto explicativo 3" xfId="1542"/>
    <cellStyle name="Título 1" xfId="465"/>
    <cellStyle name="Título 1 2" xfId="740" hidden="1"/>
    <cellStyle name="Título 1 2" xfId="5075" hidden="1"/>
    <cellStyle name="Título 1 2" xfId="5094" hidden="1"/>
    <cellStyle name="Título 1 2" xfId="5071" hidden="1"/>
    <cellStyle name="Título 1 2" xfId="5106" hidden="1"/>
    <cellStyle name="Título 1 2" xfId="5067" hidden="1"/>
    <cellStyle name="Título 1 2" xfId="5118" hidden="1"/>
    <cellStyle name="Título 1 2" xfId="5063" hidden="1"/>
    <cellStyle name="Título 1 2" xfId="5129" hidden="1"/>
    <cellStyle name="Título 1 2" xfId="5041" hidden="1"/>
    <cellStyle name="Título 1 2" xfId="5141" hidden="1"/>
    <cellStyle name="Título 1 2" xfId="5058" hidden="1"/>
    <cellStyle name="Título 1 2" xfId="5161" hidden="1"/>
    <cellStyle name="Título 1 2" xfId="5054" hidden="1"/>
    <cellStyle name="Título 1 2" xfId="5172" hidden="1"/>
    <cellStyle name="Título 1 2" xfId="5135" hidden="1"/>
    <cellStyle name="Título 1 2" xfId="5183" hidden="1"/>
    <cellStyle name="Título 1 2" xfId="5153" hidden="1"/>
    <cellStyle name="Título 1 2" xfId="5191" hidden="1"/>
    <cellStyle name="Título 1 2" xfId="5182" hidden="1"/>
    <cellStyle name="Título 1 2" xfId="10223" hidden="1"/>
    <cellStyle name="Título 1 2" xfId="10238" hidden="1"/>
    <cellStyle name="Título 1 2" xfId="10219" hidden="1"/>
    <cellStyle name="Título 1 2" xfId="10250" hidden="1"/>
    <cellStyle name="Título 1 2" xfId="10215" hidden="1"/>
    <cellStyle name="Título 1 2" xfId="10262" hidden="1"/>
    <cellStyle name="Título 1 2" xfId="10211" hidden="1"/>
    <cellStyle name="Título 1 2" xfId="10273" hidden="1"/>
    <cellStyle name="Título 1 2" xfId="10189" hidden="1"/>
    <cellStyle name="Título 1 2" xfId="10285" hidden="1"/>
    <cellStyle name="Título 1 2" xfId="10206" hidden="1"/>
    <cellStyle name="Título 1 2" xfId="10299" hidden="1"/>
    <cellStyle name="Título 1 2" xfId="10202" hidden="1"/>
    <cellStyle name="Título 1 2" xfId="10310" hidden="1"/>
    <cellStyle name="Título 1 2" xfId="10279" hidden="1"/>
    <cellStyle name="Título 1 2" xfId="10321" hidden="1"/>
    <cellStyle name="Título 1 2" xfId="10291" hidden="1"/>
    <cellStyle name="Título 1 2" xfId="10329" hidden="1"/>
    <cellStyle name="Título 1 2" xfId="10320" hidden="1"/>
    <cellStyle name="Título 1 2" xfId="10752" hidden="1"/>
    <cellStyle name="Título 1 2" xfId="10763" hidden="1"/>
    <cellStyle name="Título 1 2" xfId="10750" hidden="1"/>
    <cellStyle name="Título 1 2" xfId="10772" hidden="1"/>
    <cellStyle name="Título 1 2" xfId="10748" hidden="1"/>
    <cellStyle name="Título 1 2" xfId="10781" hidden="1"/>
    <cellStyle name="Título 1 2" xfId="10746" hidden="1"/>
    <cellStyle name="Título 1 2" xfId="10789" hidden="1"/>
    <cellStyle name="Título 1 2" xfId="10739" hidden="1"/>
    <cellStyle name="Título 1 2" xfId="10799" hidden="1"/>
    <cellStyle name="Título 1 2" xfId="10744" hidden="1"/>
    <cellStyle name="Título 1 2" xfId="10809" hidden="1"/>
    <cellStyle name="Título 1 2" xfId="10741" hidden="1"/>
    <cellStyle name="Título 1 2" xfId="10816" hidden="1"/>
    <cellStyle name="Título 1 2" xfId="10795" hidden="1"/>
    <cellStyle name="Título 1 2" xfId="10826" hidden="1"/>
    <cellStyle name="Título 1 2" xfId="10805" hidden="1"/>
    <cellStyle name="Título 1 2" xfId="10832" hidden="1"/>
    <cellStyle name="Título 1 2" xfId="10825" hidden="1"/>
    <cellStyle name="Título 1 2" xfId="10696" hidden="1"/>
    <cellStyle name="Título 1 2" xfId="10600" hidden="1"/>
    <cellStyle name="Título 1 2" xfId="10844" hidden="1"/>
    <cellStyle name="Título 1 2" xfId="10599" hidden="1"/>
    <cellStyle name="Título 1 2" xfId="10849" hidden="1"/>
    <cellStyle name="Título 1 2" xfId="10595" hidden="1"/>
    <cellStyle name="Título 1 2" xfId="10569" hidden="1"/>
    <cellStyle name="Título 1 2" xfId="10625" hidden="1"/>
    <cellStyle name="Título 1 2" xfId="10705" hidden="1"/>
    <cellStyle name="Título 1 2" xfId="10620" hidden="1"/>
    <cellStyle name="Título 1 2" xfId="10611" hidden="1"/>
    <cellStyle name="Título 1 2" xfId="10610" hidden="1"/>
    <cellStyle name="Título 1 2" xfId="10612" hidden="1"/>
    <cellStyle name="Título 1 2" xfId="10846" hidden="1"/>
    <cellStyle name="Título 1 2" xfId="10672" hidden="1"/>
    <cellStyle name="Título 1 2" xfId="10735" hidden="1"/>
    <cellStyle name="Título 1 2" xfId="10614" hidden="1"/>
    <cellStyle name="Título 1 2" xfId="10643" hidden="1"/>
    <cellStyle name="Título 1 2" xfId="10736" hidden="1"/>
    <cellStyle name="Título 1 2" xfId="5584" hidden="1"/>
    <cellStyle name="Título 1 2" xfId="10629" hidden="1"/>
    <cellStyle name="Título 1 2" xfId="10699" hidden="1"/>
    <cellStyle name="Título 1 2" xfId="10680" hidden="1"/>
    <cellStyle name="Título 1 2" xfId="10592" hidden="1"/>
    <cellStyle name="Título 1 2" xfId="10579" hidden="1"/>
    <cellStyle name="Título 1 2" xfId="10655" hidden="1"/>
    <cellStyle name="Título 1 2" xfId="10669" hidden="1"/>
    <cellStyle name="Título 1 2" xfId="10695" hidden="1"/>
    <cellStyle name="Título 1 2" xfId="10709" hidden="1"/>
    <cellStyle name="Título 1 2" xfId="10588" hidden="1"/>
    <cellStyle name="Título 1 2" xfId="10622" hidden="1"/>
    <cellStyle name="Título 1 2" xfId="10673" hidden="1"/>
    <cellStyle name="Título 1 2" xfId="10638" hidden="1"/>
    <cellStyle name="Título 1 2" xfId="10618" hidden="1"/>
    <cellStyle name="Título 1 2" xfId="10685" hidden="1"/>
    <cellStyle name="Título 1 2" xfId="10587" hidden="1"/>
    <cellStyle name="Título 1 2" xfId="10703" hidden="1"/>
    <cellStyle name="Título 1 2" xfId="10584" hidden="1"/>
    <cellStyle name="Título 1 2" xfId="15872" hidden="1"/>
    <cellStyle name="Título 1 2" xfId="15889" hidden="1"/>
    <cellStyle name="Título 1 2" xfId="15868" hidden="1"/>
    <cellStyle name="Título 1 2" xfId="15901" hidden="1"/>
    <cellStyle name="Título 1 2" xfId="15864" hidden="1"/>
    <cellStyle name="Título 1 2" xfId="15913" hidden="1"/>
    <cellStyle name="Título 1 2" xfId="15860" hidden="1"/>
    <cellStyle name="Título 1 2" xfId="15924" hidden="1"/>
    <cellStyle name="Título 1 2" xfId="15838" hidden="1"/>
    <cellStyle name="Título 1 2" xfId="15936" hidden="1"/>
    <cellStyle name="Título 1 2" xfId="15855" hidden="1"/>
    <cellStyle name="Título 1 2" xfId="15954" hidden="1"/>
    <cellStyle name="Título 1 2" xfId="15851" hidden="1"/>
    <cellStyle name="Título 1 2" xfId="15965" hidden="1"/>
    <cellStyle name="Título 1 2" xfId="15930" hidden="1"/>
    <cellStyle name="Título 1 2" xfId="15976" hidden="1"/>
    <cellStyle name="Título 1 2" xfId="15946" hidden="1"/>
    <cellStyle name="Título 1 2" xfId="15984" hidden="1"/>
    <cellStyle name="Título 1 2" xfId="15975" hidden="1"/>
    <cellStyle name="Título 1 2" xfId="21006" hidden="1"/>
    <cellStyle name="Título 1 2" xfId="21021" hidden="1"/>
    <cellStyle name="Título 1 2" xfId="21002" hidden="1"/>
    <cellStyle name="Título 1 2" xfId="21033" hidden="1"/>
    <cellStyle name="Título 1 2" xfId="20998" hidden="1"/>
    <cellStyle name="Título 1 2" xfId="21045" hidden="1"/>
    <cellStyle name="Título 1 2" xfId="20994" hidden="1"/>
    <cellStyle name="Título 1 2" xfId="21056" hidden="1"/>
    <cellStyle name="Título 1 2" xfId="20972" hidden="1"/>
    <cellStyle name="Título 1 2" xfId="21068" hidden="1"/>
    <cellStyle name="Título 1 2" xfId="20989" hidden="1"/>
    <cellStyle name="Título 1 2" xfId="21082" hidden="1"/>
    <cellStyle name="Título 1 2" xfId="20985" hidden="1"/>
    <cellStyle name="Título 1 2" xfId="21093" hidden="1"/>
    <cellStyle name="Título 1 2" xfId="21062" hidden="1"/>
    <cellStyle name="Título 1 2" xfId="21104" hidden="1"/>
    <cellStyle name="Título 1 2" xfId="21074" hidden="1"/>
    <cellStyle name="Título 1 2" xfId="21112" hidden="1"/>
    <cellStyle name="Título 1 2" xfId="21103" hidden="1"/>
    <cellStyle name="Título 1 2" xfId="21535" hidden="1"/>
    <cellStyle name="Título 1 2" xfId="21546" hidden="1"/>
    <cellStyle name="Título 1 2" xfId="21533" hidden="1"/>
    <cellStyle name="Título 1 2" xfId="21555" hidden="1"/>
    <cellStyle name="Título 1 2" xfId="21531" hidden="1"/>
    <cellStyle name="Título 1 2" xfId="21564" hidden="1"/>
    <cellStyle name="Título 1 2" xfId="21529" hidden="1"/>
    <cellStyle name="Título 1 2" xfId="21572" hidden="1"/>
    <cellStyle name="Título 1 2" xfId="21522" hidden="1"/>
    <cellStyle name="Título 1 2" xfId="21582" hidden="1"/>
    <cellStyle name="Título 1 2" xfId="21527" hidden="1"/>
    <cellStyle name="Título 1 2" xfId="21592" hidden="1"/>
    <cellStyle name="Título 1 2" xfId="21524" hidden="1"/>
    <cellStyle name="Título 1 2" xfId="21599" hidden="1"/>
    <cellStyle name="Título 1 2" xfId="21578" hidden="1"/>
    <cellStyle name="Título 1 2" xfId="21609" hidden="1"/>
    <cellStyle name="Título 1 2" xfId="21588" hidden="1"/>
    <cellStyle name="Título 1 2" xfId="21615" hidden="1"/>
    <cellStyle name="Título 1 2" xfId="21608" hidden="1"/>
    <cellStyle name="Título 1 2" xfId="21479" hidden="1"/>
    <cellStyle name="Título 1 2" xfId="21383" hidden="1"/>
    <cellStyle name="Título 1 2" xfId="21627" hidden="1"/>
    <cellStyle name="Título 1 2" xfId="21382" hidden="1"/>
    <cellStyle name="Título 1 2" xfId="21632" hidden="1"/>
    <cellStyle name="Título 1 2" xfId="21378" hidden="1"/>
    <cellStyle name="Título 1 2" xfId="21352" hidden="1"/>
    <cellStyle name="Título 1 2" xfId="21408" hidden="1"/>
    <cellStyle name="Título 1 2" xfId="21488" hidden="1"/>
    <cellStyle name="Título 1 2" xfId="21403" hidden="1"/>
    <cellStyle name="Título 1 2" xfId="21394" hidden="1"/>
    <cellStyle name="Título 1 2" xfId="21393" hidden="1"/>
    <cellStyle name="Título 1 2" xfId="21395" hidden="1"/>
    <cellStyle name="Título 1 2" xfId="21629" hidden="1"/>
    <cellStyle name="Título 1 2" xfId="21455" hidden="1"/>
    <cellStyle name="Título 1 2" xfId="21518" hidden="1"/>
    <cellStyle name="Título 1 2" xfId="21397" hidden="1"/>
    <cellStyle name="Título 1 2" xfId="21426" hidden="1"/>
    <cellStyle name="Título 1 2" xfId="21519" hidden="1"/>
    <cellStyle name="Título 1 2" xfId="16374" hidden="1"/>
    <cellStyle name="Título 1 2" xfId="21412" hidden="1"/>
    <cellStyle name="Título 1 2" xfId="21482" hidden="1"/>
    <cellStyle name="Título 1 2" xfId="21463" hidden="1"/>
    <cellStyle name="Título 1 2" xfId="21375" hidden="1"/>
    <cellStyle name="Título 1 2" xfId="21362" hidden="1"/>
    <cellStyle name="Título 1 2" xfId="21438" hidden="1"/>
    <cellStyle name="Título 1 2" xfId="21452" hidden="1"/>
    <cellStyle name="Título 1 2" xfId="21478" hidden="1"/>
    <cellStyle name="Título 1 2" xfId="21492" hidden="1"/>
    <cellStyle name="Título 1 2" xfId="21371" hidden="1"/>
    <cellStyle name="Título 1 2" xfId="21405" hidden="1"/>
    <cellStyle name="Título 1 2" xfId="21456" hidden="1"/>
    <cellStyle name="Título 1 2" xfId="21421" hidden="1"/>
    <cellStyle name="Título 1 2" xfId="21401" hidden="1"/>
    <cellStyle name="Título 1 2" xfId="21468" hidden="1"/>
    <cellStyle name="Título 1 2" xfId="21370" hidden="1"/>
    <cellStyle name="Título 1 2" xfId="21486" hidden="1"/>
    <cellStyle name="Título 1 2" xfId="21367" hidden="1"/>
    <cellStyle name="Título 1 2" xfId="22819" hidden="1"/>
    <cellStyle name="Título 1 2" xfId="22830" hidden="1"/>
    <cellStyle name="Título 1 2" xfId="22817" hidden="1"/>
    <cellStyle name="Título 1 2" xfId="22840" hidden="1"/>
    <cellStyle name="Título 1 2" xfId="22815" hidden="1"/>
    <cellStyle name="Título 1 2" xfId="22849" hidden="1"/>
    <cellStyle name="Título 1 2" xfId="22813" hidden="1"/>
    <cellStyle name="Título 1 2" xfId="22857" hidden="1"/>
    <cellStyle name="Título 1 2" xfId="22807" hidden="1"/>
    <cellStyle name="Título 1 2" xfId="22868" hidden="1"/>
    <cellStyle name="Título 1 2" xfId="22811" hidden="1"/>
    <cellStyle name="Título 1 2" xfId="22878" hidden="1"/>
    <cellStyle name="Título 1 2" xfId="22808" hidden="1"/>
    <cellStyle name="Título 1 2" xfId="22885" hidden="1"/>
    <cellStyle name="Título 1 2" xfId="22863" hidden="1"/>
    <cellStyle name="Título 1 2" xfId="22895" hidden="1"/>
    <cellStyle name="Título 1 2" xfId="22874" hidden="1"/>
    <cellStyle name="Título 1 2" xfId="22901" hidden="1"/>
    <cellStyle name="Título 1 2" xfId="22894" hidden="1"/>
    <cellStyle name="Título 1 2" xfId="24041" hidden="1"/>
    <cellStyle name="Título 1 2" xfId="24053" hidden="1"/>
    <cellStyle name="Título 1 2" xfId="24039" hidden="1"/>
    <cellStyle name="Título 1 2" xfId="24063" hidden="1"/>
    <cellStyle name="Título 1 2" xfId="24037" hidden="1"/>
    <cellStyle name="Título 1 2" xfId="24072" hidden="1"/>
    <cellStyle name="Título 1 2" xfId="24035" hidden="1"/>
    <cellStyle name="Título 1 2" xfId="24080" hidden="1"/>
    <cellStyle name="Título 1 2" xfId="24028" hidden="1"/>
    <cellStyle name="Título 1 2" xfId="24091" hidden="1"/>
    <cellStyle name="Título 1 2" xfId="24033" hidden="1"/>
    <cellStyle name="Título 1 2" xfId="24101" hidden="1"/>
    <cellStyle name="Título 1 2" xfId="24030" hidden="1"/>
    <cellStyle name="Título 1 2" xfId="24108" hidden="1"/>
    <cellStyle name="Título 1 2" xfId="24086" hidden="1"/>
    <cellStyle name="Título 1 2" xfId="24118" hidden="1"/>
    <cellStyle name="Título 1 2" xfId="24097" hidden="1"/>
    <cellStyle name="Título 1 2" xfId="24125" hidden="1"/>
    <cellStyle name="Título 1 2" xfId="24117" hidden="1"/>
    <cellStyle name="Título 1 2" xfId="24362" hidden="1"/>
    <cellStyle name="Título 1 2" xfId="24373" hidden="1"/>
    <cellStyle name="Título 1 2" xfId="24360" hidden="1"/>
    <cellStyle name="Título 1 2" xfId="24382" hidden="1"/>
    <cellStyle name="Título 1 2" xfId="24358" hidden="1"/>
    <cellStyle name="Título 1 2" xfId="24391" hidden="1"/>
    <cellStyle name="Título 1 2" xfId="24356" hidden="1"/>
    <cellStyle name="Título 1 2" xfId="24399" hidden="1"/>
    <cellStyle name="Título 1 2" xfId="24349" hidden="1"/>
    <cellStyle name="Título 1 2" xfId="24409" hidden="1"/>
    <cellStyle name="Título 1 2" xfId="24354" hidden="1"/>
    <cellStyle name="Título 1 2" xfId="24419" hidden="1"/>
    <cellStyle name="Título 1 2" xfId="24351" hidden="1"/>
    <cellStyle name="Título 1 2" xfId="24426" hidden="1"/>
    <cellStyle name="Título 1 2" xfId="24405" hidden="1"/>
    <cellStyle name="Título 1 2" xfId="24436" hidden="1"/>
    <cellStyle name="Título 1 2" xfId="24415" hidden="1"/>
    <cellStyle name="Título 1 2" xfId="24442" hidden="1"/>
    <cellStyle name="Título 1 2" xfId="24435" hidden="1"/>
    <cellStyle name="Título 1 2" xfId="24307" hidden="1"/>
    <cellStyle name="Título 1 2" xfId="24213" hidden="1"/>
    <cellStyle name="Título 1 2" xfId="24454" hidden="1"/>
    <cellStyle name="Título 1 2" xfId="24212" hidden="1"/>
    <cellStyle name="Título 1 2" xfId="24459" hidden="1"/>
    <cellStyle name="Título 1 2" xfId="24208" hidden="1"/>
    <cellStyle name="Título 1 2" xfId="24182" hidden="1"/>
    <cellStyle name="Título 1 2" xfId="24236" hidden="1"/>
    <cellStyle name="Título 1 2" xfId="24316" hidden="1"/>
    <cellStyle name="Título 1 2" xfId="24231" hidden="1"/>
    <cellStyle name="Título 1 2" xfId="24222" hidden="1"/>
    <cellStyle name="Título 1 2" xfId="24221" hidden="1"/>
    <cellStyle name="Título 1 2" xfId="24223" hidden="1"/>
    <cellStyle name="Título 1 2" xfId="24456" hidden="1"/>
    <cellStyle name="Título 1 2" xfId="24283" hidden="1"/>
    <cellStyle name="Título 1 2" xfId="24345" hidden="1"/>
    <cellStyle name="Título 1 2" xfId="24225" hidden="1"/>
    <cellStyle name="Título 1 2" xfId="24254" hidden="1"/>
    <cellStyle name="Título 1 2" xfId="24346" hidden="1"/>
    <cellStyle name="Título 1 2" xfId="23012" hidden="1"/>
    <cellStyle name="Título 1 2" xfId="24240" hidden="1"/>
    <cellStyle name="Título 1 2" xfId="24310" hidden="1"/>
    <cellStyle name="Título 1 2" xfId="24291" hidden="1"/>
    <cellStyle name="Título 1 2" xfId="24205" hidden="1"/>
    <cellStyle name="Título 1 2" xfId="24192" hidden="1"/>
    <cellStyle name="Título 1 2" xfId="24266" hidden="1"/>
    <cellStyle name="Título 1 2" xfId="24280" hidden="1"/>
    <cellStyle name="Título 1 2" xfId="24306" hidden="1"/>
    <cellStyle name="Título 1 2" xfId="24319" hidden="1"/>
    <cellStyle name="Título 1 2" xfId="24201" hidden="1"/>
    <cellStyle name="Título 1 2" xfId="24233" hidden="1"/>
    <cellStyle name="Título 1 2" xfId="24284" hidden="1"/>
    <cellStyle name="Título 1 2" xfId="24249" hidden="1"/>
    <cellStyle name="Título 1 2" xfId="24229" hidden="1"/>
    <cellStyle name="Título 1 2" xfId="24296" hidden="1"/>
    <cellStyle name="Título 1 2" xfId="24200" hidden="1"/>
    <cellStyle name="Título 1 2" xfId="24314" hidden="1"/>
    <cellStyle name="Título 1 2" xfId="24197" hidden="1"/>
    <cellStyle name="Título 1 2" xfId="24518" hidden="1"/>
    <cellStyle name="Título 1 2" xfId="24529" hidden="1"/>
    <cellStyle name="Título 1 2" xfId="24516" hidden="1"/>
    <cellStyle name="Título 1 2" xfId="24538" hidden="1"/>
    <cellStyle name="Título 1 2" xfId="24514" hidden="1"/>
    <cellStyle name="Título 1 2" xfId="24547" hidden="1"/>
    <cellStyle name="Título 1 2" xfId="24512" hidden="1"/>
    <cellStyle name="Título 1 2" xfId="24555" hidden="1"/>
    <cellStyle name="Título 1 2" xfId="24506" hidden="1"/>
    <cellStyle name="Título 1 2" xfId="24565" hidden="1"/>
    <cellStyle name="Título 1 2" xfId="24510" hidden="1"/>
    <cellStyle name="Título 1 2" xfId="24575" hidden="1"/>
    <cellStyle name="Título 1 2" xfId="24507" hidden="1"/>
    <cellStyle name="Título 1 2" xfId="24582" hidden="1"/>
    <cellStyle name="Título 1 2" xfId="24561" hidden="1"/>
    <cellStyle name="Título 1 2" xfId="24592" hidden="1"/>
    <cellStyle name="Título 1 2" xfId="24571" hidden="1"/>
    <cellStyle name="Título 1 2" xfId="24598" hidden="1"/>
    <cellStyle name="Título 1 2" xfId="24591" hidden="1"/>
    <cellStyle name="Título 1 2" xfId="24620" hidden="1"/>
    <cellStyle name="Título 1 2" xfId="24631" hidden="1"/>
    <cellStyle name="Título 1 2" xfId="24618" hidden="1"/>
    <cellStyle name="Título 1 2" xfId="24640" hidden="1"/>
    <cellStyle name="Título 1 2" xfId="24616" hidden="1"/>
    <cellStyle name="Título 1 2" xfId="24649" hidden="1"/>
    <cellStyle name="Título 1 2" xfId="24614" hidden="1"/>
    <cellStyle name="Título 1 2" xfId="24657" hidden="1"/>
    <cellStyle name="Título 1 2" xfId="24608" hidden="1"/>
    <cellStyle name="Título 1 2" xfId="24667" hidden="1"/>
    <cellStyle name="Título 1 2" xfId="24612" hidden="1"/>
    <cellStyle name="Título 1 2" xfId="24677" hidden="1"/>
    <cellStyle name="Título 1 2" xfId="24609" hidden="1"/>
    <cellStyle name="Título 1 2" xfId="24684" hidden="1"/>
    <cellStyle name="Título 1 2" xfId="24663" hidden="1"/>
    <cellStyle name="Título 1 2" xfId="24694" hidden="1"/>
    <cellStyle name="Título 1 2" xfId="24673" hidden="1"/>
    <cellStyle name="Título 1 2" xfId="24700" hidden="1"/>
    <cellStyle name="Título 1 2" xfId="24693" hidden="1"/>
    <cellStyle name="Título 1 2" xfId="24891" hidden="1"/>
    <cellStyle name="Título 1 2" xfId="24902" hidden="1"/>
    <cellStyle name="Título 1 2" xfId="24889" hidden="1"/>
    <cellStyle name="Título 1 2" xfId="24911" hidden="1"/>
    <cellStyle name="Título 1 2" xfId="24887" hidden="1"/>
    <cellStyle name="Título 1 2" xfId="24920" hidden="1"/>
    <cellStyle name="Título 1 2" xfId="24885" hidden="1"/>
    <cellStyle name="Título 1 2" xfId="24928" hidden="1"/>
    <cellStyle name="Título 1 2" xfId="24878" hidden="1"/>
    <cellStyle name="Título 1 2" xfId="24938" hidden="1"/>
    <cellStyle name="Título 1 2" xfId="24883" hidden="1"/>
    <cellStyle name="Título 1 2" xfId="24948" hidden="1"/>
    <cellStyle name="Título 1 2" xfId="24880" hidden="1"/>
    <cellStyle name="Título 1 2" xfId="24955" hidden="1"/>
    <cellStyle name="Título 1 2" xfId="24934" hidden="1"/>
    <cellStyle name="Título 1 2" xfId="24965" hidden="1"/>
    <cellStyle name="Título 1 2" xfId="24944" hidden="1"/>
    <cellStyle name="Título 1 2" xfId="24971" hidden="1"/>
    <cellStyle name="Título 1 2" xfId="24964" hidden="1"/>
    <cellStyle name="Título 1 2" xfId="24836" hidden="1"/>
    <cellStyle name="Título 1 2" xfId="24744" hidden="1"/>
    <cellStyle name="Título 1 2" xfId="24983" hidden="1"/>
    <cellStyle name="Título 1 2" xfId="24743" hidden="1"/>
    <cellStyle name="Título 1 2" xfId="24988" hidden="1"/>
    <cellStyle name="Título 1 2" xfId="24739" hidden="1"/>
    <cellStyle name="Título 1 2" xfId="24713" hidden="1"/>
    <cellStyle name="Título 1 2" xfId="24766" hidden="1"/>
    <cellStyle name="Título 1 2" xfId="24845" hidden="1"/>
    <cellStyle name="Título 1 2" xfId="24762" hidden="1"/>
    <cellStyle name="Título 1 2" xfId="24753" hidden="1"/>
    <cellStyle name="Título 1 2" xfId="24752" hidden="1"/>
    <cellStyle name="Título 1 2" xfId="24754" hidden="1"/>
    <cellStyle name="Título 1 2" xfId="24985" hidden="1"/>
    <cellStyle name="Título 1 2" xfId="24812" hidden="1"/>
    <cellStyle name="Título 1 2" xfId="24874" hidden="1"/>
    <cellStyle name="Título 1 2" xfId="24756" hidden="1"/>
    <cellStyle name="Título 1 2" xfId="24784" hidden="1"/>
    <cellStyle name="Título 1 2" xfId="24875" hidden="1"/>
    <cellStyle name="Título 1 2" xfId="24605" hidden="1"/>
    <cellStyle name="Título 1 2" xfId="24770" hidden="1"/>
    <cellStyle name="Título 1 2" xfId="24839" hidden="1"/>
    <cellStyle name="Título 1 2" xfId="24820" hidden="1"/>
    <cellStyle name="Título 1 2" xfId="24736" hidden="1"/>
    <cellStyle name="Título 1 2" xfId="24723" hidden="1"/>
    <cellStyle name="Título 1 2" xfId="24795" hidden="1"/>
    <cellStyle name="Título 1 2" xfId="24809" hidden="1"/>
    <cellStyle name="Título 1 2" xfId="24835" hidden="1"/>
    <cellStyle name="Título 1 2" xfId="24848" hidden="1"/>
    <cellStyle name="Título 1 2" xfId="24732" hidden="1"/>
    <cellStyle name="Título 1 2" xfId="24763" hidden="1"/>
    <cellStyle name="Título 1 2" xfId="24813" hidden="1"/>
    <cellStyle name="Título 1 2" xfId="24779" hidden="1"/>
    <cellStyle name="Título 1 2" xfId="24760" hidden="1"/>
    <cellStyle name="Título 1 2" xfId="24825" hidden="1"/>
    <cellStyle name="Título 1 2" xfId="24731" hidden="1"/>
    <cellStyle name="Título 1 2" xfId="24843" hidden="1"/>
    <cellStyle name="Título 1 2" xfId="24728" hidden="1"/>
    <cellStyle name="Título 1 2" xfId="26127" hidden="1"/>
    <cellStyle name="Título 1 2" xfId="26138" hidden="1"/>
    <cellStyle name="Título 1 2" xfId="26125" hidden="1"/>
    <cellStyle name="Título 1 2" xfId="26147" hidden="1"/>
    <cellStyle name="Título 1 2" xfId="26123" hidden="1"/>
    <cellStyle name="Título 1 2" xfId="26156" hidden="1"/>
    <cellStyle name="Título 1 2" xfId="26121" hidden="1"/>
    <cellStyle name="Título 1 2" xfId="26164" hidden="1"/>
    <cellStyle name="Título 1 2" xfId="26113" hidden="1"/>
    <cellStyle name="Título 1 2" xfId="26174" hidden="1"/>
    <cellStyle name="Título 1 2" xfId="26119" hidden="1"/>
    <cellStyle name="Título 1 2" xfId="26184" hidden="1"/>
    <cellStyle name="Título 1 2" xfId="26116" hidden="1"/>
    <cellStyle name="Título 1 2" xfId="26192" hidden="1"/>
    <cellStyle name="Título 1 2" xfId="26170" hidden="1"/>
    <cellStyle name="Título 1 2" xfId="26202" hidden="1"/>
    <cellStyle name="Título 1 2" xfId="26180" hidden="1"/>
    <cellStyle name="Título 1 2" xfId="26208" hidden="1"/>
    <cellStyle name="Título 1 2" xfId="26201" hidden="1"/>
    <cellStyle name="Título 1 2" xfId="27384" hidden="1"/>
    <cellStyle name="Título 1 2" xfId="27396" hidden="1"/>
    <cellStyle name="Título 1 2" xfId="27382" hidden="1"/>
    <cellStyle name="Título 1 2" xfId="27405" hidden="1"/>
    <cellStyle name="Título 1 2" xfId="27380" hidden="1"/>
    <cellStyle name="Título 1 2" xfId="27414" hidden="1"/>
    <cellStyle name="Título 1 2" xfId="27378" hidden="1"/>
    <cellStyle name="Título 1 2" xfId="27422" hidden="1"/>
    <cellStyle name="Título 1 2" xfId="27370" hidden="1"/>
    <cellStyle name="Título 1 2" xfId="27433" hidden="1"/>
    <cellStyle name="Título 1 2" xfId="27376" hidden="1"/>
    <cellStyle name="Título 1 2" xfId="27444" hidden="1"/>
    <cellStyle name="Título 1 2" xfId="27373" hidden="1"/>
    <cellStyle name="Título 1 2" xfId="27454" hidden="1"/>
    <cellStyle name="Título 1 2" xfId="27428" hidden="1"/>
    <cellStyle name="Título 1 2" xfId="27464" hidden="1"/>
    <cellStyle name="Título 1 2" xfId="27439" hidden="1"/>
    <cellStyle name="Título 1 2" xfId="27470" hidden="1"/>
    <cellStyle name="Título 1 2" xfId="27463" hidden="1"/>
    <cellStyle name="Título 1 2" xfId="27698" hidden="1"/>
    <cellStyle name="Título 1 2" xfId="27709" hidden="1"/>
    <cellStyle name="Título 1 2" xfId="27696" hidden="1"/>
    <cellStyle name="Título 1 2" xfId="27718" hidden="1"/>
    <cellStyle name="Título 1 2" xfId="27694" hidden="1"/>
    <cellStyle name="Título 1 2" xfId="27727" hidden="1"/>
    <cellStyle name="Título 1 2" xfId="27692" hidden="1"/>
    <cellStyle name="Título 1 2" xfId="27735" hidden="1"/>
    <cellStyle name="Título 1 2" xfId="27685" hidden="1"/>
    <cellStyle name="Título 1 2" xfId="27745" hidden="1"/>
    <cellStyle name="Título 1 2" xfId="27690" hidden="1"/>
    <cellStyle name="Título 1 2" xfId="27755" hidden="1"/>
    <cellStyle name="Título 1 2" xfId="27687" hidden="1"/>
    <cellStyle name="Título 1 2" xfId="27762" hidden="1"/>
    <cellStyle name="Título 1 2" xfId="27741" hidden="1"/>
    <cellStyle name="Título 1 2" xfId="27772" hidden="1"/>
    <cellStyle name="Título 1 2" xfId="27751" hidden="1"/>
    <cellStyle name="Título 1 2" xfId="27778" hidden="1"/>
    <cellStyle name="Título 1 2" xfId="27771" hidden="1"/>
    <cellStyle name="Título 1 2" xfId="27643" hidden="1"/>
    <cellStyle name="Título 1 2" xfId="27551" hidden="1"/>
    <cellStyle name="Título 1 2" xfId="27790" hidden="1"/>
    <cellStyle name="Título 1 2" xfId="27550" hidden="1"/>
    <cellStyle name="Título 1 2" xfId="27795" hidden="1"/>
    <cellStyle name="Título 1 2" xfId="27546" hidden="1"/>
    <cellStyle name="Título 1 2" xfId="27520" hidden="1"/>
    <cellStyle name="Título 1 2" xfId="27573" hidden="1"/>
    <cellStyle name="Título 1 2" xfId="27652" hidden="1"/>
    <cellStyle name="Título 1 2" xfId="27569" hidden="1"/>
    <cellStyle name="Título 1 2" xfId="27560" hidden="1"/>
    <cellStyle name="Título 1 2" xfId="27559" hidden="1"/>
    <cellStyle name="Título 1 2" xfId="27561" hidden="1"/>
    <cellStyle name="Título 1 2" xfId="27792" hidden="1"/>
    <cellStyle name="Título 1 2" xfId="27619" hidden="1"/>
    <cellStyle name="Título 1 2" xfId="27681" hidden="1"/>
    <cellStyle name="Título 1 2" xfId="27563" hidden="1"/>
    <cellStyle name="Título 1 2" xfId="27591" hidden="1"/>
    <cellStyle name="Título 1 2" xfId="27682" hidden="1"/>
    <cellStyle name="Título 1 2" xfId="26328" hidden="1"/>
    <cellStyle name="Título 1 2" xfId="27577" hidden="1"/>
    <cellStyle name="Título 1 2" xfId="27646" hidden="1"/>
    <cellStyle name="Título 1 2" xfId="27627" hidden="1"/>
    <cellStyle name="Título 1 2" xfId="27543" hidden="1"/>
    <cellStyle name="Título 1 2" xfId="27530" hidden="1"/>
    <cellStyle name="Título 1 2" xfId="27602" hidden="1"/>
    <cellStyle name="Título 1 2" xfId="27616" hidden="1"/>
    <cellStyle name="Título 1 2" xfId="27642" hidden="1"/>
    <cellStyle name="Título 1 2" xfId="27655" hidden="1"/>
    <cellStyle name="Título 1 2" xfId="27539" hidden="1"/>
    <cellStyle name="Título 1 2" xfId="27570" hidden="1"/>
    <cellStyle name="Título 1 2" xfId="27620" hidden="1"/>
    <cellStyle name="Título 1 2" xfId="27586" hidden="1"/>
    <cellStyle name="Título 1 2" xfId="27567" hidden="1"/>
    <cellStyle name="Título 1 2" xfId="27632" hidden="1"/>
    <cellStyle name="Título 1 2" xfId="27538" hidden="1"/>
    <cellStyle name="Título 1 2" xfId="27650" hidden="1"/>
    <cellStyle name="Título 1 2" xfId="27535" hidden="1"/>
    <cellStyle name="Título 1 2" xfId="25464" hidden="1"/>
    <cellStyle name="Título 1 2" xfId="26011" hidden="1"/>
    <cellStyle name="Título 1 2" xfId="25748" hidden="1"/>
    <cellStyle name="Título 1 2" xfId="22442" hidden="1"/>
    <cellStyle name="Título 1 2" xfId="21920" hidden="1"/>
    <cellStyle name="Título 1 2" xfId="23161" hidden="1"/>
    <cellStyle name="Título 1 2" xfId="27268" hidden="1"/>
    <cellStyle name="Título 1 2" xfId="22695" hidden="1"/>
    <cellStyle name="Título 1 2" xfId="23681" hidden="1"/>
    <cellStyle name="Título 1 2" xfId="23398" hidden="1"/>
    <cellStyle name="Título 1 2" xfId="22443" hidden="1"/>
    <cellStyle name="Título 1 2" xfId="22693" hidden="1"/>
    <cellStyle name="Título 1 2" xfId="23164" hidden="1"/>
    <cellStyle name="Título 1 2" xfId="26738" hidden="1"/>
    <cellStyle name="Título 1 2" xfId="25745" hidden="1"/>
    <cellStyle name="Título 1 2" xfId="25601" hidden="1"/>
    <cellStyle name="Título 1 2" xfId="23677" hidden="1"/>
    <cellStyle name="Título 1 2" xfId="27114" hidden="1"/>
    <cellStyle name="Título 1 2" xfId="23016" hidden="1"/>
    <cellStyle name="Título 1 2" xfId="23039" hidden="1"/>
    <cellStyle name="Título 1 2" xfId="26353" hidden="1"/>
    <cellStyle name="Título 1 2" xfId="22038" hidden="1"/>
    <cellStyle name="Título 1 2" xfId="22567" hidden="1"/>
    <cellStyle name="Título 1 2" xfId="25874" hidden="1"/>
    <cellStyle name="Título 1 2" xfId="23270" hidden="1"/>
    <cellStyle name="Título 1 2" xfId="22315" hidden="1"/>
    <cellStyle name="Título 1 2" xfId="26897" hidden="1"/>
    <cellStyle name="Título 1 2" xfId="25082" hidden="1"/>
    <cellStyle name="Título 1 2" xfId="25077" hidden="1"/>
    <cellStyle name="Título 1 2" xfId="26354" hidden="1"/>
    <cellStyle name="Título 1 2" xfId="22031" hidden="1"/>
    <cellStyle name="Título 1 2" xfId="22568" hidden="1"/>
    <cellStyle name="Título 1 2" xfId="23250" hidden="1"/>
    <cellStyle name="Título 1 2" xfId="25871" hidden="1"/>
    <cellStyle name="Título 1 2" xfId="26896" hidden="1"/>
    <cellStyle name="Título 1 2" xfId="22308" hidden="1"/>
    <cellStyle name="Título 1 2" xfId="23795" hidden="1"/>
    <cellStyle name="Título 1 2" xfId="25616" hidden="1"/>
    <cellStyle name="Título 1 2" xfId="27098" hidden="1"/>
    <cellStyle name="Título 1 2" xfId="22280" hidden="1"/>
    <cellStyle name="Título 1 2" xfId="23236" hidden="1"/>
    <cellStyle name="Título 1 2" xfId="12144" hidden="1"/>
    <cellStyle name="Título 1 2" xfId="25300" hidden="1"/>
    <cellStyle name="Título 1 2" xfId="26561" hidden="1"/>
    <cellStyle name="Título 1 2" xfId="23522" hidden="1"/>
    <cellStyle name="Título 1 2" xfId="25035" hidden="1"/>
    <cellStyle name="Título 1 2" xfId="21993" hidden="1"/>
    <cellStyle name="Título 1 2" xfId="25828" hidden="1"/>
    <cellStyle name="Título 1 2" xfId="25584" hidden="1"/>
    <cellStyle name="Título 1 2" xfId="26863" hidden="1"/>
    <cellStyle name="Título 1 2" xfId="25038" hidden="1"/>
    <cellStyle name="Título 1 2" xfId="27094" hidden="1"/>
    <cellStyle name="Título 1 2" xfId="22278" hidden="1"/>
    <cellStyle name="Título 1 2" xfId="23517" hidden="1"/>
    <cellStyle name="Título 1 2" xfId="25034" hidden="1"/>
    <cellStyle name="Título 1 2" xfId="27093" hidden="1"/>
    <cellStyle name="Título 1 2" xfId="26862" hidden="1"/>
    <cellStyle name="Título 1 2" xfId="25587" hidden="1"/>
    <cellStyle name="Título 1 2" xfId="25593" hidden="1"/>
    <cellStyle name="Título 1 2" xfId="25294" hidden="1"/>
    <cellStyle name="Título 1 2" xfId="23007" hidden="1"/>
    <cellStyle name="Título 1 2" xfId="23753" hidden="1"/>
    <cellStyle name="Título 1 2" xfId="22002" hidden="1"/>
    <cellStyle name="Título 1 2" xfId="26878" hidden="1"/>
    <cellStyle name="Título 1 2" xfId="23767" hidden="1"/>
    <cellStyle name="Título 1 2" xfId="23762" hidden="1"/>
    <cellStyle name="Título 1 2" xfId="25307" hidden="1"/>
    <cellStyle name="Título 1 2" xfId="22001" hidden="1"/>
    <cellStyle name="Título 1 2" xfId="22537" hidden="1"/>
    <cellStyle name="Título 1 2" xfId="15875" hidden="1"/>
    <cellStyle name="Título 1 2" xfId="23230" hidden="1"/>
    <cellStyle name="Título 1 2" xfId="27103" hidden="1"/>
    <cellStyle name="Título 1 2" xfId="25832" hidden="1"/>
    <cellStyle name="Título 1 2" xfId="26321" hidden="1"/>
    <cellStyle name="Título 1 2" xfId="21999" hidden="1"/>
    <cellStyle name="Título 1 2" xfId="27099" hidden="1"/>
    <cellStyle name="Título 1 2" xfId="27008" hidden="1"/>
    <cellStyle name="Título 1 2" xfId="25045" hidden="1"/>
    <cellStyle name="Título 1 2" xfId="22284" hidden="1"/>
    <cellStyle name="Título 1 2" xfId="25588" hidden="1"/>
    <cellStyle name="Título 1 2" xfId="27108" hidden="1"/>
    <cellStyle name="Título 1 2" xfId="22003" hidden="1"/>
    <cellStyle name="Título 1 2" xfId="25837" hidden="1"/>
    <cellStyle name="Título 1 2" xfId="26568" hidden="1"/>
    <cellStyle name="Título 1 2" xfId="23001" hidden="1"/>
    <cellStyle name="Título 1 2" xfId="25040" hidden="1"/>
    <cellStyle name="Título 1 2" xfId="25308" hidden="1"/>
    <cellStyle name="Título 1 2" xfId="23244" hidden="1"/>
    <cellStyle name="Título 1 2" xfId="23764" hidden="1"/>
    <cellStyle name="Título 1 2" xfId="23243" hidden="1"/>
    <cellStyle name="Título 1 2" xfId="23530" hidden="1"/>
    <cellStyle name="Título 1 2" xfId="26567" hidden="1"/>
    <cellStyle name="Título 1 2" xfId="22290" hidden="1"/>
    <cellStyle name="Título 1 2" xfId="25834" hidden="1"/>
    <cellStyle name="Título 1 2" xfId="25594" hidden="1"/>
    <cellStyle name="Título 1 2" xfId="27083" hidden="1"/>
    <cellStyle name="Título 1 2" xfId="22266" hidden="1"/>
    <cellStyle name="Título 1 2" xfId="23223" hidden="1"/>
    <cellStyle name="Título 1 2" xfId="12179" hidden="1"/>
    <cellStyle name="Título 1 2" xfId="25286" hidden="1"/>
    <cellStyle name="Título 1 2" xfId="26545" hidden="1"/>
    <cellStyle name="Título 1 2" xfId="23508" hidden="1"/>
    <cellStyle name="Título 1 2" xfId="25022" hidden="1"/>
    <cellStyle name="Título 1 2" xfId="12178" hidden="1"/>
    <cellStyle name="Título 1 2" xfId="25814" hidden="1"/>
    <cellStyle name="Título 1 2" xfId="25570" hidden="1"/>
    <cellStyle name="Título 1 2" xfId="26849" hidden="1"/>
    <cellStyle name="Título 1 2" xfId="25025" hidden="1"/>
    <cellStyle name="Título 1 2" xfId="27079" hidden="1"/>
    <cellStyle name="Título 1 2" xfId="22264" hidden="1"/>
    <cellStyle name="Título 1 2" xfId="26848" hidden="1"/>
    <cellStyle name="Título 1 2" xfId="25021" hidden="1"/>
    <cellStyle name="Título 1 2" xfId="25812" hidden="1"/>
    <cellStyle name="Título 1 2" xfId="25565" hidden="1"/>
    <cellStyle name="Título 1 2" xfId="11049" hidden="1"/>
    <cellStyle name="Título 1 2" xfId="25804" hidden="1"/>
    <cellStyle name="Título 1 2" xfId="22502" hidden="1"/>
    <cellStyle name="Título 1 2" xfId="25556" hidden="1"/>
    <cellStyle name="Título 1 2" xfId="27071" hidden="1"/>
    <cellStyle name="Título 1 2" xfId="23730" hidden="1"/>
    <cellStyle name="Título 1 2" xfId="23211" hidden="1"/>
    <cellStyle name="Título 1 2" xfId="26838" hidden="1"/>
    <cellStyle name="Título 1 2" xfId="22970" hidden="1"/>
    <cellStyle name="Título 1 2" xfId="21964" hidden="1"/>
    <cellStyle name="Título 1 2" xfId="25274" hidden="1"/>
    <cellStyle name="Título 1 2" xfId="26531" hidden="1"/>
    <cellStyle name="Título 1 2" xfId="26841" hidden="1"/>
    <cellStyle name="Título 1 2" xfId="11102" hidden="1"/>
    <cellStyle name="Título 1 2" xfId="25802" hidden="1"/>
    <cellStyle name="Título 1 2" xfId="23206" hidden="1"/>
    <cellStyle name="Título 1 2" xfId="26837" hidden="1"/>
    <cellStyle name="Título 1 2" xfId="11103" hidden="1"/>
    <cellStyle name="Título 1 2" xfId="26530" hidden="1"/>
    <cellStyle name="Título 1 2" xfId="26698" hidden="1"/>
    <cellStyle name="Título 1 2" xfId="25718" hidden="1"/>
    <cellStyle name="Título 1 2" xfId="22404" hidden="1"/>
    <cellStyle name="Título 1 2" xfId="23895" hidden="1"/>
    <cellStyle name="Título 1 2" xfId="26981" hidden="1"/>
    <cellStyle name="Título 1 2" xfId="23640" hidden="1"/>
    <cellStyle name="Título 1 2" xfId="23119" hidden="1"/>
    <cellStyle name="Título 1 2" xfId="22657" hidden="1"/>
    <cellStyle name="Título 1 2" xfId="27230" hidden="1"/>
    <cellStyle name="Título 1 2" xfId="25426" hidden="1"/>
    <cellStyle name="Título 1 2" xfId="25175" hidden="1"/>
    <cellStyle name="Título 1 2" xfId="26435" hidden="1"/>
    <cellStyle name="Título 1 2" xfId="22661" hidden="1"/>
    <cellStyle name="Título 1 2" xfId="26685" hidden="1"/>
    <cellStyle name="Título 1 2" xfId="25710" hidden="1"/>
    <cellStyle name="Título 1 2" xfId="23101" hidden="1"/>
    <cellStyle name="Título 1 2" xfId="22654" hidden="1"/>
    <cellStyle name="Título 1 2" xfId="26675" hidden="1"/>
    <cellStyle name="Título 1 2" xfId="26426" hidden="1"/>
    <cellStyle name="Título 1 2" xfId="25544" hidden="1"/>
    <cellStyle name="Título 1 2" xfId="27063" hidden="1"/>
    <cellStyle name="Título 1 2" xfId="26973" hidden="1"/>
    <cellStyle name="Título 1 2" xfId="25797" hidden="1"/>
    <cellStyle name="Título 1 2" xfId="23351" hidden="1"/>
    <cellStyle name="Título 1 2" xfId="22247" hidden="1"/>
    <cellStyle name="Título 1 2" xfId="23726" hidden="1"/>
    <cellStyle name="Título 1 2" xfId="26277" hidden="1"/>
    <cellStyle name="Título 1 2" xfId="23718" hidden="1"/>
    <cellStyle name="Título 1 2" xfId="22493" hidden="1"/>
    <cellStyle name="Título 1 2" xfId="26832" hidden="1"/>
    <cellStyle name="Título 1 2" xfId="25549" hidden="1"/>
    <cellStyle name="Título 1 2" xfId="23487" hidden="1"/>
    <cellStyle name="Título 1 2" xfId="22390" hidden="1"/>
    <cellStyle name="Título 1 2" xfId="11108" hidden="1"/>
    <cellStyle name="Título 1 2" xfId="25432" hidden="1"/>
    <cellStyle name="Título 1 2" xfId="25265" hidden="1"/>
    <cellStyle name="Título 1 2" xfId="25547" hidden="1"/>
    <cellStyle name="Título 1 2" xfId="26703" hidden="1"/>
    <cellStyle name="Título 1 2" xfId="25018" hidden="1"/>
    <cellStyle name="Título 1 2" xfId="23486" hidden="1"/>
    <cellStyle name="Título 1 2" xfId="22241" hidden="1"/>
    <cellStyle name="Título 1 2" xfId="25261" hidden="1"/>
    <cellStyle name="Título 1 2" xfId="25550" hidden="1"/>
    <cellStyle name="Título 1 2" xfId="22248" hidden="1"/>
    <cellStyle name="Título 1 2" xfId="21956" hidden="1"/>
    <cellStyle name="Título 1 2" xfId="23720" hidden="1"/>
    <cellStyle name="Título 1 2" xfId="22793" hidden="1"/>
    <cellStyle name="Título 1 2" xfId="25245" hidden="1"/>
    <cellStyle name="Título 1 2" xfId="11104" hidden="1"/>
    <cellStyle name="Título 1 2" xfId="21958" hidden="1"/>
    <cellStyle name="Título 1 2" xfId="25000" hidden="1"/>
    <cellStyle name="Título 1 2" xfId="21957" hidden="1"/>
    <cellStyle name="Título 1 2" xfId="27062" hidden="1"/>
    <cellStyle name="Título 1 2" xfId="23719" hidden="1"/>
    <cellStyle name="Título 1 2" xfId="21960" hidden="1"/>
    <cellStyle name="Título 1 2" xfId="25791" hidden="1"/>
    <cellStyle name="Título 1 2" xfId="27064" hidden="1"/>
    <cellStyle name="Título 1 2" xfId="22139" hidden="1"/>
    <cellStyle name="Título 1 2" xfId="22652" hidden="1"/>
    <cellStyle name="Título 1 2" xfId="25981" hidden="1"/>
    <cellStyle name="Título 1 2" xfId="23332" hidden="1"/>
    <cellStyle name="Título 1 2" xfId="22420" hidden="1"/>
    <cellStyle name="Título 1 2" xfId="23583" hidden="1"/>
    <cellStyle name="Título 1 2" xfId="23138" hidden="1"/>
    <cellStyle name="Título 1 2" xfId="25102" hidden="1"/>
    <cellStyle name="Título 1 2" xfId="23928" hidden="1"/>
    <cellStyle name="Título 1 2" xfId="23819" hidden="1"/>
    <cellStyle name="Título 1 2" xfId="22678" hidden="1"/>
    <cellStyle name="Título 1 2" xfId="25897" hidden="1"/>
    <cellStyle name="Título 1 2" xfId="23386" hidden="1"/>
    <cellStyle name="Título 1 2" xfId="23567" hidden="1"/>
    <cellStyle name="Título 1 2" xfId="22332" hidden="1"/>
    <cellStyle name="Título 1 2" xfId="25087" hidden="1"/>
    <cellStyle name="Título 1 2" xfId="23058" hidden="1"/>
    <cellStyle name="Título 1 2" xfId="26617" hidden="1"/>
    <cellStyle name="Título 1 2" xfId="21798" hidden="1"/>
    <cellStyle name="Título 1 2" xfId="27991" hidden="1"/>
    <cellStyle name="Título 1 2" xfId="28002" hidden="1"/>
    <cellStyle name="Título 1 2" xfId="27989" hidden="1"/>
    <cellStyle name="Título 1 2" xfId="28011" hidden="1"/>
    <cellStyle name="Título 1 2" xfId="27986" hidden="1"/>
    <cellStyle name="Título 1 2" xfId="28020" hidden="1"/>
    <cellStyle name="Título 1 2" xfId="27984" hidden="1"/>
    <cellStyle name="Título 1 2" xfId="28028" hidden="1"/>
    <cellStyle name="Título 1 2" xfId="27977" hidden="1"/>
    <cellStyle name="Título 1 2" xfId="28039" hidden="1"/>
    <cellStyle name="Título 1 2" xfId="27982" hidden="1"/>
    <cellStyle name="Título 1 2" xfId="28049" hidden="1"/>
    <cellStyle name="Título 1 2" xfId="27979" hidden="1"/>
    <cellStyle name="Título 1 2" xfId="28056" hidden="1"/>
    <cellStyle name="Título 1 2" xfId="28034" hidden="1"/>
    <cellStyle name="Título 1 2" xfId="28066" hidden="1"/>
    <cellStyle name="Título 1 2" xfId="28045" hidden="1"/>
    <cellStyle name="Título 1 2" xfId="28073" hidden="1"/>
    <cellStyle name="Título 1 2" xfId="28065" hidden="1"/>
    <cellStyle name="Título 1 2" xfId="28288" hidden="1"/>
    <cellStyle name="Título 1 2" xfId="28299" hidden="1"/>
    <cellStyle name="Título 1 2" xfId="28286" hidden="1"/>
    <cellStyle name="Título 1 2" xfId="28308" hidden="1"/>
    <cellStyle name="Título 1 2" xfId="28284" hidden="1"/>
    <cellStyle name="Título 1 2" xfId="28317" hidden="1"/>
    <cellStyle name="Título 1 2" xfId="28282" hidden="1"/>
    <cellStyle name="Título 1 2" xfId="28325" hidden="1"/>
    <cellStyle name="Título 1 2" xfId="28275" hidden="1"/>
    <cellStyle name="Título 1 2" xfId="28335" hidden="1"/>
    <cellStyle name="Título 1 2" xfId="28280" hidden="1"/>
    <cellStyle name="Título 1 2" xfId="28345" hidden="1"/>
    <cellStyle name="Título 1 2" xfId="28277" hidden="1"/>
    <cellStyle name="Título 1 2" xfId="28352" hidden="1"/>
    <cellStyle name="Título 1 2" xfId="28331" hidden="1"/>
    <cellStyle name="Título 1 2" xfId="28362" hidden="1"/>
    <cellStyle name="Título 1 2" xfId="28341" hidden="1"/>
    <cellStyle name="Título 1 2" xfId="28368" hidden="1"/>
    <cellStyle name="Título 1 2" xfId="28361" hidden="1"/>
    <cellStyle name="Título 1 2" xfId="28233" hidden="1"/>
    <cellStyle name="Título 1 2" xfId="28140" hidden="1"/>
    <cellStyle name="Título 1 2" xfId="28380" hidden="1"/>
    <cellStyle name="Título 1 2" xfId="28139" hidden="1"/>
    <cellStyle name="Título 1 2" xfId="28385" hidden="1"/>
    <cellStyle name="Título 1 2" xfId="28135" hidden="1"/>
    <cellStyle name="Título 1 2" xfId="28109" hidden="1"/>
    <cellStyle name="Título 1 2" xfId="28162" hidden="1"/>
    <cellStyle name="Título 1 2" xfId="28242" hidden="1"/>
    <cellStyle name="Título 1 2" xfId="28158" hidden="1"/>
    <cellStyle name="Título 1 2" xfId="28149" hidden="1"/>
    <cellStyle name="Título 1 2" xfId="28148" hidden="1"/>
    <cellStyle name="Título 1 2" xfId="28150" hidden="1"/>
    <cellStyle name="Título 1 2" xfId="28382" hidden="1"/>
    <cellStyle name="Título 1 2" xfId="28209" hidden="1"/>
    <cellStyle name="Título 1 2" xfId="28271" hidden="1"/>
    <cellStyle name="Título 1 2" xfId="28152" hidden="1"/>
    <cellStyle name="Título 1 2" xfId="28180" hidden="1"/>
    <cellStyle name="Título 1 2" xfId="28272" hidden="1"/>
    <cellStyle name="Título 1 2" xfId="27154" hidden="1"/>
    <cellStyle name="Título 1 2" xfId="28166" hidden="1"/>
    <cellStyle name="Título 1 2" xfId="28236" hidden="1"/>
    <cellStyle name="Título 1 2" xfId="28217" hidden="1"/>
    <cellStyle name="Título 1 2" xfId="28132" hidden="1"/>
    <cellStyle name="Título 1 2" xfId="28119" hidden="1"/>
    <cellStyle name="Título 1 2" xfId="28192" hidden="1"/>
    <cellStyle name="Título 1 2" xfId="28206" hidden="1"/>
    <cellStyle name="Título 1 2" xfId="28232" hidden="1"/>
    <cellStyle name="Título 1 2" xfId="28245" hidden="1"/>
    <cellStyle name="Título 1 2" xfId="28128" hidden="1"/>
    <cellStyle name="Título 1 2" xfId="28159" hidden="1"/>
    <cellStyle name="Título 1 2" xfId="28210" hidden="1"/>
    <cellStyle name="Título 1 2" xfId="28175" hidden="1"/>
    <cellStyle name="Título 1 2" xfId="28156" hidden="1"/>
    <cellStyle name="Título 1 2" xfId="28222" hidden="1"/>
    <cellStyle name="Título 1 2" xfId="28127" hidden="1"/>
    <cellStyle name="Título 1 2" xfId="28240" hidden="1"/>
    <cellStyle name="Título 1 2" xfId="28124" hidden="1"/>
    <cellStyle name="Título 1 2" xfId="21973" hidden="1"/>
    <cellStyle name="Título 1 2" xfId="25562" hidden="1"/>
    <cellStyle name="Título 1 2" xfId="22256" hidden="1"/>
    <cellStyle name="Título 1 2" xfId="23228" hidden="1"/>
    <cellStyle name="Título 1 2" xfId="12182" hidden="1"/>
    <cellStyle name="Título 1 2" xfId="26291" hidden="1"/>
    <cellStyle name="Título 1 2" xfId="25275" hidden="1"/>
    <cellStyle name="Título 1 2" xfId="21983" hidden="1"/>
    <cellStyle name="Título 1 2" xfId="23510" hidden="1"/>
    <cellStyle name="Título 1 2" xfId="11041" hidden="1"/>
    <cellStyle name="Título 1 2" xfId="23749" hidden="1"/>
    <cellStyle name="Título 1 2" xfId="27087" hidden="1"/>
    <cellStyle name="Título 1 2" xfId="23500" hidden="1"/>
    <cellStyle name="Título 1 2" xfId="26290" hidden="1"/>
    <cellStyle name="Título 1 2" xfId="25014" hidden="1"/>
    <cellStyle name="Título 1 2" xfId="27073" hidden="1"/>
    <cellStyle name="Título 1 2" xfId="23748" hidden="1"/>
    <cellStyle name="Título 1 2" xfId="25807" hidden="1"/>
    <cellStyle name="Título 1 2" xfId="27076" hidden="1"/>
    <cellStyle name="Título 1 2" xfId="23216" hidden="1"/>
    <cellStyle name="Título 1 2" xfId="25809" hidden="1"/>
    <cellStyle name="Título 1 2" xfId="23224" hidden="1"/>
    <cellStyle name="Título 1 2" xfId="26857" hidden="1"/>
    <cellStyle name="Título 1 2" xfId="11048" hidden="1"/>
    <cellStyle name="Título 1 2" xfId="26539" hidden="1"/>
    <cellStyle name="Título 1 2" xfId="23212" hidden="1"/>
    <cellStyle name="Título 1 2" xfId="25289" hidden="1"/>
    <cellStyle name="Título 1 2" xfId="27086" hidden="1"/>
    <cellStyle name="Título 1 2" xfId="25288" hidden="1"/>
    <cellStyle name="Título 1 2" xfId="26287" hidden="1"/>
    <cellStyle name="Título 1 2" xfId="23820" hidden="1"/>
    <cellStyle name="Título 1 2" xfId="26425" hidden="1"/>
    <cellStyle name="Título 1 2" xfId="28428" hidden="1"/>
    <cellStyle name="Título 1 2" xfId="27072" hidden="1"/>
    <cellStyle name="Título 1 2" xfId="28438" hidden="1"/>
    <cellStyle name="Título 1 2" xfId="26292" hidden="1"/>
    <cellStyle name="Título 1 2" xfId="28444" hidden="1"/>
    <cellStyle name="Título 1 2" xfId="28437" hidden="1"/>
    <cellStyle name="Título 1 2" xfId="28635" hidden="1"/>
    <cellStyle name="Título 1 2" xfId="28646" hidden="1"/>
    <cellStyle name="Título 1 2" xfId="28633" hidden="1"/>
    <cellStyle name="Título 1 2" xfId="28655" hidden="1"/>
    <cellStyle name="Título 1 2" xfId="28631" hidden="1"/>
    <cellStyle name="Título 1 2" xfId="28664" hidden="1"/>
    <cellStyle name="Título 1 2" xfId="28629" hidden="1"/>
    <cellStyle name="Título 1 2" xfId="28672" hidden="1"/>
    <cellStyle name="Título 1 2" xfId="28622" hidden="1"/>
    <cellStyle name="Título 1 2" xfId="28682" hidden="1"/>
    <cellStyle name="Título 1 2" xfId="28627" hidden="1"/>
    <cellStyle name="Título 1 2" xfId="28692" hidden="1"/>
    <cellStyle name="Título 1 2" xfId="28624" hidden="1"/>
    <cellStyle name="Título 1 2" xfId="28699" hidden="1"/>
    <cellStyle name="Título 1 2" xfId="28678" hidden="1"/>
    <cellStyle name="Título 1 2" xfId="28709" hidden="1"/>
    <cellStyle name="Título 1 2" xfId="28688" hidden="1"/>
    <cellStyle name="Título 1 2" xfId="28715" hidden="1"/>
    <cellStyle name="Título 1 2" xfId="28708" hidden="1"/>
    <cellStyle name="Título 1 2" xfId="28580" hidden="1"/>
    <cellStyle name="Título 1 2" xfId="28488" hidden="1"/>
    <cellStyle name="Título 1 2" xfId="28727" hidden="1"/>
    <cellStyle name="Título 1 2" xfId="28487" hidden="1"/>
    <cellStyle name="Título 1 2" xfId="28732" hidden="1"/>
    <cellStyle name="Título 1 2" xfId="28483" hidden="1"/>
    <cellStyle name="Título 1 2" xfId="28457" hidden="1"/>
    <cellStyle name="Título 1 2" xfId="28510" hidden="1"/>
    <cellStyle name="Título 1 2" xfId="28589" hidden="1"/>
    <cellStyle name="Título 1 2" xfId="28506" hidden="1"/>
    <cellStyle name="Título 1 2" xfId="28497" hidden="1"/>
    <cellStyle name="Título 1 2" xfId="28496" hidden="1"/>
    <cellStyle name="Título 1 2" xfId="28498" hidden="1"/>
    <cellStyle name="Título 1 2" xfId="28729" hidden="1"/>
    <cellStyle name="Título 1 2" xfId="28556" hidden="1"/>
    <cellStyle name="Título 1 2" xfId="28618" hidden="1"/>
    <cellStyle name="Título 1 2" xfId="28500" hidden="1"/>
    <cellStyle name="Título 1 2" xfId="28528" hidden="1"/>
    <cellStyle name="Título 1 2" xfId="28619" hidden="1"/>
    <cellStyle name="Título 1 2" xfId="25290" hidden="1"/>
    <cellStyle name="Título 1 2" xfId="28514" hidden="1"/>
    <cellStyle name="Título 1 2" xfId="28583" hidden="1"/>
    <cellStyle name="Título 1 2" xfId="28564" hidden="1"/>
    <cellStyle name="Título 1 2" xfId="28480" hidden="1"/>
    <cellStyle name="Título 1 2" xfId="28467" hidden="1"/>
    <cellStyle name="Título 1 2" xfId="28539" hidden="1"/>
    <cellStyle name="Título 1 2" xfId="28553" hidden="1"/>
    <cellStyle name="Título 1 2" xfId="28579" hidden="1"/>
    <cellStyle name="Título 1 2" xfId="28592" hidden="1"/>
    <cellStyle name="Título 1 2" xfId="28476" hidden="1"/>
    <cellStyle name="Título 1 2" xfId="28507" hidden="1"/>
    <cellStyle name="Título 1 2" xfId="28557" hidden="1"/>
    <cellStyle name="Título 1 2" xfId="28523" hidden="1"/>
    <cellStyle name="Título 1 2" xfId="28504" hidden="1"/>
    <cellStyle name="Título 1 2" xfId="28569" hidden="1"/>
    <cellStyle name="Título 1 2" xfId="28475" hidden="1"/>
    <cellStyle name="Título 1 2" xfId="28587" hidden="1"/>
    <cellStyle name="Título 1 2" xfId="28472" hidden="1"/>
    <cellStyle name="Título 1 2" xfId="28752" hidden="1"/>
    <cellStyle name="Título 1 2" xfId="28763" hidden="1"/>
    <cellStyle name="Título 1 2" xfId="28750" hidden="1"/>
    <cellStyle name="Título 1 2" xfId="28772" hidden="1"/>
    <cellStyle name="Título 1 2" xfId="28748" hidden="1"/>
    <cellStyle name="Título 1 2" xfId="28781" hidden="1"/>
    <cellStyle name="Título 1 2" xfId="28746" hidden="1"/>
    <cellStyle name="Título 1 2" xfId="28789" hidden="1"/>
    <cellStyle name="Título 1 2" xfId="28740" hidden="1"/>
    <cellStyle name="Título 1 2" xfId="28799" hidden="1"/>
    <cellStyle name="Título 1 2" xfId="28744" hidden="1"/>
    <cellStyle name="Título 1 2" xfId="28809" hidden="1"/>
    <cellStyle name="Título 1 2" xfId="28741" hidden="1"/>
    <cellStyle name="Título 1 2" xfId="28816" hidden="1"/>
    <cellStyle name="Título 1 2" xfId="28795" hidden="1"/>
    <cellStyle name="Título 1 2" xfId="28826" hidden="1"/>
    <cellStyle name="Título 1 2" xfId="28805" hidden="1"/>
    <cellStyle name="Título 1 2" xfId="28832" hidden="1"/>
    <cellStyle name="Título 1 2" xfId="28825" hidden="1"/>
    <cellStyle name="Título 1 2" xfId="28854" hidden="1"/>
    <cellStyle name="Título 1 2" xfId="28865" hidden="1"/>
    <cellStyle name="Título 1 2" xfId="28852" hidden="1"/>
    <cellStyle name="Título 1 2" xfId="28874" hidden="1"/>
    <cellStyle name="Título 1 2" xfId="28850" hidden="1"/>
    <cellStyle name="Título 1 2" xfId="28883" hidden="1"/>
    <cellStyle name="Título 1 2" xfId="28848" hidden="1"/>
    <cellStyle name="Título 1 2" xfId="28891" hidden="1"/>
    <cellStyle name="Título 1 2" xfId="28842" hidden="1"/>
    <cellStyle name="Título 1 2" xfId="28901" hidden="1"/>
    <cellStyle name="Título 1 2" xfId="28846" hidden="1"/>
    <cellStyle name="Título 1 2" xfId="28911" hidden="1"/>
    <cellStyle name="Título 1 2" xfId="28843" hidden="1"/>
    <cellStyle name="Título 1 2" xfId="28918" hidden="1"/>
    <cellStyle name="Título 1 2" xfId="28897" hidden="1"/>
    <cellStyle name="Título 1 2" xfId="28928" hidden="1"/>
    <cellStyle name="Título 1 2" xfId="28907" hidden="1"/>
    <cellStyle name="Título 1 2" xfId="28934" hidden="1"/>
    <cellStyle name="Título 1 2" xfId="28927" hidden="1"/>
    <cellStyle name="Título 1 2" xfId="29125" hidden="1"/>
    <cellStyle name="Título 1 2" xfId="29136" hidden="1"/>
    <cellStyle name="Título 1 2" xfId="29123" hidden="1"/>
    <cellStyle name="Título 1 2" xfId="29145" hidden="1"/>
    <cellStyle name="Título 1 2" xfId="29121" hidden="1"/>
    <cellStyle name="Título 1 2" xfId="29154" hidden="1"/>
    <cellStyle name="Título 1 2" xfId="29119" hidden="1"/>
    <cellStyle name="Título 1 2" xfId="29162" hidden="1"/>
    <cellStyle name="Título 1 2" xfId="29112" hidden="1"/>
    <cellStyle name="Título 1 2" xfId="29172" hidden="1"/>
    <cellStyle name="Título 1 2" xfId="29117" hidden="1"/>
    <cellStyle name="Título 1 2" xfId="29182" hidden="1"/>
    <cellStyle name="Título 1 2" xfId="29114" hidden="1"/>
    <cellStyle name="Título 1 2" xfId="29189" hidden="1"/>
    <cellStyle name="Título 1 2" xfId="29168" hidden="1"/>
    <cellStyle name="Título 1 2" xfId="29199" hidden="1"/>
    <cellStyle name="Título 1 2" xfId="29178" hidden="1"/>
    <cellStyle name="Título 1 2" xfId="29205" hidden="1"/>
    <cellStyle name="Título 1 2" xfId="29198" hidden="1"/>
    <cellStyle name="Título 1 2" xfId="29070" hidden="1"/>
    <cellStyle name="Título 1 2" xfId="28978" hidden="1"/>
    <cellStyle name="Título 1 2" xfId="29217" hidden="1"/>
    <cellStyle name="Título 1 2" xfId="28977" hidden="1"/>
    <cellStyle name="Título 1 2" xfId="29222" hidden="1"/>
    <cellStyle name="Título 1 2" xfId="28973" hidden="1"/>
    <cellStyle name="Título 1 2" xfId="28947" hidden="1"/>
    <cellStyle name="Título 1 2" xfId="29000" hidden="1"/>
    <cellStyle name="Título 1 2" xfId="29079" hidden="1"/>
    <cellStyle name="Título 1 2" xfId="28996" hidden="1"/>
    <cellStyle name="Título 1 2" xfId="28987" hidden="1"/>
    <cellStyle name="Título 1 2" xfId="28986" hidden="1"/>
    <cellStyle name="Título 1 2" xfId="28988" hidden="1"/>
    <cellStyle name="Título 1 2" xfId="29219" hidden="1"/>
    <cellStyle name="Título 1 2" xfId="29046" hidden="1"/>
    <cellStyle name="Título 1 2" xfId="29108" hidden="1"/>
    <cellStyle name="Título 1 2" xfId="28990" hidden="1"/>
    <cellStyle name="Título 1 2" xfId="29018" hidden="1"/>
    <cellStyle name="Título 1 2" xfId="29109" hidden="1"/>
    <cellStyle name="Título 1 2" xfId="28839" hidden="1"/>
    <cellStyle name="Título 1 2" xfId="29004" hidden="1"/>
    <cellStyle name="Título 1 2" xfId="29073" hidden="1"/>
    <cellStyle name="Título 1 2" xfId="29054" hidden="1"/>
    <cellStyle name="Título 1 2" xfId="28970" hidden="1"/>
    <cellStyle name="Título 1 2" xfId="28957" hidden="1"/>
    <cellStyle name="Título 1 2" xfId="29029" hidden="1"/>
    <cellStyle name="Título 1 2" xfId="29043" hidden="1"/>
    <cellStyle name="Título 1 2" xfId="29069" hidden="1"/>
    <cellStyle name="Título 1 2" xfId="29082" hidden="1"/>
    <cellStyle name="Título 1 2" xfId="28966" hidden="1"/>
    <cellStyle name="Título 1 2" xfId="28997" hidden="1"/>
    <cellStyle name="Título 1 2" xfId="29047" hidden="1"/>
    <cellStyle name="Título 1 2" xfId="29013" hidden="1"/>
    <cellStyle name="Título 1 2" xfId="28994" hidden="1"/>
    <cellStyle name="Título 1 2" xfId="29059" hidden="1"/>
    <cellStyle name="Título 1 2" xfId="28965" hidden="1"/>
    <cellStyle name="Título 1 2" xfId="29077" hidden="1"/>
    <cellStyle name="Título 1 2" xfId="28962" hidden="1"/>
    <cellStyle name="Título 1 2" xfId="29242" hidden="1"/>
    <cellStyle name="Título 1 2" xfId="29253" hidden="1"/>
    <cellStyle name="Título 1 2" xfId="29240" hidden="1"/>
    <cellStyle name="Título 1 2" xfId="29262" hidden="1"/>
    <cellStyle name="Título 1 2" xfId="29238" hidden="1"/>
    <cellStyle name="Título 1 2" xfId="29271" hidden="1"/>
    <cellStyle name="Título 1 2" xfId="29236" hidden="1"/>
    <cellStyle name="Título 1 2" xfId="29279" hidden="1"/>
    <cellStyle name="Título 1 2" xfId="29230" hidden="1"/>
    <cellStyle name="Título 1 2" xfId="29289" hidden="1"/>
    <cellStyle name="Título 1 2" xfId="29234" hidden="1"/>
    <cellStyle name="Título 1 2" xfId="29299" hidden="1"/>
    <cellStyle name="Título 1 2" xfId="29231" hidden="1"/>
    <cellStyle name="Título 1 2" xfId="29306" hidden="1"/>
    <cellStyle name="Título 1 2" xfId="29285" hidden="1"/>
    <cellStyle name="Título 1 2" xfId="29316" hidden="1"/>
    <cellStyle name="Título 1 2" xfId="29295" hidden="1"/>
    <cellStyle name="Título 1 2" xfId="29322" hidden="1"/>
    <cellStyle name="Título 1 2" xfId="29315" hidden="1"/>
    <cellStyle name="Título 1 2" xfId="29344" hidden="1"/>
    <cellStyle name="Título 1 2" xfId="29355" hidden="1"/>
    <cellStyle name="Título 1 2" xfId="29342" hidden="1"/>
    <cellStyle name="Título 1 2" xfId="29364" hidden="1"/>
    <cellStyle name="Título 1 2" xfId="29340" hidden="1"/>
    <cellStyle name="Título 1 2" xfId="29373" hidden="1"/>
    <cellStyle name="Título 1 2" xfId="29338" hidden="1"/>
    <cellStyle name="Título 1 2" xfId="29381" hidden="1"/>
    <cellStyle name="Título 1 2" xfId="29332" hidden="1"/>
    <cellStyle name="Título 1 2" xfId="29391" hidden="1"/>
    <cellStyle name="Título 1 2" xfId="29336" hidden="1"/>
    <cellStyle name="Título 1 2" xfId="29401" hidden="1"/>
    <cellStyle name="Título 1 2" xfId="29333" hidden="1"/>
    <cellStyle name="Título 1 2" xfId="29408" hidden="1"/>
    <cellStyle name="Título 1 2" xfId="29387" hidden="1"/>
    <cellStyle name="Título 1 2" xfId="29418" hidden="1"/>
    <cellStyle name="Título 1 2" xfId="29397" hidden="1"/>
    <cellStyle name="Título 1 2" xfId="29424" hidden="1"/>
    <cellStyle name="Título 1 2" xfId="29417" hidden="1"/>
    <cellStyle name="Título 1 2" xfId="29615" hidden="1"/>
    <cellStyle name="Título 1 2" xfId="29626" hidden="1"/>
    <cellStyle name="Título 1 2" xfId="29613" hidden="1"/>
    <cellStyle name="Título 1 2" xfId="29635" hidden="1"/>
    <cellStyle name="Título 1 2" xfId="29611" hidden="1"/>
    <cellStyle name="Título 1 2" xfId="29644" hidden="1"/>
    <cellStyle name="Título 1 2" xfId="29609" hidden="1"/>
    <cellStyle name="Título 1 2" xfId="29652" hidden="1"/>
    <cellStyle name="Título 1 2" xfId="29602" hidden="1"/>
    <cellStyle name="Título 1 2" xfId="29662" hidden="1"/>
    <cellStyle name="Título 1 2" xfId="29607" hidden="1"/>
    <cellStyle name="Título 1 2" xfId="29672" hidden="1"/>
    <cellStyle name="Título 1 2" xfId="29604" hidden="1"/>
    <cellStyle name="Título 1 2" xfId="29679" hidden="1"/>
    <cellStyle name="Título 1 2" xfId="29658" hidden="1"/>
    <cellStyle name="Título 1 2" xfId="29689" hidden="1"/>
    <cellStyle name="Título 1 2" xfId="29668" hidden="1"/>
    <cellStyle name="Título 1 2" xfId="29695" hidden="1"/>
    <cellStyle name="Título 1 2" xfId="29688" hidden="1"/>
    <cellStyle name="Título 1 2" xfId="29560" hidden="1"/>
    <cellStyle name="Título 1 2" xfId="29468" hidden="1"/>
    <cellStyle name="Título 1 2" xfId="29707" hidden="1"/>
    <cellStyle name="Título 1 2" xfId="29467" hidden="1"/>
    <cellStyle name="Título 1 2" xfId="29712" hidden="1"/>
    <cellStyle name="Título 1 2" xfId="29463" hidden="1"/>
    <cellStyle name="Título 1 2" xfId="29437" hidden="1"/>
    <cellStyle name="Título 1 2" xfId="29490" hidden="1"/>
    <cellStyle name="Título 1 2" xfId="29569" hidden="1"/>
    <cellStyle name="Título 1 2" xfId="29486" hidden="1"/>
    <cellStyle name="Título 1 2" xfId="29477" hidden="1"/>
    <cellStyle name="Título 1 2" xfId="29476" hidden="1"/>
    <cellStyle name="Título 1 2" xfId="29478" hidden="1"/>
    <cellStyle name="Título 1 2" xfId="29709" hidden="1"/>
    <cellStyle name="Título 1 2" xfId="29536" hidden="1"/>
    <cellStyle name="Título 1 2" xfId="29598" hidden="1"/>
    <cellStyle name="Título 1 2" xfId="29480" hidden="1"/>
    <cellStyle name="Título 1 2" xfId="29508" hidden="1"/>
    <cellStyle name="Título 1 2" xfId="29599" hidden="1"/>
    <cellStyle name="Título 1 2" xfId="29329" hidden="1"/>
    <cellStyle name="Título 1 2" xfId="29494" hidden="1"/>
    <cellStyle name="Título 1 2" xfId="29563" hidden="1"/>
    <cellStyle name="Título 1 2" xfId="29544" hidden="1"/>
    <cellStyle name="Título 1 2" xfId="29460" hidden="1"/>
    <cellStyle name="Título 1 2" xfId="29447" hidden="1"/>
    <cellStyle name="Título 1 2" xfId="29519" hidden="1"/>
    <cellStyle name="Título 1 2" xfId="29533" hidden="1"/>
    <cellStyle name="Título 1 2" xfId="29559" hidden="1"/>
    <cellStyle name="Título 1 2" xfId="29572" hidden="1"/>
    <cellStyle name="Título 1 2" xfId="29456" hidden="1"/>
    <cellStyle name="Título 1 2" xfId="29487" hidden="1"/>
    <cellStyle name="Título 1 2" xfId="29537" hidden="1"/>
    <cellStyle name="Título 1 2" xfId="29503" hidden="1"/>
    <cellStyle name="Título 1 2" xfId="29484" hidden="1"/>
    <cellStyle name="Título 1 2" xfId="29549" hidden="1"/>
    <cellStyle name="Título 1 2" xfId="29455" hidden="1"/>
    <cellStyle name="Título 1 2" xfId="29567" hidden="1"/>
    <cellStyle name="Título 1 2" xfId="29452" hidden="1"/>
    <cellStyle name="Título 1 2" xfId="29732" hidden="1"/>
    <cellStyle name="Título 1 2" xfId="29743" hidden="1"/>
    <cellStyle name="Título 1 2" xfId="29730" hidden="1"/>
    <cellStyle name="Título 1 2" xfId="29752" hidden="1"/>
    <cellStyle name="Título 1 2" xfId="29728" hidden="1"/>
    <cellStyle name="Título 1 2" xfId="29761" hidden="1"/>
    <cellStyle name="Título 1 2" xfId="29726" hidden="1"/>
    <cellStyle name="Título 1 2" xfId="29769" hidden="1"/>
    <cellStyle name="Título 1 2" xfId="29720" hidden="1"/>
    <cellStyle name="Título 1 2" xfId="29779" hidden="1"/>
    <cellStyle name="Título 1 2" xfId="29724" hidden="1"/>
    <cellStyle name="Título 1 2" xfId="29789" hidden="1"/>
    <cellStyle name="Título 1 2" xfId="29721" hidden="1"/>
    <cellStyle name="Título 1 2" xfId="29796" hidden="1"/>
    <cellStyle name="Título 1 2" xfId="29775" hidden="1"/>
    <cellStyle name="Título 1 2" xfId="29806" hidden="1"/>
    <cellStyle name="Título 1 2" xfId="29785" hidden="1"/>
    <cellStyle name="Título 1 2" xfId="29812" hidden="1"/>
    <cellStyle name="Título 1 2" xfId="29805" hidden="1"/>
    <cellStyle name="Título 1 2" xfId="29834" hidden="1"/>
    <cellStyle name="Título 1 2" xfId="29845" hidden="1"/>
    <cellStyle name="Título 1 2" xfId="29832" hidden="1"/>
    <cellStyle name="Título 1 2" xfId="29854" hidden="1"/>
    <cellStyle name="Título 1 2" xfId="29830" hidden="1"/>
    <cellStyle name="Título 1 2" xfId="29863" hidden="1"/>
    <cellStyle name="Título 1 2" xfId="29828" hidden="1"/>
    <cellStyle name="Título 1 2" xfId="29871" hidden="1"/>
    <cellStyle name="Título 1 2" xfId="29822" hidden="1"/>
    <cellStyle name="Título 1 2" xfId="29881" hidden="1"/>
    <cellStyle name="Título 1 2" xfId="29826" hidden="1"/>
    <cellStyle name="Título 1 2" xfId="29891" hidden="1"/>
    <cellStyle name="Título 1 2" xfId="29823" hidden="1"/>
    <cellStyle name="Título 1 2" xfId="29898" hidden="1"/>
    <cellStyle name="Título 1 2" xfId="29877" hidden="1"/>
    <cellStyle name="Título 1 2" xfId="29908" hidden="1"/>
    <cellStyle name="Título 1 2" xfId="29887" hidden="1"/>
    <cellStyle name="Título 1 2" xfId="29914" hidden="1"/>
    <cellStyle name="Título 1 2" xfId="29907" hidden="1"/>
    <cellStyle name="Título 1 2" xfId="30105" hidden="1"/>
    <cellStyle name="Título 1 2" xfId="30116" hidden="1"/>
    <cellStyle name="Título 1 2" xfId="30103" hidden="1"/>
    <cellStyle name="Título 1 2" xfId="30125" hidden="1"/>
    <cellStyle name="Título 1 2" xfId="30101" hidden="1"/>
    <cellStyle name="Título 1 2" xfId="30134" hidden="1"/>
    <cellStyle name="Título 1 2" xfId="30099" hidden="1"/>
    <cellStyle name="Título 1 2" xfId="30142" hidden="1"/>
    <cellStyle name="Título 1 2" xfId="30092" hidden="1"/>
    <cellStyle name="Título 1 2" xfId="30152" hidden="1"/>
    <cellStyle name="Título 1 2" xfId="30097" hidden="1"/>
    <cellStyle name="Título 1 2" xfId="30162" hidden="1"/>
    <cellStyle name="Título 1 2" xfId="30094" hidden="1"/>
    <cellStyle name="Título 1 2" xfId="30169" hidden="1"/>
    <cellStyle name="Título 1 2" xfId="30148" hidden="1"/>
    <cellStyle name="Título 1 2" xfId="30179" hidden="1"/>
    <cellStyle name="Título 1 2" xfId="30158" hidden="1"/>
    <cellStyle name="Título 1 2" xfId="30185" hidden="1"/>
    <cellStyle name="Título 1 2" xfId="30178" hidden="1"/>
    <cellStyle name="Título 1 2" xfId="30050" hidden="1"/>
    <cellStyle name="Título 1 2" xfId="29958" hidden="1"/>
    <cellStyle name="Título 1 2" xfId="30197" hidden="1"/>
    <cellStyle name="Título 1 2" xfId="29957" hidden="1"/>
    <cellStyle name="Título 1 2" xfId="30202" hidden="1"/>
    <cellStyle name="Título 1 2" xfId="29953" hidden="1"/>
    <cellStyle name="Título 1 2" xfId="29927" hidden="1"/>
    <cellStyle name="Título 1 2" xfId="29980" hidden="1"/>
    <cellStyle name="Título 1 2" xfId="30059" hidden="1"/>
    <cellStyle name="Título 1 2" xfId="29976" hidden="1"/>
    <cellStyle name="Título 1 2" xfId="29967" hidden="1"/>
    <cellStyle name="Título 1 2" xfId="29966" hidden="1"/>
    <cellStyle name="Título 1 2" xfId="29968" hidden="1"/>
    <cellStyle name="Título 1 2" xfId="30199" hidden="1"/>
    <cellStyle name="Título 1 2" xfId="30026" hidden="1"/>
    <cellStyle name="Título 1 2" xfId="30088" hidden="1"/>
    <cellStyle name="Título 1 2" xfId="29970" hidden="1"/>
    <cellStyle name="Título 1 2" xfId="29998" hidden="1"/>
    <cellStyle name="Título 1 2" xfId="30089" hidden="1"/>
    <cellStyle name="Título 1 2" xfId="29819" hidden="1"/>
    <cellStyle name="Título 1 2" xfId="29984" hidden="1"/>
    <cellStyle name="Título 1 2" xfId="30053" hidden="1"/>
    <cellStyle name="Título 1 2" xfId="30034" hidden="1"/>
    <cellStyle name="Título 1 2" xfId="29950" hidden="1"/>
    <cellStyle name="Título 1 2" xfId="29937" hidden="1"/>
    <cellStyle name="Título 1 2" xfId="30009" hidden="1"/>
    <cellStyle name="Título 1 2" xfId="30023" hidden="1"/>
    <cellStyle name="Título 1 2" xfId="30049" hidden="1"/>
    <cellStyle name="Título 1 2" xfId="30062" hidden="1"/>
    <cellStyle name="Título 1 2" xfId="29946" hidden="1"/>
    <cellStyle name="Título 1 2" xfId="29977" hidden="1"/>
    <cellStyle name="Título 1 2" xfId="30027" hidden="1"/>
    <cellStyle name="Título 1 2" xfId="29993" hidden="1"/>
    <cellStyle name="Título 1 2" xfId="29974" hidden="1"/>
    <cellStyle name="Título 1 2" xfId="30039" hidden="1"/>
    <cellStyle name="Título 1 2" xfId="29945" hidden="1"/>
    <cellStyle name="Título 1 2" xfId="30057" hidden="1"/>
    <cellStyle name="Título 1 2" xfId="29942" hidden="1"/>
    <cellStyle name="Título 1 2" xfId="30222" hidden="1"/>
    <cellStyle name="Título 1 2" xfId="30233" hidden="1"/>
    <cellStyle name="Título 1 2" xfId="30220" hidden="1"/>
    <cellStyle name="Título 1 2" xfId="30242" hidden="1"/>
    <cellStyle name="Título 1 2" xfId="30218" hidden="1"/>
    <cellStyle name="Título 1 2" xfId="30251" hidden="1"/>
    <cellStyle name="Título 1 2" xfId="30216" hidden="1"/>
    <cellStyle name="Título 1 2" xfId="30259" hidden="1"/>
    <cellStyle name="Título 1 2" xfId="30210" hidden="1"/>
    <cellStyle name="Título 1 2" xfId="30269" hidden="1"/>
    <cellStyle name="Título 1 2" xfId="30214" hidden="1"/>
    <cellStyle name="Título 1 2" xfId="30279" hidden="1"/>
    <cellStyle name="Título 1 2" xfId="30211" hidden="1"/>
    <cellStyle name="Título 1 2" xfId="30286" hidden="1"/>
    <cellStyle name="Título 1 2" xfId="30265" hidden="1"/>
    <cellStyle name="Título 1 2" xfId="30296" hidden="1"/>
    <cellStyle name="Título 1 2" xfId="30275" hidden="1"/>
    <cellStyle name="Título 1 2" xfId="30302" hidden="1"/>
    <cellStyle name="Título 1 2" xfId="30295" hidden="1"/>
    <cellStyle name="Título 1 2" xfId="30324" hidden="1"/>
    <cellStyle name="Título 1 2" xfId="30335" hidden="1"/>
    <cellStyle name="Título 1 2" xfId="30322" hidden="1"/>
    <cellStyle name="Título 1 2" xfId="30344" hidden="1"/>
    <cellStyle name="Título 1 2" xfId="30320" hidden="1"/>
    <cellStyle name="Título 1 2" xfId="30353" hidden="1"/>
    <cellStyle name="Título 1 2" xfId="30318" hidden="1"/>
    <cellStyle name="Título 1 2" xfId="30361" hidden="1"/>
    <cellStyle name="Título 1 2" xfId="30312" hidden="1"/>
    <cellStyle name="Título 1 2" xfId="30371" hidden="1"/>
    <cellStyle name="Título 1 2" xfId="30316" hidden="1"/>
    <cellStyle name="Título 1 2" xfId="30381" hidden="1"/>
    <cellStyle name="Título 1 2" xfId="30313" hidden="1"/>
    <cellStyle name="Título 1 2" xfId="30388" hidden="1"/>
    <cellStyle name="Título 1 2" xfId="30367" hidden="1"/>
    <cellStyle name="Título 1 2" xfId="30398" hidden="1"/>
    <cellStyle name="Título 1 2" xfId="30377" hidden="1"/>
    <cellStyle name="Título 1 2" xfId="30404" hidden="1"/>
    <cellStyle name="Título 1 2" xfId="30397" hidden="1"/>
    <cellStyle name="Título 1 2" xfId="30595" hidden="1"/>
    <cellStyle name="Título 1 2" xfId="30606" hidden="1"/>
    <cellStyle name="Título 1 2" xfId="30593" hidden="1"/>
    <cellStyle name="Título 1 2" xfId="30615" hidden="1"/>
    <cellStyle name="Título 1 2" xfId="30591" hidden="1"/>
    <cellStyle name="Título 1 2" xfId="30624" hidden="1"/>
    <cellStyle name="Título 1 2" xfId="30589" hidden="1"/>
    <cellStyle name="Título 1 2" xfId="30632" hidden="1"/>
    <cellStyle name="Título 1 2" xfId="30582" hidden="1"/>
    <cellStyle name="Título 1 2" xfId="30642" hidden="1"/>
    <cellStyle name="Título 1 2" xfId="30587" hidden="1"/>
    <cellStyle name="Título 1 2" xfId="30652" hidden="1"/>
    <cellStyle name="Título 1 2" xfId="30584" hidden="1"/>
    <cellStyle name="Título 1 2" xfId="30659" hidden="1"/>
    <cellStyle name="Título 1 2" xfId="30638" hidden="1"/>
    <cellStyle name="Título 1 2" xfId="30669" hidden="1"/>
    <cellStyle name="Título 1 2" xfId="30648" hidden="1"/>
    <cellStyle name="Título 1 2" xfId="30675" hidden="1"/>
    <cellStyle name="Título 1 2" xfId="30668" hidden="1"/>
    <cellStyle name="Título 1 2" xfId="30540" hidden="1"/>
    <cellStyle name="Título 1 2" xfId="30448" hidden="1"/>
    <cellStyle name="Título 1 2" xfId="30687" hidden="1"/>
    <cellStyle name="Título 1 2" xfId="30447" hidden="1"/>
    <cellStyle name="Título 1 2" xfId="30692" hidden="1"/>
    <cellStyle name="Título 1 2" xfId="30443" hidden="1"/>
    <cellStyle name="Título 1 2" xfId="30417" hidden="1"/>
    <cellStyle name="Título 1 2" xfId="30470" hidden="1"/>
    <cellStyle name="Título 1 2" xfId="30549" hidden="1"/>
    <cellStyle name="Título 1 2" xfId="30466" hidden="1"/>
    <cellStyle name="Título 1 2" xfId="30457" hidden="1"/>
    <cellStyle name="Título 1 2" xfId="30456" hidden="1"/>
    <cellStyle name="Título 1 2" xfId="30458" hidden="1"/>
    <cellStyle name="Título 1 2" xfId="30689" hidden="1"/>
    <cellStyle name="Título 1 2" xfId="30516" hidden="1"/>
    <cellStyle name="Título 1 2" xfId="30578" hidden="1"/>
    <cellStyle name="Título 1 2" xfId="30460" hidden="1"/>
    <cellStyle name="Título 1 2" xfId="30488" hidden="1"/>
    <cellStyle name="Título 1 2" xfId="30579" hidden="1"/>
    <cellStyle name="Título 1 2" xfId="30309" hidden="1"/>
    <cellStyle name="Título 1 2" xfId="30474" hidden="1"/>
    <cellStyle name="Título 1 2" xfId="30543" hidden="1"/>
    <cellStyle name="Título 1 2" xfId="30524" hidden="1"/>
    <cellStyle name="Título 1 2" xfId="30440" hidden="1"/>
    <cellStyle name="Título 1 2" xfId="30427" hidden="1"/>
    <cellStyle name="Título 1 2" xfId="30499" hidden="1"/>
    <cellStyle name="Título 1 2" xfId="30513" hidden="1"/>
    <cellStyle name="Título 1 2" xfId="30539" hidden="1"/>
    <cellStyle name="Título 1 2" xfId="30552" hidden="1"/>
    <cellStyle name="Título 1 2" xfId="30436" hidden="1"/>
    <cellStyle name="Título 1 2" xfId="30467" hidden="1"/>
    <cellStyle name="Título 1 2" xfId="30517" hidden="1"/>
    <cellStyle name="Título 1 2" xfId="30483" hidden="1"/>
    <cellStyle name="Título 1 2" xfId="30464" hidden="1"/>
    <cellStyle name="Título 1 2" xfId="30529" hidden="1"/>
    <cellStyle name="Título 1 2" xfId="30435" hidden="1"/>
    <cellStyle name="Título 1 2" xfId="30547" hidden="1"/>
    <cellStyle name="Título 1 2" xfId="30432" hidden="1"/>
    <cellStyle name="Título 1 2" xfId="26657" hidden="1"/>
    <cellStyle name="Título 1 2" xfId="26227" hidden="1"/>
    <cellStyle name="Título 1 2" xfId="23412" hidden="1"/>
    <cellStyle name="Título 1 2" xfId="25883" hidden="1"/>
    <cellStyle name="Título 1 2" xfId="23171" hidden="1"/>
    <cellStyle name="Título 1 2" xfId="26923" hidden="1"/>
    <cellStyle name="Título 1 2" xfId="26430" hidden="1"/>
    <cellStyle name="Título 1 2" xfId="27900" hidden="1"/>
    <cellStyle name="Título 1 2" xfId="21882" hidden="1"/>
    <cellStyle name="Título 1 2" xfId="23170" hidden="1"/>
    <cellStyle name="Título 1 2" xfId="22573" hidden="1"/>
    <cellStyle name="Título 1 2" xfId="27898" hidden="1"/>
    <cellStyle name="Título 1 2" xfId="26630" hidden="1"/>
    <cellStyle name="Título 1 2" xfId="26041" hidden="1"/>
    <cellStyle name="Título 1 2" xfId="23694" hidden="1"/>
    <cellStyle name="Título 1 2" xfId="21797" hidden="1"/>
    <cellStyle name="Título 1 2" xfId="26705" hidden="1"/>
    <cellStyle name="Título 1 2" xfId="26448" hidden="1"/>
    <cellStyle name="Título 1 2" xfId="26956" hidden="1"/>
    <cellStyle name="Título 1 2" xfId="26951" hidden="1"/>
    <cellStyle name="Título 1 2" xfId="22558" hidden="1"/>
    <cellStyle name="Título 1 2" xfId="27179" hidden="1"/>
    <cellStyle name="Título 1 2" xfId="26225" hidden="1"/>
    <cellStyle name="Título 1 2" xfId="27251" hidden="1"/>
    <cellStyle name="Título 1 2" xfId="26099" hidden="1"/>
    <cellStyle name="Título 1 2" xfId="22706" hidden="1"/>
    <cellStyle name="Título 1 2" xfId="23908" hidden="1"/>
    <cellStyle name="Título 1 2" xfId="24232" hidden="1"/>
    <cellStyle name="Título 1 2" xfId="24468" hidden="1"/>
    <cellStyle name="Título 1 2" xfId="21780" hidden="1"/>
    <cellStyle name="Título 1 2" xfId="21821" hidden="1"/>
    <cellStyle name="Título 1 2" xfId="22915" hidden="1"/>
    <cellStyle name="Título 1 2" xfId="27451" hidden="1"/>
    <cellStyle name="Título 1 2" xfId="25452" hidden="1"/>
    <cellStyle name="Título 1 2" xfId="23382" hidden="1"/>
    <cellStyle name="Título 1 2" xfId="26491" hidden="1"/>
    <cellStyle name="Título 1 2" xfId="22481" hidden="1"/>
    <cellStyle name="Título 1 2" xfId="22910" hidden="1"/>
    <cellStyle name="Título 1 2" xfId="26984" hidden="1"/>
    <cellStyle name="Título 1 2" xfId="26795" hidden="1"/>
    <cellStyle name="Título 1 2" xfId="22340" hidden="1"/>
    <cellStyle name="Título 1 2" xfId="22464" hidden="1"/>
    <cellStyle name="Título 1 2" xfId="25943" hidden="1"/>
    <cellStyle name="Título 1 2" xfId="26069" hidden="1"/>
    <cellStyle name="Título 1 2" xfId="26466" hidden="1"/>
    <cellStyle name="Título 1 2" xfId="24482" hidden="1"/>
    <cellStyle name="Título 1 2" xfId="25847" hidden="1"/>
    <cellStyle name="Título 1 2" xfId="22192" hidden="1"/>
    <cellStyle name="Título 1 2" xfId="26377" hidden="1"/>
    <cellStyle name="Título 1 2" xfId="22437" hidden="1"/>
    <cellStyle name="Título 1 2" xfId="27824" hidden="1"/>
    <cellStyle name="Título 1 2" xfId="25177" hidden="1"/>
    <cellStyle name="Título 1 2" xfId="22201" hidden="1"/>
    <cellStyle name="Título 1 2" xfId="23913" hidden="1"/>
    <cellStyle name="Título 1 2" xfId="27826" hidden="1"/>
    <cellStyle name="Título 1 2" xfId="21754" hidden="1"/>
    <cellStyle name="Título 1 2" xfId="23669" hidden="1"/>
    <cellStyle name="Título 1 2" xfId="26919" hidden="1"/>
    <cellStyle name="Título 1 2" xfId="25902" hidden="1"/>
    <cellStyle name="Título 1 2" xfId="26958" hidden="1"/>
    <cellStyle name="Título 1 2" xfId="25147" hidden="1"/>
    <cellStyle name="Título 1 2" xfId="26518" hidden="1"/>
    <cellStyle name="Título 1 2" xfId="25668" hidden="1"/>
    <cellStyle name="Título 1 2" xfId="23668" hidden="1"/>
    <cellStyle name="Título 1 2" xfId="22235" hidden="1"/>
    <cellStyle name="Título 1 2" xfId="26269" hidden="1"/>
    <cellStyle name="Título 1 2" xfId="23103" hidden="1"/>
    <cellStyle name="Título 1 2" xfId="23082" hidden="1"/>
    <cellStyle name="Título 1 2" xfId="23858" hidden="1"/>
    <cellStyle name="Título 1 2" xfId="25242" hidden="1"/>
    <cellStyle name="Título 1 2" xfId="25107" hidden="1"/>
    <cellStyle name="Título 1 2" xfId="23367" hidden="1"/>
    <cellStyle name="Título 1 2" xfId="25785" hidden="1"/>
    <cellStyle name="Título 1 2" xfId="26079" hidden="1"/>
    <cellStyle name="Título 1 2" xfId="25127" hidden="1"/>
    <cellStyle name="Título 1 2" xfId="23643" hidden="1"/>
    <cellStyle name="Título 1 2" xfId="22668" hidden="1"/>
    <cellStyle name="Título 1 2" xfId="24476" hidden="1"/>
    <cellStyle name="Título 1 2" xfId="23967" hidden="1"/>
    <cellStyle name="Título 1 2" xfId="23570" hidden="1"/>
    <cellStyle name="Título 1 2" xfId="22126" hidden="1"/>
    <cellStyle name="Título 1 2" xfId="26939" hidden="1"/>
    <cellStyle name="Título 1 2" xfId="24498" hidden="1"/>
    <cellStyle name="Título 1 2" xfId="23459" hidden="1"/>
    <cellStyle name="Título 1 2" xfId="25945" hidden="1"/>
    <cellStyle name="Título 1 2" xfId="27823" hidden="1"/>
    <cellStyle name="Título 1 2" xfId="26963" hidden="1"/>
    <cellStyle name="Título 1 2" xfId="22059" hidden="1"/>
    <cellStyle name="Título 1 2" xfId="25540" hidden="1"/>
    <cellStyle name="Título 1 2" xfId="22595" hidden="1"/>
    <cellStyle name="Título 1 2" xfId="23377" hidden="1"/>
    <cellStyle name="Título 1 2" xfId="26805" hidden="1"/>
    <cellStyle name="Título 1 2" xfId="27296" hidden="1"/>
    <cellStyle name="Título 1 2" xfId="23712" hidden="1"/>
    <cellStyle name="Título 1 2" xfId="27160" hidden="1"/>
    <cellStyle name="Título 1 2" xfId="22660" hidden="1"/>
    <cellStyle name="Título 1 2" xfId="23453" hidden="1"/>
    <cellStyle name="Título 1 2" xfId="27833" hidden="1"/>
    <cellStyle name="Título 1 2" xfId="21938" hidden="1"/>
    <cellStyle name="Título 1 2" xfId="25694" hidden="1"/>
    <cellStyle name="Título 1 2" xfId="27328" hidden="1"/>
    <cellStyle name="Título 1 2" xfId="25995" hidden="1"/>
    <cellStyle name="Título 1 2" xfId="27831" hidden="1"/>
    <cellStyle name="Título 1 2" xfId="26502" hidden="1"/>
    <cellStyle name="Título 1 2" xfId="25509" hidden="1"/>
    <cellStyle name="Título 1 2" xfId="25940" hidden="1"/>
    <cellStyle name="Título 1 2" xfId="21911" hidden="1"/>
    <cellStyle name="Título 1 2" xfId="26342" hidden="1"/>
    <cellStyle name="Título 1 2" xfId="23368" hidden="1"/>
    <cellStyle name="Título 1 2" xfId="25522" hidden="1"/>
    <cellStyle name="Título 1 2" xfId="22155" hidden="1"/>
    <cellStyle name="Título 1 2" xfId="24491" hidden="1"/>
    <cellStyle name="Título 1 2" xfId="22755" hidden="1"/>
    <cellStyle name="Título 1 2" xfId="23609" hidden="1"/>
    <cellStyle name="Título 1 2" xfId="27037" hidden="1"/>
    <cellStyle name="Título 1 2" xfId="22760" hidden="1"/>
    <cellStyle name="Título 1 2" xfId="25186" hidden="1"/>
    <cellStyle name="Título 1 2" xfId="23882" hidden="1"/>
    <cellStyle name="Título 1 2" xfId="26450" hidden="1"/>
    <cellStyle name="Título 1 2" xfId="23839" hidden="1"/>
    <cellStyle name="Título 1 2" xfId="23575" hidden="1"/>
    <cellStyle name="Título 1 2" xfId="27011" hidden="1"/>
    <cellStyle name="Título 1 2" xfId="26960" hidden="1"/>
    <cellStyle name="Título 1 2" xfId="25670" hidden="1"/>
    <cellStyle name="Título 1 2" xfId="26596" hidden="1"/>
    <cellStyle name="Título 1 2" xfId="22765" hidden="1"/>
    <cellStyle name="Título 1 2" xfId="25456" hidden="1"/>
    <cellStyle name="Título 1 2" xfId="25244" hidden="1"/>
    <cellStyle name="Título 1 2" xfId="27320" hidden="1"/>
    <cellStyle name="Título 1 2" xfId="25105" hidden="1"/>
    <cellStyle name="Título 1 2" xfId="25741" hidden="1"/>
    <cellStyle name="Título 1 2" xfId="21939" hidden="1"/>
    <cellStyle name="Título 1 2" xfId="23990" hidden="1"/>
    <cellStyle name="Título 1 2" xfId="23433" hidden="1"/>
    <cellStyle name="Título 1 2" xfId="22226" hidden="1"/>
    <cellStyle name="Título 1 2" xfId="26469" hidden="1"/>
    <cellStyle name="Título 1 2" xfId="26909" hidden="1"/>
    <cellStyle name="Título 1 2" xfId="22669" hidden="1"/>
    <cellStyle name="Título 1 2" xfId="23031" hidden="1"/>
    <cellStyle name="Título 1 2" xfId="25114" hidden="1"/>
    <cellStyle name="Título 1 2" xfId="27870" hidden="1"/>
    <cellStyle name="Título 1 2" xfId="23624" hidden="1"/>
    <cellStyle name="Título 1 2" xfId="22616" hidden="1"/>
    <cellStyle name="Título 1 2" xfId="24140" hidden="1"/>
    <cellStyle name="Título 1 2" xfId="22203" hidden="1"/>
    <cellStyle name="Título 1 2" xfId="27874" hidden="1"/>
    <cellStyle name="Título 1 2" xfId="23544" hidden="1"/>
    <cellStyle name="Título 1 2" xfId="24133" hidden="1"/>
    <cellStyle name="Título 1 2" xfId="23320" hidden="1"/>
    <cellStyle name="Título 1 2" xfId="27868" hidden="1"/>
    <cellStyle name="Título 1 2" xfId="26048" hidden="1"/>
    <cellStyle name="Título 1 2" xfId="23800" hidden="1"/>
    <cellStyle name="Título 1 2" xfId="25846" hidden="1"/>
    <cellStyle name="Título 1 2" xfId="23366" hidden="1"/>
    <cellStyle name="Título 1 2" xfId="25184" hidden="1"/>
    <cellStyle name="Título 1 2" xfId="22225" hidden="1"/>
    <cellStyle name="Título 1 2" xfId="25235" hidden="1"/>
    <cellStyle name="Título 1 2" xfId="22908" hidden="1"/>
    <cellStyle name="Título 1 2" xfId="26641" hidden="1"/>
    <cellStyle name="Título 1 2" xfId="24172" hidden="1"/>
    <cellStyle name="Título 1 2" xfId="25113" hidden="1"/>
    <cellStyle name="Título 1 2" xfId="25450" hidden="1"/>
    <cellStyle name="Título 1 2" xfId="22156" hidden="1"/>
    <cellStyle name="Título 1 2" xfId="23635" hidden="1"/>
    <cellStyle name="Título 1 2" xfId="23664" hidden="1"/>
    <cellStyle name="Título 1 2" xfId="27028" hidden="1"/>
    <cellStyle name="Título 1 2" xfId="26775" hidden="1"/>
    <cellStyle name="Título 1 2" xfId="22615" hidden="1"/>
    <cellStyle name="Título 1 2" xfId="21853" hidden="1"/>
    <cellStyle name="Título 1 2" xfId="25706" hidden="1"/>
    <cellStyle name="Título 1 2" xfId="26044" hidden="1"/>
    <cellStyle name="Título 1 2" xfId="27832" hidden="1"/>
    <cellStyle name="Título 1 2" xfId="27003" hidden="1"/>
    <cellStyle name="Título 1 2" xfId="22569" hidden="1"/>
    <cellStyle name="Título 1 2" xfId="27205" hidden="1"/>
    <cellStyle name="Título 1 2" xfId="22398" hidden="1"/>
    <cellStyle name="Título 1 2" xfId="26093" hidden="1"/>
    <cellStyle name="Título 1 2" xfId="27181" hidden="1"/>
    <cellStyle name="Título 1 2" xfId="23076" hidden="1"/>
    <cellStyle name="Título 1 2" xfId="27969" hidden="1"/>
    <cellStyle name="Título 1 2" xfId="22469" hidden="1"/>
    <cellStyle name="Título 1 2" xfId="22727" hidden="1"/>
    <cellStyle name="Título 1 2" xfId="22609" hidden="1"/>
    <cellStyle name="Título 1 2" xfId="23258" hidden="1"/>
    <cellStyle name="Título 1 2" xfId="23850" hidden="1"/>
    <cellStyle name="Título 1 2" xfId="26700" hidden="1"/>
    <cellStyle name="Título 1 2" xfId="26392" hidden="1"/>
    <cellStyle name="Título 1 2" xfId="21831" hidden="1"/>
    <cellStyle name="Título 1 2" xfId="26814" hidden="1"/>
    <cellStyle name="Título 1 2" xfId="25968" hidden="1"/>
    <cellStyle name="Título 1 2" xfId="24157" hidden="1"/>
    <cellStyle name="Título 1 2" xfId="23866" hidden="1"/>
    <cellStyle name="Título 1 2" xfId="23957" hidden="1"/>
    <cellStyle name="Título 1 2" xfId="26112" hidden="1"/>
    <cellStyle name="Título 1 2" xfId="26712" hidden="1"/>
    <cellStyle name="Título 1 2" xfId="22455" hidden="1"/>
    <cellStyle name="Título 1 2" xfId="23256" hidden="1"/>
    <cellStyle name="Título 1 2" xfId="21816" hidden="1"/>
    <cellStyle name="Título 1 2" xfId="22319" hidden="1"/>
    <cellStyle name="Título 1 2" xfId="26366" hidden="1"/>
    <cellStyle name="Título 1 2" xfId="25411" hidden="1"/>
    <cellStyle name="Título 1 2" xfId="25515" hidden="1"/>
    <cellStyle name="Título 1 2" xfId="21836" hidden="1"/>
    <cellStyle name="Título 1 2" xfId="23962" hidden="1"/>
    <cellStyle name="Título 1 2" xfId="22424" hidden="1"/>
    <cellStyle name="Título 1 2" xfId="22076" hidden="1"/>
    <cellStyle name="Título 1 2" xfId="23783" hidden="1"/>
    <cellStyle name="Título 1 2" xfId="21891" hidden="1"/>
    <cellStyle name="Título 1 2" xfId="23969" hidden="1"/>
    <cellStyle name="Título 1 2" xfId="30793" hidden="1"/>
    <cellStyle name="Título 1 2" xfId="30804" hidden="1"/>
    <cellStyle name="Título 1 2" xfId="30791" hidden="1"/>
    <cellStyle name="Título 1 2" xfId="30813" hidden="1"/>
    <cellStyle name="Título 1 2" xfId="30789" hidden="1"/>
    <cellStyle name="Título 1 2" xfId="30822" hidden="1"/>
    <cellStyle name="Título 1 2" xfId="30787" hidden="1"/>
    <cellStyle name="Título 1 2" xfId="30830" hidden="1"/>
    <cellStyle name="Título 1 2" xfId="30781" hidden="1"/>
    <cellStyle name="Título 1 2" xfId="30840" hidden="1"/>
    <cellStyle name="Título 1 2" xfId="30785" hidden="1"/>
    <cellStyle name="Título 1 2" xfId="30850" hidden="1"/>
    <cellStyle name="Título 1 2" xfId="30782" hidden="1"/>
    <cellStyle name="Título 1 2" xfId="30857" hidden="1"/>
    <cellStyle name="Título 1 2" xfId="30836" hidden="1"/>
    <cellStyle name="Título 1 2" xfId="30867" hidden="1"/>
    <cellStyle name="Título 1 2" xfId="30846" hidden="1"/>
    <cellStyle name="Título 1 2" xfId="30874" hidden="1"/>
    <cellStyle name="Título 1 2" xfId="30866" hidden="1"/>
    <cellStyle name="Título 1 2" xfId="31078" hidden="1"/>
    <cellStyle name="Título 1 2" xfId="31089" hidden="1"/>
    <cellStyle name="Título 1 2" xfId="31076" hidden="1"/>
    <cellStyle name="Título 1 2" xfId="31098" hidden="1"/>
    <cellStyle name="Título 1 2" xfId="31074" hidden="1"/>
    <cellStyle name="Título 1 2" xfId="31107" hidden="1"/>
    <cellStyle name="Título 1 2" xfId="31072" hidden="1"/>
    <cellStyle name="Título 1 2" xfId="31115" hidden="1"/>
    <cellStyle name="Título 1 2" xfId="31065" hidden="1"/>
    <cellStyle name="Título 1 2" xfId="31125" hidden="1"/>
    <cellStyle name="Título 1 2" xfId="31070" hidden="1"/>
    <cellStyle name="Título 1 2" xfId="31135" hidden="1"/>
    <cellStyle name="Título 1 2" xfId="31067" hidden="1"/>
    <cellStyle name="Título 1 2" xfId="31142" hidden="1"/>
    <cellStyle name="Título 1 2" xfId="31121" hidden="1"/>
    <cellStyle name="Título 1 2" xfId="31152" hidden="1"/>
    <cellStyle name="Título 1 2" xfId="31131" hidden="1"/>
    <cellStyle name="Título 1 2" xfId="31158" hidden="1"/>
    <cellStyle name="Título 1 2" xfId="31151" hidden="1"/>
    <cellStyle name="Título 1 2" xfId="31023" hidden="1"/>
    <cellStyle name="Título 1 2" xfId="30931" hidden="1"/>
    <cellStyle name="Título 1 2" xfId="31170" hidden="1"/>
    <cellStyle name="Título 1 2" xfId="30930" hidden="1"/>
    <cellStyle name="Título 1 2" xfId="31175" hidden="1"/>
    <cellStyle name="Título 1 2" xfId="30926" hidden="1"/>
    <cellStyle name="Título 1 2" xfId="30900" hidden="1"/>
    <cellStyle name="Título 1 2" xfId="30953" hidden="1"/>
    <cellStyle name="Título 1 2" xfId="31032" hidden="1"/>
    <cellStyle name="Título 1 2" xfId="30949" hidden="1"/>
    <cellStyle name="Título 1 2" xfId="30940" hidden="1"/>
    <cellStyle name="Título 1 2" xfId="30939" hidden="1"/>
    <cellStyle name="Título 1 2" xfId="30941" hidden="1"/>
    <cellStyle name="Título 1 2" xfId="31172" hidden="1"/>
    <cellStyle name="Título 1 2" xfId="30999" hidden="1"/>
    <cellStyle name="Título 1 2" xfId="31061" hidden="1"/>
    <cellStyle name="Título 1 2" xfId="30943" hidden="1"/>
    <cellStyle name="Título 1 2" xfId="30971" hidden="1"/>
    <cellStyle name="Título 1 2" xfId="31062" hidden="1"/>
    <cellStyle name="Título 1 2" xfId="26348" hidden="1"/>
    <cellStyle name="Título 1 2" xfId="30957" hidden="1"/>
    <cellStyle name="Título 1 2" xfId="31026" hidden="1"/>
    <cellStyle name="Título 1 2" xfId="31007" hidden="1"/>
    <cellStyle name="Título 1 2" xfId="30923" hidden="1"/>
    <cellStyle name="Título 1 2" xfId="30910" hidden="1"/>
    <cellStyle name="Título 1 2" xfId="30982" hidden="1"/>
    <cellStyle name="Título 1 2" xfId="30996" hidden="1"/>
    <cellStyle name="Título 1 2" xfId="31022" hidden="1"/>
    <cellStyle name="Título 1 2" xfId="31035" hidden="1"/>
    <cellStyle name="Título 1 2" xfId="30919" hidden="1"/>
    <cellStyle name="Título 1 2" xfId="30950" hidden="1"/>
    <cellStyle name="Título 1 2" xfId="31000" hidden="1"/>
    <cellStyle name="Título 1 2" xfId="30966" hidden="1"/>
    <cellStyle name="Título 1 2" xfId="30947" hidden="1"/>
    <cellStyle name="Título 1 2" xfId="31012" hidden="1"/>
    <cellStyle name="Título 1 2" xfId="30918" hidden="1"/>
    <cellStyle name="Título 1 2" xfId="31030" hidden="1"/>
    <cellStyle name="Título 1 2" xfId="30915" hidden="1"/>
    <cellStyle name="Título 1 2" xfId="23849" hidden="1"/>
    <cellStyle name="Título 1 2" xfId="23096" hidden="1"/>
    <cellStyle name="Título 1 2" xfId="25532" hidden="1"/>
    <cellStyle name="Título 1 2" xfId="26251" hidden="1"/>
    <cellStyle name="Título 1 2" xfId="26036" hidden="1"/>
    <cellStyle name="Título 1 2" xfId="26894" hidden="1"/>
    <cellStyle name="Título 1 2" xfId="23263" hidden="1"/>
    <cellStyle name="Título 1 2" xfId="22360" hidden="1"/>
    <cellStyle name="Título 1 2" xfId="23914" hidden="1"/>
    <cellStyle name="Título 1 2" xfId="25774" hidden="1"/>
    <cellStyle name="Título 1 2" xfId="21800" hidden="1"/>
    <cellStyle name="Título 1 2" xfId="26332" hidden="1"/>
    <cellStyle name="Título 1 2" xfId="23149" hidden="1"/>
    <cellStyle name="Título 1 2" xfId="25613" hidden="1"/>
    <cellStyle name="Título 1 2" xfId="27834" hidden="1"/>
    <cellStyle name="Título 1 2" xfId="25716" hidden="1"/>
    <cellStyle name="Título 1 2" xfId="22051" hidden="1"/>
    <cellStyle name="Título 1 2" xfId="26801" hidden="1"/>
    <cellStyle name="Título 1 2" xfId="22408" hidden="1"/>
    <cellStyle name="Título 1 2" xfId="25906" hidden="1"/>
    <cellStyle name="Título 1 2" xfId="26060" hidden="1"/>
    <cellStyle name="Título 1 2" xfId="24488" hidden="1"/>
    <cellStyle name="Título 1 2" xfId="25316" hidden="1"/>
    <cellStyle name="Título 1 2" xfId="25488" hidden="1"/>
    <cellStyle name="Título 1 2" xfId="22767" hidden="1"/>
    <cellStyle name="Título 1 2" xfId="22336" hidden="1"/>
    <cellStyle name="Título 1 2" xfId="22385" hidden="1"/>
    <cellStyle name="Título 1 2" xfId="25058" hidden="1"/>
    <cellStyle name="Título 1 2" xfId="23621" hidden="1"/>
    <cellStyle name="Título 1 2" xfId="25076" hidden="1"/>
    <cellStyle name="Título 1 2" xfId="22355" hidden="1"/>
    <cellStyle name="Título 1 2" xfId="26095" hidden="1"/>
    <cellStyle name="Título 1 2" xfId="31210" hidden="1"/>
    <cellStyle name="Título 1 2" xfId="23122" hidden="1"/>
    <cellStyle name="Título 1 2" xfId="31220" hidden="1"/>
    <cellStyle name="Título 1 2" xfId="23550" hidden="1"/>
    <cellStyle name="Título 1 2" xfId="31226" hidden="1"/>
    <cellStyle name="Título 1 2" xfId="31219" hidden="1"/>
    <cellStyle name="Título 1 2" xfId="31417" hidden="1"/>
    <cellStyle name="Título 1 2" xfId="31428" hidden="1"/>
    <cellStyle name="Título 1 2" xfId="31415" hidden="1"/>
    <cellStyle name="Título 1 2" xfId="31437" hidden="1"/>
    <cellStyle name="Título 1 2" xfId="31413" hidden="1"/>
    <cellStyle name="Título 1 2" xfId="31446" hidden="1"/>
    <cellStyle name="Título 1 2" xfId="31411" hidden="1"/>
    <cellStyle name="Título 1 2" xfId="31454" hidden="1"/>
    <cellStyle name="Título 1 2" xfId="31404" hidden="1"/>
    <cellStyle name="Título 1 2" xfId="31464" hidden="1"/>
    <cellStyle name="Título 1 2" xfId="31409" hidden="1"/>
    <cellStyle name="Título 1 2" xfId="31474" hidden="1"/>
    <cellStyle name="Título 1 2" xfId="31406" hidden="1"/>
    <cellStyle name="Título 1 2" xfId="31481" hidden="1"/>
    <cellStyle name="Título 1 2" xfId="31460" hidden="1"/>
    <cellStyle name="Título 1 2" xfId="31491" hidden="1"/>
    <cellStyle name="Título 1 2" xfId="31470" hidden="1"/>
    <cellStyle name="Título 1 2" xfId="31497" hidden="1"/>
    <cellStyle name="Título 1 2" xfId="31490" hidden="1"/>
    <cellStyle name="Título 1 2" xfId="31362" hidden="1"/>
    <cellStyle name="Título 1 2" xfId="31270" hidden="1"/>
    <cellStyle name="Título 1 2" xfId="31509" hidden="1"/>
    <cellStyle name="Título 1 2" xfId="31269" hidden="1"/>
    <cellStyle name="Título 1 2" xfId="31514" hidden="1"/>
    <cellStyle name="Título 1 2" xfId="31265" hidden="1"/>
    <cellStyle name="Título 1 2" xfId="31239" hidden="1"/>
    <cellStyle name="Título 1 2" xfId="31292" hidden="1"/>
    <cellStyle name="Título 1 2" xfId="31371" hidden="1"/>
    <cellStyle name="Título 1 2" xfId="31288" hidden="1"/>
    <cellStyle name="Título 1 2" xfId="31279" hidden="1"/>
    <cellStyle name="Título 1 2" xfId="31278" hidden="1"/>
    <cellStyle name="Título 1 2" xfId="31280" hidden="1"/>
    <cellStyle name="Título 1 2" xfId="31511" hidden="1"/>
    <cellStyle name="Título 1 2" xfId="31338" hidden="1"/>
    <cellStyle name="Título 1 2" xfId="31400" hidden="1"/>
    <cellStyle name="Título 1 2" xfId="31282" hidden="1"/>
    <cellStyle name="Título 1 2" xfId="31310" hidden="1"/>
    <cellStyle name="Título 1 2" xfId="31401" hidden="1"/>
    <cellStyle name="Título 1 2" xfId="25406" hidden="1"/>
    <cellStyle name="Título 1 2" xfId="31296" hidden="1"/>
    <cellStyle name="Título 1 2" xfId="31365" hidden="1"/>
    <cellStyle name="Título 1 2" xfId="31346" hidden="1"/>
    <cellStyle name="Título 1 2" xfId="31262" hidden="1"/>
    <cellStyle name="Título 1 2" xfId="31249" hidden="1"/>
    <cellStyle name="Título 1 2" xfId="31321" hidden="1"/>
    <cellStyle name="Título 1 2" xfId="31335" hidden="1"/>
    <cellStyle name="Título 1 2" xfId="31361" hidden="1"/>
    <cellStyle name="Título 1 2" xfId="31374" hidden="1"/>
    <cellStyle name="Título 1 2" xfId="31258" hidden="1"/>
    <cellStyle name="Título 1 2" xfId="31289" hidden="1"/>
    <cellStyle name="Título 1 2" xfId="31339" hidden="1"/>
    <cellStyle name="Título 1 2" xfId="31305" hidden="1"/>
    <cellStyle name="Título 1 2" xfId="31286" hidden="1"/>
    <cellStyle name="Título 1 2" xfId="31351" hidden="1"/>
    <cellStyle name="Título 1 2" xfId="31257" hidden="1"/>
    <cellStyle name="Título 1 2" xfId="31369" hidden="1"/>
    <cellStyle name="Título 1 2" xfId="31254" hidden="1"/>
    <cellStyle name="Título 1 2" xfId="31534" hidden="1"/>
    <cellStyle name="Título 1 2" xfId="31545" hidden="1"/>
    <cellStyle name="Título 1 2" xfId="31532" hidden="1"/>
    <cellStyle name="Título 1 2" xfId="31554" hidden="1"/>
    <cellStyle name="Título 1 2" xfId="31530" hidden="1"/>
    <cellStyle name="Título 1 2" xfId="31563" hidden="1"/>
    <cellStyle name="Título 1 2" xfId="31528" hidden="1"/>
    <cellStyle name="Título 1 2" xfId="31571" hidden="1"/>
    <cellStyle name="Título 1 2" xfId="31522" hidden="1"/>
    <cellStyle name="Título 1 2" xfId="31581" hidden="1"/>
    <cellStyle name="Título 1 2" xfId="31526" hidden="1"/>
    <cellStyle name="Título 1 2" xfId="31591" hidden="1"/>
    <cellStyle name="Título 1 2" xfId="31523" hidden="1"/>
    <cellStyle name="Título 1 2" xfId="31598" hidden="1"/>
    <cellStyle name="Título 1 2" xfId="31577" hidden="1"/>
    <cellStyle name="Título 1 2" xfId="31608" hidden="1"/>
    <cellStyle name="Título 1 2" xfId="31587" hidden="1"/>
    <cellStyle name="Título 1 2" xfId="31614" hidden="1"/>
    <cellStyle name="Título 1 2" xfId="31607" hidden="1"/>
    <cellStyle name="Título 1 2" xfId="31636" hidden="1"/>
    <cellStyle name="Título 1 2" xfId="31647" hidden="1"/>
    <cellStyle name="Título 1 2" xfId="31634" hidden="1"/>
    <cellStyle name="Título 1 2" xfId="31656" hidden="1"/>
    <cellStyle name="Título 1 2" xfId="31632" hidden="1"/>
    <cellStyle name="Título 1 2" xfId="31665" hidden="1"/>
    <cellStyle name="Título 1 2" xfId="31630" hidden="1"/>
    <cellStyle name="Título 1 2" xfId="31673" hidden="1"/>
    <cellStyle name="Título 1 2" xfId="31624" hidden="1"/>
    <cellStyle name="Título 1 2" xfId="31683" hidden="1"/>
    <cellStyle name="Título 1 2" xfId="31628" hidden="1"/>
    <cellStyle name="Título 1 2" xfId="31693" hidden="1"/>
    <cellStyle name="Título 1 2" xfId="31625" hidden="1"/>
    <cellStyle name="Título 1 2" xfId="31700" hidden="1"/>
    <cellStyle name="Título 1 2" xfId="31679" hidden="1"/>
    <cellStyle name="Título 1 2" xfId="31710" hidden="1"/>
    <cellStyle name="Título 1 2" xfId="31689" hidden="1"/>
    <cellStyle name="Título 1 2" xfId="31716" hidden="1"/>
    <cellStyle name="Título 1 2" xfId="31709" hidden="1"/>
    <cellStyle name="Título 1 2" xfId="31907" hidden="1"/>
    <cellStyle name="Título 1 2" xfId="31918" hidden="1"/>
    <cellStyle name="Título 1 2" xfId="31905" hidden="1"/>
    <cellStyle name="Título 1 2" xfId="31927" hidden="1"/>
    <cellStyle name="Título 1 2" xfId="31903" hidden="1"/>
    <cellStyle name="Título 1 2" xfId="31936" hidden="1"/>
    <cellStyle name="Título 1 2" xfId="31901" hidden="1"/>
    <cellStyle name="Título 1 2" xfId="31944" hidden="1"/>
    <cellStyle name="Título 1 2" xfId="31894" hidden="1"/>
    <cellStyle name="Título 1 2" xfId="31954" hidden="1"/>
    <cellStyle name="Título 1 2" xfId="31899" hidden="1"/>
    <cellStyle name="Título 1 2" xfId="31964" hidden="1"/>
    <cellStyle name="Título 1 2" xfId="31896" hidden="1"/>
    <cellStyle name="Título 1 2" xfId="31971" hidden="1"/>
    <cellStyle name="Título 1 2" xfId="31950" hidden="1"/>
    <cellStyle name="Título 1 2" xfId="31981" hidden="1"/>
    <cellStyle name="Título 1 2" xfId="31960" hidden="1"/>
    <cellStyle name="Título 1 2" xfId="31987" hidden="1"/>
    <cellStyle name="Título 1 2" xfId="31980" hidden="1"/>
    <cellStyle name="Título 1 2" xfId="31852" hidden="1"/>
    <cellStyle name="Título 1 2" xfId="31760" hidden="1"/>
    <cellStyle name="Título 1 2" xfId="31999" hidden="1"/>
    <cellStyle name="Título 1 2" xfId="31759" hidden="1"/>
    <cellStyle name="Título 1 2" xfId="32004" hidden="1"/>
    <cellStyle name="Título 1 2" xfId="31755" hidden="1"/>
    <cellStyle name="Título 1 2" xfId="31729" hidden="1"/>
    <cellStyle name="Título 1 2" xfId="31782" hidden="1"/>
    <cellStyle name="Título 1 2" xfId="31861" hidden="1"/>
    <cellStyle name="Título 1 2" xfId="31778" hidden="1"/>
    <cellStyle name="Título 1 2" xfId="31769" hidden="1"/>
    <cellStyle name="Título 1 2" xfId="31768" hidden="1"/>
    <cellStyle name="Título 1 2" xfId="31770" hidden="1"/>
    <cellStyle name="Título 1 2" xfId="32001" hidden="1"/>
    <cellStyle name="Título 1 2" xfId="31828" hidden="1"/>
    <cellStyle name="Título 1 2" xfId="31890" hidden="1"/>
    <cellStyle name="Título 1 2" xfId="31772" hidden="1"/>
    <cellStyle name="Título 1 2" xfId="31800" hidden="1"/>
    <cellStyle name="Título 1 2" xfId="31891" hidden="1"/>
    <cellStyle name="Título 1 2" xfId="31621" hidden="1"/>
    <cellStyle name="Título 1 2" xfId="31786" hidden="1"/>
    <cellStyle name="Título 1 2" xfId="31855" hidden="1"/>
    <cellStyle name="Título 1 2" xfId="31836" hidden="1"/>
    <cellStyle name="Título 1 2" xfId="31752" hidden="1"/>
    <cellStyle name="Título 1 2" xfId="31739" hidden="1"/>
    <cellStyle name="Título 1 2" xfId="31811" hidden="1"/>
    <cellStyle name="Título 1 2" xfId="31825" hidden="1"/>
    <cellStyle name="Título 1 2" xfId="31851" hidden="1"/>
    <cellStyle name="Título 1 2" xfId="31864" hidden="1"/>
    <cellStyle name="Título 1 2" xfId="31748" hidden="1"/>
    <cellStyle name="Título 1 2" xfId="31779" hidden="1"/>
    <cellStyle name="Título 1 2" xfId="31829" hidden="1"/>
    <cellStyle name="Título 1 2" xfId="31795" hidden="1"/>
    <cellStyle name="Título 1 2" xfId="31776" hidden="1"/>
    <cellStyle name="Título 1 2" xfId="31841" hidden="1"/>
    <cellStyle name="Título 1 2" xfId="31747" hidden="1"/>
    <cellStyle name="Título 1 2" xfId="31859" hidden="1"/>
    <cellStyle name="Título 1 2" xfId="31744" hidden="1"/>
    <cellStyle name="Título 1 2" xfId="32024" hidden="1"/>
    <cellStyle name="Título 1 2" xfId="32035" hidden="1"/>
    <cellStyle name="Título 1 2" xfId="32022" hidden="1"/>
    <cellStyle name="Título 1 2" xfId="32044" hidden="1"/>
    <cellStyle name="Título 1 2" xfId="32020" hidden="1"/>
    <cellStyle name="Título 1 2" xfId="32053" hidden="1"/>
    <cellStyle name="Título 1 2" xfId="32018" hidden="1"/>
    <cellStyle name="Título 1 2" xfId="32061" hidden="1"/>
    <cellStyle name="Título 1 2" xfId="32012" hidden="1"/>
    <cellStyle name="Título 1 2" xfId="32071" hidden="1"/>
    <cellStyle name="Título 1 2" xfId="32016" hidden="1"/>
    <cellStyle name="Título 1 2" xfId="32081" hidden="1"/>
    <cellStyle name="Título 1 2" xfId="32013" hidden="1"/>
    <cellStyle name="Título 1 2" xfId="32088" hidden="1"/>
    <cellStyle name="Título 1 2" xfId="32067" hidden="1"/>
    <cellStyle name="Título 1 2" xfId="32098" hidden="1"/>
    <cellStyle name="Título 1 2" xfId="32077" hidden="1"/>
    <cellStyle name="Título 1 2" xfId="32104" hidden="1"/>
    <cellStyle name="Título 1 2" xfId="32097" hidden="1"/>
    <cellStyle name="Título 1 2" xfId="32126" hidden="1"/>
    <cellStyle name="Título 1 2" xfId="32137" hidden="1"/>
    <cellStyle name="Título 1 2" xfId="32124" hidden="1"/>
    <cellStyle name="Título 1 2" xfId="32146" hidden="1"/>
    <cellStyle name="Título 1 2" xfId="32122" hidden="1"/>
    <cellStyle name="Título 1 2" xfId="32155" hidden="1"/>
    <cellStyle name="Título 1 2" xfId="32120" hidden="1"/>
    <cellStyle name="Título 1 2" xfId="32163" hidden="1"/>
    <cellStyle name="Título 1 2" xfId="32114" hidden="1"/>
    <cellStyle name="Título 1 2" xfId="32173" hidden="1"/>
    <cellStyle name="Título 1 2" xfId="32118" hidden="1"/>
    <cellStyle name="Título 1 2" xfId="32183" hidden="1"/>
    <cellStyle name="Título 1 2" xfId="32115" hidden="1"/>
    <cellStyle name="Título 1 2" xfId="32190" hidden="1"/>
    <cellStyle name="Título 1 2" xfId="32169" hidden="1"/>
    <cellStyle name="Título 1 2" xfId="32200" hidden="1"/>
    <cellStyle name="Título 1 2" xfId="32179" hidden="1"/>
    <cellStyle name="Título 1 2" xfId="32206" hidden="1"/>
    <cellStyle name="Título 1 2" xfId="32199" hidden="1"/>
    <cellStyle name="Título 1 2" xfId="32397" hidden="1"/>
    <cellStyle name="Título 1 2" xfId="32408" hidden="1"/>
    <cellStyle name="Título 1 2" xfId="32395" hidden="1"/>
    <cellStyle name="Título 1 2" xfId="32417" hidden="1"/>
    <cellStyle name="Título 1 2" xfId="32393" hidden="1"/>
    <cellStyle name="Título 1 2" xfId="32426" hidden="1"/>
    <cellStyle name="Título 1 2" xfId="32391" hidden="1"/>
    <cellStyle name="Título 1 2" xfId="32434" hidden="1"/>
    <cellStyle name="Título 1 2" xfId="32384" hidden="1"/>
    <cellStyle name="Título 1 2" xfId="32444" hidden="1"/>
    <cellStyle name="Título 1 2" xfId="32389" hidden="1"/>
    <cellStyle name="Título 1 2" xfId="32454" hidden="1"/>
    <cellStyle name="Título 1 2" xfId="32386" hidden="1"/>
    <cellStyle name="Título 1 2" xfId="32461" hidden="1"/>
    <cellStyle name="Título 1 2" xfId="32440" hidden="1"/>
    <cellStyle name="Título 1 2" xfId="32471" hidden="1"/>
    <cellStyle name="Título 1 2" xfId="32450" hidden="1"/>
    <cellStyle name="Título 1 2" xfId="32477" hidden="1"/>
    <cellStyle name="Título 1 2" xfId="32470" hidden="1"/>
    <cellStyle name="Título 1 2" xfId="32342" hidden="1"/>
    <cellStyle name="Título 1 2" xfId="32250" hidden="1"/>
    <cellStyle name="Título 1 2" xfId="32489" hidden="1"/>
    <cellStyle name="Título 1 2" xfId="32249" hidden="1"/>
    <cellStyle name="Título 1 2" xfId="32494" hidden="1"/>
    <cellStyle name="Título 1 2" xfId="32245" hidden="1"/>
    <cellStyle name="Título 1 2" xfId="32219" hidden="1"/>
    <cellStyle name="Título 1 2" xfId="32272" hidden="1"/>
    <cellStyle name="Título 1 2" xfId="32351" hidden="1"/>
    <cellStyle name="Título 1 2" xfId="32268" hidden="1"/>
    <cellStyle name="Título 1 2" xfId="32259" hidden="1"/>
    <cellStyle name="Título 1 2" xfId="32258" hidden="1"/>
    <cellStyle name="Título 1 2" xfId="32260" hidden="1"/>
    <cellStyle name="Título 1 2" xfId="32491" hidden="1"/>
    <cellStyle name="Título 1 2" xfId="32318" hidden="1"/>
    <cellStyle name="Título 1 2" xfId="32380" hidden="1"/>
    <cellStyle name="Título 1 2" xfId="32262" hidden="1"/>
    <cellStyle name="Título 1 2" xfId="32290" hidden="1"/>
    <cellStyle name="Título 1 2" xfId="32381" hidden="1"/>
    <cellStyle name="Título 1 2" xfId="32111" hidden="1"/>
    <cellStyle name="Título 1 2" xfId="32276" hidden="1"/>
    <cellStyle name="Título 1 2" xfId="32345" hidden="1"/>
    <cellStyle name="Título 1 2" xfId="32326" hidden="1"/>
    <cellStyle name="Título 1 2" xfId="32242" hidden="1"/>
    <cellStyle name="Título 1 2" xfId="32229" hidden="1"/>
    <cellStyle name="Título 1 2" xfId="32301" hidden="1"/>
    <cellStyle name="Título 1 2" xfId="32315" hidden="1"/>
    <cellStyle name="Título 1 2" xfId="32341" hidden="1"/>
    <cellStyle name="Título 1 2" xfId="32354" hidden="1"/>
    <cellStyle name="Título 1 2" xfId="32238" hidden="1"/>
    <cellStyle name="Título 1 2" xfId="32269" hidden="1"/>
    <cellStyle name="Título 1 2" xfId="32319" hidden="1"/>
    <cellStyle name="Título 1 2" xfId="32285" hidden="1"/>
    <cellStyle name="Título 1 2" xfId="32266" hidden="1"/>
    <cellStyle name="Título 1 2" xfId="32331" hidden="1"/>
    <cellStyle name="Título 1 2" xfId="32237" hidden="1"/>
    <cellStyle name="Título 1 2" xfId="32349" hidden="1"/>
    <cellStyle name="Título 1 2" xfId="32234" hidden="1"/>
    <cellStyle name="Título 1 2" xfId="32514" hidden="1"/>
    <cellStyle name="Título 1 2" xfId="32525" hidden="1"/>
    <cellStyle name="Título 1 2" xfId="32512" hidden="1"/>
    <cellStyle name="Título 1 2" xfId="32534" hidden="1"/>
    <cellStyle name="Título 1 2" xfId="32510" hidden="1"/>
    <cellStyle name="Título 1 2" xfId="32543" hidden="1"/>
    <cellStyle name="Título 1 2" xfId="32508" hidden="1"/>
    <cellStyle name="Título 1 2" xfId="32551" hidden="1"/>
    <cellStyle name="Título 1 2" xfId="32502" hidden="1"/>
    <cellStyle name="Título 1 2" xfId="32561" hidden="1"/>
    <cellStyle name="Título 1 2" xfId="32506" hidden="1"/>
    <cellStyle name="Título 1 2" xfId="32571" hidden="1"/>
    <cellStyle name="Título 1 2" xfId="32503" hidden="1"/>
    <cellStyle name="Título 1 2" xfId="32578" hidden="1"/>
    <cellStyle name="Título 1 2" xfId="32557" hidden="1"/>
    <cellStyle name="Título 1 2" xfId="32588" hidden="1"/>
    <cellStyle name="Título 1 2" xfId="32567" hidden="1"/>
    <cellStyle name="Título 1 2" xfId="32594" hidden="1"/>
    <cellStyle name="Título 1 2" xfId="32587" hidden="1"/>
    <cellStyle name="Título 1 2" xfId="32616" hidden="1"/>
    <cellStyle name="Título 1 2" xfId="32627" hidden="1"/>
    <cellStyle name="Título 1 2" xfId="32614" hidden="1"/>
    <cellStyle name="Título 1 2" xfId="32636" hidden="1"/>
    <cellStyle name="Título 1 2" xfId="32612" hidden="1"/>
    <cellStyle name="Título 1 2" xfId="32645" hidden="1"/>
    <cellStyle name="Título 1 2" xfId="32610" hidden="1"/>
    <cellStyle name="Título 1 2" xfId="32653" hidden="1"/>
    <cellStyle name="Título 1 2" xfId="32604" hidden="1"/>
    <cellStyle name="Título 1 2" xfId="32663" hidden="1"/>
    <cellStyle name="Título 1 2" xfId="32608" hidden="1"/>
    <cellStyle name="Título 1 2" xfId="32673" hidden="1"/>
    <cellStyle name="Título 1 2" xfId="32605" hidden="1"/>
    <cellStyle name="Título 1 2" xfId="32680" hidden="1"/>
    <cellStyle name="Título 1 2" xfId="32659" hidden="1"/>
    <cellStyle name="Título 1 2" xfId="32690" hidden="1"/>
    <cellStyle name="Título 1 2" xfId="32669" hidden="1"/>
    <cellStyle name="Título 1 2" xfId="32696" hidden="1"/>
    <cellStyle name="Título 1 2" xfId="32689" hidden="1"/>
    <cellStyle name="Título 1 2" xfId="32887" hidden="1"/>
    <cellStyle name="Título 1 2" xfId="32898" hidden="1"/>
    <cellStyle name="Título 1 2" xfId="32885" hidden="1"/>
    <cellStyle name="Título 1 2" xfId="32907" hidden="1"/>
    <cellStyle name="Título 1 2" xfId="32883" hidden="1"/>
    <cellStyle name="Título 1 2" xfId="32916" hidden="1"/>
    <cellStyle name="Título 1 2" xfId="32881" hidden="1"/>
    <cellStyle name="Título 1 2" xfId="32924" hidden="1"/>
    <cellStyle name="Título 1 2" xfId="32874" hidden="1"/>
    <cellStyle name="Título 1 2" xfId="32934" hidden="1"/>
    <cellStyle name="Título 1 2" xfId="32879" hidden="1"/>
    <cellStyle name="Título 1 2" xfId="32944" hidden="1"/>
    <cellStyle name="Título 1 2" xfId="32876" hidden="1"/>
    <cellStyle name="Título 1 2" xfId="32951" hidden="1"/>
    <cellStyle name="Título 1 2" xfId="32930" hidden="1"/>
    <cellStyle name="Título 1 2" xfId="32961" hidden="1"/>
    <cellStyle name="Título 1 2" xfId="32940" hidden="1"/>
    <cellStyle name="Título 1 2" xfId="32967" hidden="1"/>
    <cellStyle name="Título 1 2" xfId="32960" hidden="1"/>
    <cellStyle name="Título 1 2" xfId="32832" hidden="1"/>
    <cellStyle name="Título 1 2" xfId="32740" hidden="1"/>
    <cellStyle name="Título 1 2" xfId="32979" hidden="1"/>
    <cellStyle name="Título 1 2" xfId="32739" hidden="1"/>
    <cellStyle name="Título 1 2" xfId="32984" hidden="1"/>
    <cellStyle name="Título 1 2" xfId="32735" hidden="1"/>
    <cellStyle name="Título 1 2" xfId="32709" hidden="1"/>
    <cellStyle name="Título 1 2" xfId="32762" hidden="1"/>
    <cellStyle name="Título 1 2" xfId="32841" hidden="1"/>
    <cellStyle name="Título 1 2" xfId="32758" hidden="1"/>
    <cellStyle name="Título 1 2" xfId="32749" hidden="1"/>
    <cellStyle name="Título 1 2" xfId="32748" hidden="1"/>
    <cellStyle name="Título 1 2" xfId="32750" hidden="1"/>
    <cellStyle name="Título 1 2" xfId="32981" hidden="1"/>
    <cellStyle name="Título 1 2" xfId="32808" hidden="1"/>
    <cellStyle name="Título 1 2" xfId="32870" hidden="1"/>
    <cellStyle name="Título 1 2" xfId="32752" hidden="1"/>
    <cellStyle name="Título 1 2" xfId="32780" hidden="1"/>
    <cellStyle name="Título 1 2" xfId="32871" hidden="1"/>
    <cellStyle name="Título 1 2" xfId="32601" hidden="1"/>
    <cellStyle name="Título 1 2" xfId="32766" hidden="1"/>
    <cellStyle name="Título 1 2" xfId="32835" hidden="1"/>
    <cellStyle name="Título 1 2" xfId="32816" hidden="1"/>
    <cellStyle name="Título 1 2" xfId="32732" hidden="1"/>
    <cellStyle name="Título 1 2" xfId="32719" hidden="1"/>
    <cellStyle name="Título 1 2" xfId="32791" hidden="1"/>
    <cellStyle name="Título 1 2" xfId="32805" hidden="1"/>
    <cellStyle name="Título 1 2" xfId="32831" hidden="1"/>
    <cellStyle name="Título 1 2" xfId="32844" hidden="1"/>
    <cellStyle name="Título 1 2" xfId="32728" hidden="1"/>
    <cellStyle name="Título 1 2" xfId="32759" hidden="1"/>
    <cellStyle name="Título 1 2" xfId="32809" hidden="1"/>
    <cellStyle name="Título 1 2" xfId="32775" hidden="1"/>
    <cellStyle name="Título 1 2" xfId="32756" hidden="1"/>
    <cellStyle name="Título 1 2" xfId="32821" hidden="1"/>
    <cellStyle name="Título 1 2" xfId="32727" hidden="1"/>
    <cellStyle name="Título 1 2" xfId="32839" hidden="1"/>
    <cellStyle name="Título 1 2" xfId="32724" hidden="1"/>
    <cellStyle name="Título 1 2" xfId="33004" hidden="1"/>
    <cellStyle name="Título 1 2" xfId="33015" hidden="1"/>
    <cellStyle name="Título 1 2" xfId="33002" hidden="1"/>
    <cellStyle name="Título 1 2" xfId="33024" hidden="1"/>
    <cellStyle name="Título 1 2" xfId="33000" hidden="1"/>
    <cellStyle name="Título 1 2" xfId="33033" hidden="1"/>
    <cellStyle name="Título 1 2" xfId="32998" hidden="1"/>
    <cellStyle name="Título 1 2" xfId="33041" hidden="1"/>
    <cellStyle name="Título 1 2" xfId="32992" hidden="1"/>
    <cellStyle name="Título 1 2" xfId="33051" hidden="1"/>
    <cellStyle name="Título 1 2" xfId="32996" hidden="1"/>
    <cellStyle name="Título 1 2" xfId="33061" hidden="1"/>
    <cellStyle name="Título 1 2" xfId="32993" hidden="1"/>
    <cellStyle name="Título 1 2" xfId="33068" hidden="1"/>
    <cellStyle name="Título 1 2" xfId="33047" hidden="1"/>
    <cellStyle name="Título 1 2" xfId="33078" hidden="1"/>
    <cellStyle name="Título 1 2" xfId="33057" hidden="1"/>
    <cellStyle name="Título 1 2" xfId="33084" hidden="1"/>
    <cellStyle name="Título 1 2" xfId="33077" hidden="1"/>
    <cellStyle name="Título 1 2" xfId="33106" hidden="1"/>
    <cellStyle name="Título 1 2" xfId="33117" hidden="1"/>
    <cellStyle name="Título 1 2" xfId="33104" hidden="1"/>
    <cellStyle name="Título 1 2" xfId="33126" hidden="1"/>
    <cellStyle name="Título 1 2" xfId="33102" hidden="1"/>
    <cellStyle name="Título 1 2" xfId="33135" hidden="1"/>
    <cellStyle name="Título 1 2" xfId="33100" hidden="1"/>
    <cellStyle name="Título 1 2" xfId="33143" hidden="1"/>
    <cellStyle name="Título 1 2" xfId="33094" hidden="1"/>
    <cellStyle name="Título 1 2" xfId="33153" hidden="1"/>
    <cellStyle name="Título 1 2" xfId="33098" hidden="1"/>
    <cellStyle name="Título 1 2" xfId="33163" hidden="1"/>
    <cellStyle name="Título 1 2" xfId="33095" hidden="1"/>
    <cellStyle name="Título 1 2" xfId="33170" hidden="1"/>
    <cellStyle name="Título 1 2" xfId="33149" hidden="1"/>
    <cellStyle name="Título 1 2" xfId="33180" hidden="1"/>
    <cellStyle name="Título 1 2" xfId="33159" hidden="1"/>
    <cellStyle name="Título 1 2" xfId="33186" hidden="1"/>
    <cellStyle name="Título 1 2" xfId="33179" hidden="1"/>
    <cellStyle name="Título 1 2" xfId="33377" hidden="1"/>
    <cellStyle name="Título 1 2" xfId="33388" hidden="1"/>
    <cellStyle name="Título 1 2" xfId="33375" hidden="1"/>
    <cellStyle name="Título 1 2" xfId="33397" hidden="1"/>
    <cellStyle name="Título 1 2" xfId="33373" hidden="1"/>
    <cellStyle name="Título 1 2" xfId="33406" hidden="1"/>
    <cellStyle name="Título 1 2" xfId="33371" hidden="1"/>
    <cellStyle name="Título 1 2" xfId="33414" hidden="1"/>
    <cellStyle name="Título 1 2" xfId="33364" hidden="1"/>
    <cellStyle name="Título 1 2" xfId="33424" hidden="1"/>
    <cellStyle name="Título 1 2" xfId="33369" hidden="1"/>
    <cellStyle name="Título 1 2" xfId="33434" hidden="1"/>
    <cellStyle name="Título 1 2" xfId="33366" hidden="1"/>
    <cellStyle name="Título 1 2" xfId="33441" hidden="1"/>
    <cellStyle name="Título 1 2" xfId="33420" hidden="1"/>
    <cellStyle name="Título 1 2" xfId="33451" hidden="1"/>
    <cellStyle name="Título 1 2" xfId="33430" hidden="1"/>
    <cellStyle name="Título 1 2" xfId="33457" hidden="1"/>
    <cellStyle name="Título 1 2" xfId="33450" hidden="1"/>
    <cellStyle name="Título 1 2" xfId="33322" hidden="1"/>
    <cellStyle name="Título 1 2" xfId="33230" hidden="1"/>
    <cellStyle name="Título 1 2" xfId="33469" hidden="1"/>
    <cellStyle name="Título 1 2" xfId="33229" hidden="1"/>
    <cellStyle name="Título 1 2" xfId="33474" hidden="1"/>
    <cellStyle name="Título 1 2" xfId="33225" hidden="1"/>
    <cellStyle name="Título 1 2" xfId="33199" hidden="1"/>
    <cellStyle name="Título 1 2" xfId="33252" hidden="1"/>
    <cellStyle name="Título 1 2" xfId="33331" hidden="1"/>
    <cellStyle name="Título 1 2" xfId="33248" hidden="1"/>
    <cellStyle name="Título 1 2" xfId="33239" hidden="1"/>
    <cellStyle name="Título 1 2" xfId="33238" hidden="1"/>
    <cellStyle name="Título 1 2" xfId="33240" hidden="1"/>
    <cellStyle name="Título 1 2" xfId="33471" hidden="1"/>
    <cellStyle name="Título 1 2" xfId="33298" hidden="1"/>
    <cellStyle name="Título 1 2" xfId="33360" hidden="1"/>
    <cellStyle name="Título 1 2" xfId="33242" hidden="1"/>
    <cellStyle name="Título 1 2" xfId="33270" hidden="1"/>
    <cellStyle name="Título 1 2" xfId="33361" hidden="1"/>
    <cellStyle name="Título 1 2" xfId="33091" hidden="1"/>
    <cellStyle name="Título 1 2" xfId="33256" hidden="1"/>
    <cellStyle name="Título 1 2" xfId="33325" hidden="1"/>
    <cellStyle name="Título 1 2" xfId="33306" hidden="1"/>
    <cellStyle name="Título 1 2" xfId="33222" hidden="1"/>
    <cellStyle name="Título 1 2" xfId="33209" hidden="1"/>
    <cellStyle name="Título 1 2" xfId="33281" hidden="1"/>
    <cellStyle name="Título 1 2" xfId="33295" hidden="1"/>
    <cellStyle name="Título 1 2" xfId="33321" hidden="1"/>
    <cellStyle name="Título 1 2" xfId="33334" hidden="1"/>
    <cellStyle name="Título 1 2" xfId="33218" hidden="1"/>
    <cellStyle name="Título 1 2" xfId="33249" hidden="1"/>
    <cellStyle name="Título 1 2" xfId="33299" hidden="1"/>
    <cellStyle name="Título 1 2" xfId="33265" hidden="1"/>
    <cellStyle name="Título 1 2" xfId="33246" hidden="1"/>
    <cellStyle name="Título 1 2" xfId="33311" hidden="1"/>
    <cellStyle name="Título 1 2" xfId="33217" hidden="1"/>
    <cellStyle name="Título 1 2" xfId="33329" hidden="1"/>
    <cellStyle name="Título 1 2" xfId="33214" hidden="1"/>
    <cellStyle name="Título 1 2" xfId="25423" hidden="1"/>
    <cellStyle name="Título 1 2" xfId="23372" hidden="1"/>
    <cellStyle name="Título 1 2" xfId="25135" hidden="1"/>
    <cellStyle name="Título 1 2" xfId="26520" hidden="1"/>
    <cellStyle name="Título 1 2" xfId="25513" hidden="1"/>
    <cellStyle name="Título 1 2" xfId="25535" hidden="1"/>
    <cellStyle name="Título 1 2" xfId="23773" hidden="1"/>
    <cellStyle name="Título 1 2" xfId="27925" hidden="1"/>
    <cellStyle name="Título 1 2" xfId="22075" hidden="1"/>
    <cellStyle name="Título 1 2" xfId="25394" hidden="1"/>
    <cellStyle name="Título 1 2" xfId="23565" hidden="1"/>
    <cellStyle name="Título 1 2" xfId="23874" hidden="1"/>
    <cellStyle name="Título 1 2" xfId="25925" hidden="1"/>
    <cellStyle name="Título 1 2" xfId="21834" hidden="1"/>
    <cellStyle name="Título 1 2" xfId="26509" hidden="1"/>
    <cellStyle name="Título 1 2" xfId="23132" hidden="1"/>
    <cellStyle name="Título 1 2" xfId="27212" hidden="1"/>
    <cellStyle name="Título 1 2" xfId="22065" hidden="1"/>
    <cellStyle name="Título 1 2" xfId="25094" hidden="1"/>
    <cellStyle name="Título 1 2" xfId="27809" hidden="1"/>
    <cellStyle name="Título 1 2" xfId="28189" hidden="1"/>
    <cellStyle name="Título 1 2" xfId="26575" hidden="1"/>
    <cellStyle name="Título 1 2" xfId="21773" hidden="1"/>
    <cellStyle name="Título 1 2" xfId="27044" hidden="1"/>
    <cellStyle name="Título 1 2" xfId="27932" hidden="1"/>
    <cellStyle name="Título 1 2" xfId="21818" hidden="1"/>
    <cellStyle name="Título 1 2" xfId="23789" hidden="1"/>
    <cellStyle name="Título 1 2" xfId="25156" hidden="1"/>
    <cellStyle name="Título 1 2" xfId="22484" hidden="1"/>
    <cellStyle name="Título 1 2" xfId="28393" hidden="1"/>
    <cellStyle name="Título 1 2" xfId="22541" hidden="1"/>
    <cellStyle name="Título 1 2" xfId="22446" hidden="1"/>
    <cellStyle name="Título 1 2" xfId="25696" hidden="1"/>
    <cellStyle name="Título 1 2" xfId="22475" hidden="1"/>
    <cellStyle name="Título 1 2" xfId="26737" hidden="1"/>
    <cellStyle name="Título 1 2" xfId="22601" hidden="1"/>
    <cellStyle name="Título 1 2" xfId="25367" hidden="1"/>
    <cellStyle name="Título 1 2" xfId="25916" hidden="1"/>
    <cellStyle name="Título 1 2" xfId="26752" hidden="1"/>
    <cellStyle name="Título 1 2" xfId="21826" hidden="1"/>
    <cellStyle name="Título 1 2" xfId="23559" hidden="1"/>
    <cellStyle name="Título 1 2" xfId="27324" hidden="1"/>
    <cellStyle name="Título 1 2" xfId="26751" hidden="1"/>
    <cellStyle name="Título 1 2" xfId="23436" hidden="1"/>
    <cellStyle name="Título 1 2" xfId="25884" hidden="1"/>
    <cellStyle name="Título 1 2" xfId="23716" hidden="1"/>
    <cellStyle name="Título 1 2" xfId="22612" hidden="1"/>
    <cellStyle name="Título 1 2" xfId="21839" hidden="1"/>
    <cellStyle name="Título 1 2" xfId="27186" hidden="1"/>
    <cellStyle name="Título 1 2" xfId="25342" hidden="1"/>
    <cellStyle name="Título 1 2" xfId="25781" hidden="1"/>
    <cellStyle name="Título 1 2" xfId="25410" hidden="1"/>
    <cellStyle name="Título 1 2" xfId="27890" hidden="1"/>
    <cellStyle name="Título 1 2" xfId="23919" hidden="1"/>
    <cellStyle name="Título 1 2" xfId="21884" hidden="1"/>
    <cellStyle name="Título 1 2" xfId="26745" hidden="1"/>
    <cellStyle name="Título 1 2" xfId="22926" hidden="1"/>
    <cellStyle name="Título 1 2" xfId="25779" hidden="1"/>
    <cellStyle name="Título 1 2" xfId="26243" hidden="1"/>
    <cellStyle name="Título 1 2" xfId="22686" hidden="1"/>
    <cellStyle name="Título 1 2" xfId="27949" hidden="1"/>
    <cellStyle name="Título 1 2" xfId="22077" hidden="1"/>
    <cellStyle name="Título 1 2" xfId="22389" hidden="1"/>
    <cellStyle name="Título 1 2" xfId="25091" hidden="1"/>
    <cellStyle name="Título 1 2" xfId="25088" hidden="1"/>
    <cellStyle name="Título 1 2" xfId="25933" hidden="1"/>
    <cellStyle name="Título 1 2" xfId="23407" hidden="1"/>
    <cellStyle name="Título 1 2" xfId="25657" hidden="1"/>
    <cellStyle name="Título 1 2" xfId="23389" hidden="1"/>
    <cellStyle name="Título 1 2" xfId="25672" hidden="1"/>
    <cellStyle name="Título 1 2" xfId="26910" hidden="1"/>
    <cellStyle name="Título 1 2" xfId="22483" hidden="1"/>
    <cellStyle name="Título 1 2" xfId="22324" hidden="1"/>
    <cellStyle name="Título 1 2" xfId="28402" hidden="1"/>
    <cellStyle name="Título 1 2" xfId="27302" hidden="1"/>
    <cellStyle name="Título 1 2" xfId="24004" hidden="1"/>
    <cellStyle name="Título 1 2" xfId="25435" hidden="1"/>
    <cellStyle name="Título 1 2" xfId="25219" hidden="1"/>
    <cellStyle name="Título 1 2" xfId="27124" hidden="1"/>
    <cellStyle name="Título 1 2" xfId="21865" hidden="1"/>
    <cellStyle name="Título 1 2" xfId="23750" hidden="1"/>
    <cellStyle name="Título 1 2" xfId="22316" hidden="1"/>
    <cellStyle name="Título 1 2" xfId="22646" hidden="1"/>
    <cellStyle name="Título 1 2" xfId="26490" hidden="1"/>
    <cellStyle name="Título 1 2" xfId="23929" hidden="1"/>
    <cellStyle name="Título 1 2" xfId="25247" hidden="1"/>
    <cellStyle name="Título 1 2" xfId="26004" hidden="1"/>
    <cellStyle name="Título 1 2" xfId="26905" hidden="1"/>
    <cellStyle name="Título 1 2" xfId="25542" hidden="1"/>
    <cellStyle name="Título 1 2" xfId="25409" hidden="1"/>
    <cellStyle name="Título 1 2" xfId="26395" hidden="1"/>
    <cellStyle name="Título 1 2" xfId="25651" hidden="1"/>
    <cellStyle name="Título 1 2" xfId="22054" hidden="1"/>
    <cellStyle name="Título 1 2" xfId="23444" hidden="1"/>
    <cellStyle name="Título 1 2" xfId="25886" hidden="1"/>
    <cellStyle name="Título 1 2" xfId="25864" hidden="1"/>
    <cellStyle name="Título 1 2" xfId="22735" hidden="1"/>
    <cellStyle name="Título 1 2" xfId="27943" hidden="1"/>
    <cellStyle name="Título 1 2" xfId="25118" hidden="1"/>
    <cellStyle name="Título 1 2" xfId="23781" hidden="1"/>
    <cellStyle name="Título 1 2" xfId="22559" hidden="1"/>
    <cellStyle name="Título 1 2" xfId="22581" hidden="1"/>
    <cellStyle name="Título 1 2" xfId="25640" hidden="1"/>
    <cellStyle name="Título 1 2" xfId="25980" hidden="1"/>
    <cellStyle name="Título 1 2" xfId="23308" hidden="1"/>
    <cellStyle name="Título 1 2" xfId="22930" hidden="1"/>
    <cellStyle name="Título 1 2" xfId="21889" hidden="1"/>
    <cellStyle name="Título 1 2" xfId="23260" hidden="1"/>
    <cellStyle name="Título 1 2" xfId="27492" hidden="1"/>
    <cellStyle name="Título 1 2" xfId="23052" hidden="1"/>
    <cellStyle name="Título 1 2" xfId="25895" hidden="1"/>
    <cellStyle name="Título 1 2" xfId="27915" hidden="1"/>
    <cellStyle name="Título 1 2" xfId="26111" hidden="1"/>
    <cellStyle name="Título 1 2" xfId="23108" hidden="1"/>
    <cellStyle name="Título 1 2" xfId="25350" hidden="1"/>
    <cellStyle name="Título 1 2" xfId="22143" hidden="1"/>
    <cellStyle name="Título 1 2" xfId="22756" hidden="1"/>
    <cellStyle name="Título 1 2" xfId="22365" hidden="1"/>
    <cellStyle name="Título 1 2" xfId="26223" hidden="1"/>
    <cellStyle name="Título 1 2" xfId="22450" hidden="1"/>
    <cellStyle name="Título 1 2" xfId="22436" hidden="1"/>
    <cellStyle name="Título 1 2" xfId="23939" hidden="1"/>
    <cellStyle name="Título 1 2" xfId="26667" hidden="1"/>
    <cellStyle name="Título 1 2" xfId="22032" hidden="1"/>
    <cellStyle name="Título 1 2" xfId="25213" hidden="1"/>
    <cellStyle name="Título 1 2" xfId="21899" hidden="1"/>
    <cellStyle name="Título 1 2" xfId="23294" hidden="1"/>
    <cellStyle name="Título 1 2" xfId="22364" hidden="1"/>
    <cellStyle name="Título 1 2" xfId="26949" hidden="1"/>
    <cellStyle name="Título 1 2" xfId="23276" hidden="1"/>
    <cellStyle name="Título 1 2" xfId="26790" hidden="1"/>
    <cellStyle name="Título 1 2" xfId="26397" hidden="1"/>
    <cellStyle name="Título 1 2" xfId="27485" hidden="1"/>
    <cellStyle name="Título 1 2" xfId="26467" hidden="1"/>
    <cellStyle name="Título 1 2" xfId="26222" hidden="1"/>
    <cellStyle name="Título 1 2" xfId="21770" hidden="1"/>
    <cellStyle name="Título 1 2" xfId="25482" hidden="1"/>
    <cellStyle name="Título 1 2" xfId="27961" hidden="1"/>
    <cellStyle name="Título 1 2" xfId="27168" hidden="1"/>
    <cellStyle name="Título 1 2" xfId="22805" hidden="1"/>
    <cellStyle name="Título 1 2" xfId="26083" hidden="1"/>
    <cellStyle name="Título 1 2" xfId="21838" hidden="1"/>
    <cellStyle name="Título 1 2" xfId="23427" hidden="1"/>
    <cellStyle name="Título 1 2" xfId="27341" hidden="1"/>
    <cellStyle name="Título 1 2" xfId="25778" hidden="1"/>
    <cellStyle name="Título 1 2" xfId="25660" hidden="1"/>
    <cellStyle name="Título 1 2" xfId="23419" hidden="1"/>
    <cellStyle name="Título 1 2" xfId="27363" hidden="1"/>
    <cellStyle name="Título 1 2" xfId="25056" hidden="1"/>
    <cellStyle name="Título 1 2" xfId="25358" hidden="1"/>
    <cellStyle name="Título 1 2" xfId="23290" hidden="1"/>
    <cellStyle name="Título 1 2" xfId="27810" hidden="1"/>
    <cellStyle name="Título 1 2" xfId="30777" hidden="1"/>
    <cellStyle name="Título 1 2" xfId="22787" hidden="1"/>
    <cellStyle name="Título 1 2" xfId="23972" hidden="1"/>
    <cellStyle name="Título 1 2" xfId="27043" hidden="1"/>
    <cellStyle name="Título 1 2" xfId="22584" hidden="1"/>
    <cellStyle name="Título 1 2" xfId="22447" hidden="1"/>
    <cellStyle name="Título 1 2" xfId="26434" hidden="1"/>
    <cellStyle name="Título 1 2" xfId="22233" hidden="1"/>
    <cellStyle name="Título 1 2" xfId="23469" hidden="1"/>
    <cellStyle name="Título 1 2" xfId="23413" hidden="1"/>
    <cellStyle name="Título 1 2" xfId="26608" hidden="1"/>
    <cellStyle name="Título 1 2" xfId="25159" hidden="1"/>
    <cellStyle name="Título 1 2" xfId="26635" hidden="1"/>
    <cellStyle name="Título 1 2" xfId="26367" hidden="1"/>
    <cellStyle name="Título 1 2" xfId="23454" hidden="1"/>
    <cellStyle name="Título 1 2" xfId="26785" hidden="1"/>
    <cellStyle name="Título 1 2" xfId="22302" hidden="1"/>
    <cellStyle name="Título 1 2" xfId="26495" hidden="1"/>
    <cellStyle name="Título 1 2" xfId="22114" hidden="1"/>
    <cellStyle name="Título 1 2" xfId="26040" hidden="1"/>
    <cellStyle name="Título 1 2" xfId="27895" hidden="1"/>
    <cellStyle name="Título 1 2" xfId="23188" hidden="1"/>
    <cellStyle name="Título 1 2" xfId="11284" hidden="1"/>
    <cellStyle name="Título 1 2" xfId="22070" hidden="1"/>
    <cellStyle name="Título 1 2" xfId="22053" hidden="1"/>
    <cellStyle name="Título 1 2" xfId="12364" hidden="1"/>
    <cellStyle name="Título 1 2" xfId="22306" hidden="1"/>
    <cellStyle name="Título 1 2" xfId="25258" hidden="1"/>
    <cellStyle name="Título 1 2" xfId="27309" hidden="1"/>
    <cellStyle name="Título 1 2" xfId="25766" hidden="1"/>
    <cellStyle name="Título 1 2" xfId="25783" hidden="1"/>
    <cellStyle name="Título 1 2" xfId="22187" hidden="1"/>
    <cellStyle name="Título 1 2" xfId="21886" hidden="1"/>
    <cellStyle name="Título 1 2" xfId="25949" hidden="1"/>
    <cellStyle name="Título 1 2" xfId="23131" hidden="1"/>
    <cellStyle name="Título 1 2" xfId="22369" hidden="1"/>
    <cellStyle name="Título 1 2" xfId="25681" hidden="1"/>
    <cellStyle name="Título 1 2" xfId="27946" hidden="1"/>
    <cellStyle name="Título 1 2" xfId="23792" hidden="1"/>
    <cellStyle name="Título 1 2" xfId="25769" hidden="1"/>
    <cellStyle name="Título 1 2" xfId="26936" hidden="1"/>
    <cellStyle name="Título 1 2" xfId="25976" hidden="1"/>
    <cellStyle name="Título 1 2" xfId="22570" hidden="1"/>
    <cellStyle name="Título 1 2" xfId="28403" hidden="1"/>
    <cellStyle name="Título 1 2" xfId="25653" hidden="1"/>
    <cellStyle name="Título 1 2" xfId="26800" hidden="1"/>
    <cellStyle name="Título 1 2" xfId="22954" hidden="1"/>
    <cellStyle name="Título 1 2" xfId="22384" hidden="1"/>
    <cellStyle name="Título 1 2" xfId="27909" hidden="1"/>
    <cellStyle name="Título 1 2" xfId="25937" hidden="1"/>
    <cellStyle name="Título 1 2" xfId="23830" hidden="1"/>
    <cellStyle name="Título 1 2" xfId="26953" hidden="1"/>
    <cellStyle name="Título 1 2" xfId="25659" hidden="1"/>
    <cellStyle name="Título 1 2" xfId="22487" hidden="1"/>
    <cellStyle name="Título 1 2" xfId="26370" hidden="1"/>
    <cellStyle name="Título 1 2" xfId="25926" hidden="1"/>
    <cellStyle name="Título 1 2" xfId="23325" hidden="1"/>
    <cellStyle name="Título 1 2" xfId="33512" hidden="1"/>
    <cellStyle name="Título 1 2" xfId="33523" hidden="1"/>
    <cellStyle name="Título 1 2" xfId="33510" hidden="1"/>
    <cellStyle name="Título 1 2" xfId="33532" hidden="1"/>
    <cellStyle name="Título 1 2" xfId="33508" hidden="1"/>
    <cellStyle name="Título 1 2" xfId="33541" hidden="1"/>
    <cellStyle name="Título 1 2" xfId="33506" hidden="1"/>
    <cellStyle name="Título 1 2" xfId="33549" hidden="1"/>
    <cellStyle name="Título 1 2" xfId="33500" hidden="1"/>
    <cellStyle name="Título 1 2" xfId="33559" hidden="1"/>
    <cellStyle name="Título 1 2" xfId="33504" hidden="1"/>
    <cellStyle name="Título 1 2" xfId="33569" hidden="1"/>
    <cellStyle name="Título 1 2" xfId="33501" hidden="1"/>
    <cellStyle name="Título 1 2" xfId="33576" hidden="1"/>
    <cellStyle name="Título 1 2" xfId="33555" hidden="1"/>
    <cellStyle name="Título 1 2" xfId="33586" hidden="1"/>
    <cellStyle name="Título 1 2" xfId="33565" hidden="1"/>
    <cellStyle name="Título 1 2" xfId="33592" hidden="1"/>
    <cellStyle name="Título 1 2" xfId="33585" hidden="1"/>
    <cellStyle name="Título 1 2" xfId="33783" hidden="1"/>
    <cellStyle name="Título 1 2" xfId="33794" hidden="1"/>
    <cellStyle name="Título 1 2" xfId="33781" hidden="1"/>
    <cellStyle name="Título 1 2" xfId="33803" hidden="1"/>
    <cellStyle name="Título 1 2" xfId="33779" hidden="1"/>
    <cellStyle name="Título 1 2" xfId="33812" hidden="1"/>
    <cellStyle name="Título 1 2" xfId="33777" hidden="1"/>
    <cellStyle name="Título 1 2" xfId="33820" hidden="1"/>
    <cellStyle name="Título 1 2" xfId="33770" hidden="1"/>
    <cellStyle name="Título 1 2" xfId="33830" hidden="1"/>
    <cellStyle name="Título 1 2" xfId="33775" hidden="1"/>
    <cellStyle name="Título 1 2" xfId="33840" hidden="1"/>
    <cellStyle name="Título 1 2" xfId="33772" hidden="1"/>
    <cellStyle name="Título 1 2" xfId="33847" hidden="1"/>
    <cellStyle name="Título 1 2" xfId="33826" hidden="1"/>
    <cellStyle name="Título 1 2" xfId="33857" hidden="1"/>
    <cellStyle name="Título 1 2" xfId="33836" hidden="1"/>
    <cellStyle name="Título 1 2" xfId="33863" hidden="1"/>
    <cellStyle name="Título 1 2" xfId="33856" hidden="1"/>
    <cellStyle name="Título 1 2" xfId="33728" hidden="1"/>
    <cellStyle name="Título 1 2" xfId="33636" hidden="1"/>
    <cellStyle name="Título 1 2" xfId="33875" hidden="1"/>
    <cellStyle name="Título 1 2" xfId="33635" hidden="1"/>
    <cellStyle name="Título 1 2" xfId="33880" hidden="1"/>
    <cellStyle name="Título 1 2" xfId="33631" hidden="1"/>
    <cellStyle name="Título 1 2" xfId="33605" hidden="1"/>
    <cellStyle name="Título 1 2" xfId="33658" hidden="1"/>
    <cellStyle name="Título 1 2" xfId="33737" hidden="1"/>
    <cellStyle name="Título 1 2" xfId="33654" hidden="1"/>
    <cellStyle name="Título 1 2" xfId="33645" hidden="1"/>
    <cellStyle name="Título 1 2" xfId="33644" hidden="1"/>
    <cellStyle name="Título 1 2" xfId="33646" hidden="1"/>
    <cellStyle name="Título 1 2" xfId="33877" hidden="1"/>
    <cellStyle name="Título 1 2" xfId="33704" hidden="1"/>
    <cellStyle name="Título 1 2" xfId="33766" hidden="1"/>
    <cellStyle name="Título 1 2" xfId="33648" hidden="1"/>
    <cellStyle name="Título 1 2" xfId="33676" hidden="1"/>
    <cellStyle name="Título 1 2" xfId="33767" hidden="1"/>
    <cellStyle name="Título 1 2" xfId="23409" hidden="1"/>
    <cellStyle name="Título 1 2" xfId="33662" hidden="1"/>
    <cellStyle name="Título 1 2" xfId="33731" hidden="1"/>
    <cellStyle name="Título 1 2" xfId="33712" hidden="1"/>
    <cellStyle name="Título 1 2" xfId="33628" hidden="1"/>
    <cellStyle name="Título 1 2" xfId="33615" hidden="1"/>
    <cellStyle name="Título 1 2" xfId="33687" hidden="1"/>
    <cellStyle name="Título 1 2" xfId="33701" hidden="1"/>
    <cellStyle name="Título 1 2" xfId="33727" hidden="1"/>
    <cellStyle name="Título 1 2" xfId="33740" hidden="1"/>
    <cellStyle name="Título 1 2" xfId="33624" hidden="1"/>
    <cellStyle name="Título 1 2" xfId="33655" hidden="1"/>
    <cellStyle name="Título 1 2" xfId="33705" hidden="1"/>
    <cellStyle name="Título 1 2" xfId="33671" hidden="1"/>
    <cellStyle name="Título 1 2" xfId="33652" hidden="1"/>
    <cellStyle name="Título 1 2" xfId="33717" hidden="1"/>
    <cellStyle name="Título 1 2" xfId="33623" hidden="1"/>
    <cellStyle name="Título 1 2" xfId="33735" hidden="1"/>
    <cellStyle name="Título 1 2" xfId="33620" hidden="1"/>
    <cellStyle name="Título 1 2" xfId="21887" hidden="1"/>
    <cellStyle name="Título 1 2" xfId="25503" hidden="1"/>
    <cellStyle name="Título 1 2" xfId="25055" hidden="1"/>
    <cellStyle name="Título 1 2" xfId="23809" hidden="1"/>
    <cellStyle name="Título 1 2" xfId="26819" hidden="1"/>
    <cellStyle name="Título 1 2" xfId="11075" hidden="1"/>
    <cellStyle name="Título 1 2" xfId="25253" hidden="1"/>
    <cellStyle name="Título 1 2" xfId="23580" hidden="1"/>
    <cellStyle name="Título 1 2" xfId="23902" hidden="1"/>
    <cellStyle name="Título 1 2" xfId="25719" hidden="1"/>
    <cellStyle name="Título 1 2" xfId="23862" hidden="1"/>
    <cellStyle name="Título 1 2" xfId="23564" hidden="1"/>
    <cellStyle name="Título 1 2" xfId="25148" hidden="1"/>
    <cellStyle name="Título 1 2" xfId="28416" hidden="1"/>
    <cellStyle name="Título 1 2" xfId="23081" hidden="1"/>
    <cellStyle name="Título 1 2" xfId="22323" hidden="1"/>
    <cellStyle name="Título 1 2" xfId="22740" hidden="1"/>
    <cellStyle name="Título 1 2" xfId="25387" hidden="1"/>
    <cellStyle name="Título 1 2" xfId="21906" hidden="1"/>
    <cellStyle name="Título 1 2" xfId="23283" hidden="1"/>
    <cellStyle name="Título 1 2" xfId="26082" hidden="1"/>
    <cellStyle name="Título 1 2" xfId="26618" hidden="1"/>
    <cellStyle name="Título 1 2" xfId="22040" hidden="1"/>
    <cellStyle name="Título 1 2" xfId="22486" hidden="1"/>
    <cellStyle name="Título 1 2" xfId="21761" hidden="1"/>
    <cellStyle name="Título 1 2" xfId="25085" hidden="1"/>
    <cellStyle name="Título 1 2" xfId="26678" hidden="1"/>
    <cellStyle name="Título 1 2" xfId="25944" hidden="1"/>
    <cellStyle name="Título 1 2" xfId="25894" hidden="1"/>
    <cellStyle name="Título 1 2" xfId="26860" hidden="1"/>
    <cellStyle name="Título 1 2" xfId="27484" hidden="1"/>
    <cellStyle name="Título 1 2" xfId="23249" hidden="1"/>
    <cellStyle name="Título 1 2" xfId="33894" hidden="1"/>
    <cellStyle name="Título 1 2" xfId="27937" hidden="1"/>
    <cellStyle name="Título 1 2" xfId="33904" hidden="1"/>
    <cellStyle name="Título 1 2" xfId="28419" hidden="1"/>
    <cellStyle name="Título 1 2" xfId="33910" hidden="1"/>
    <cellStyle name="Título 1 2" xfId="33903" hidden="1"/>
    <cellStyle name="Título 1 2" xfId="34101" hidden="1"/>
    <cellStyle name="Título 1 2" xfId="34112" hidden="1"/>
    <cellStyle name="Título 1 2" xfId="34099" hidden="1"/>
    <cellStyle name="Título 1 2" xfId="34121" hidden="1"/>
    <cellStyle name="Título 1 2" xfId="34097" hidden="1"/>
    <cellStyle name="Título 1 2" xfId="34130" hidden="1"/>
    <cellStyle name="Título 1 2" xfId="34095" hidden="1"/>
    <cellStyle name="Título 1 2" xfId="34138" hidden="1"/>
    <cellStyle name="Título 1 2" xfId="34088" hidden="1"/>
    <cellStyle name="Título 1 2" xfId="34148" hidden="1"/>
    <cellStyle name="Título 1 2" xfId="34093" hidden="1"/>
    <cellStyle name="Título 1 2" xfId="34158" hidden="1"/>
    <cellStyle name="Título 1 2" xfId="34090" hidden="1"/>
    <cellStyle name="Título 1 2" xfId="34165" hidden="1"/>
    <cellStyle name="Título 1 2" xfId="34144" hidden="1"/>
    <cellStyle name="Título 1 2" xfId="34175" hidden="1"/>
    <cellStyle name="Título 1 2" xfId="34154" hidden="1"/>
    <cellStyle name="Título 1 2" xfId="34181" hidden="1"/>
    <cellStyle name="Título 1 2" xfId="34174" hidden="1"/>
    <cellStyle name="Título 1 2" xfId="34046" hidden="1"/>
    <cellStyle name="Título 1 2" xfId="33954" hidden="1"/>
    <cellStyle name="Título 1 2" xfId="34193" hidden="1"/>
    <cellStyle name="Título 1 2" xfId="33953" hidden="1"/>
    <cellStyle name="Título 1 2" xfId="34198" hidden="1"/>
    <cellStyle name="Título 1 2" xfId="33949" hidden="1"/>
    <cellStyle name="Título 1 2" xfId="33923" hidden="1"/>
    <cellStyle name="Título 1 2" xfId="33976" hidden="1"/>
    <cellStyle name="Título 1 2" xfId="34055" hidden="1"/>
    <cellStyle name="Título 1 2" xfId="33972" hidden="1"/>
    <cellStyle name="Título 1 2" xfId="33963" hidden="1"/>
    <cellStyle name="Título 1 2" xfId="33962" hidden="1"/>
    <cellStyle name="Título 1 2" xfId="33964" hidden="1"/>
    <cellStyle name="Título 1 2" xfId="34195" hidden="1"/>
    <cellStyle name="Título 1 2" xfId="34022" hidden="1"/>
    <cellStyle name="Título 1 2" xfId="34084" hidden="1"/>
    <cellStyle name="Título 1 2" xfId="33966" hidden="1"/>
    <cellStyle name="Título 1 2" xfId="33994" hidden="1"/>
    <cellStyle name="Título 1 2" xfId="34085" hidden="1"/>
    <cellStyle name="Título 1 2" xfId="27486" hidden="1"/>
    <cellStyle name="Título 1 2" xfId="33980" hidden="1"/>
    <cellStyle name="Título 1 2" xfId="34049" hidden="1"/>
    <cellStyle name="Título 1 2" xfId="34030" hidden="1"/>
    <cellStyle name="Título 1 2" xfId="33946" hidden="1"/>
    <cellStyle name="Título 1 2" xfId="33933" hidden="1"/>
    <cellStyle name="Título 1 2" xfId="34005" hidden="1"/>
    <cellStyle name="Título 1 2" xfId="34019" hidden="1"/>
    <cellStyle name="Título 1 2" xfId="34045" hidden="1"/>
    <cellStyle name="Título 1 2" xfId="34058" hidden="1"/>
    <cellStyle name="Título 1 2" xfId="33942" hidden="1"/>
    <cellStyle name="Título 1 2" xfId="33973" hidden="1"/>
    <cellStyle name="Título 1 2" xfId="34023" hidden="1"/>
    <cellStyle name="Título 1 2" xfId="33989" hidden="1"/>
    <cellStyle name="Título 1 2" xfId="33970" hidden="1"/>
    <cellStyle name="Título 1 2" xfId="34035" hidden="1"/>
    <cellStyle name="Título 1 2" xfId="33941" hidden="1"/>
    <cellStyle name="Título 1 2" xfId="34053" hidden="1"/>
    <cellStyle name="Título 1 2" xfId="33938" hidden="1"/>
    <cellStyle name="Título 1 2" xfId="34218" hidden="1"/>
    <cellStyle name="Título 1 2" xfId="34229" hidden="1"/>
    <cellStyle name="Título 1 2" xfId="34216" hidden="1"/>
    <cellStyle name="Título 1 2" xfId="34238" hidden="1"/>
    <cellStyle name="Título 1 2" xfId="34214" hidden="1"/>
    <cellStyle name="Título 1 2" xfId="34247" hidden="1"/>
    <cellStyle name="Título 1 2" xfId="34212" hidden="1"/>
    <cellStyle name="Título 1 2" xfId="34255" hidden="1"/>
    <cellStyle name="Título 1 2" xfId="34206" hidden="1"/>
    <cellStyle name="Título 1 2" xfId="34265" hidden="1"/>
    <cellStyle name="Título 1 2" xfId="34210" hidden="1"/>
    <cellStyle name="Título 1 2" xfId="34275" hidden="1"/>
    <cellStyle name="Título 1 2" xfId="34207" hidden="1"/>
    <cellStyle name="Título 1 2" xfId="34282" hidden="1"/>
    <cellStyle name="Título 1 2" xfId="34261" hidden="1"/>
    <cellStyle name="Título 1 2" xfId="34292" hidden="1"/>
    <cellStyle name="Título 1 2" xfId="34271" hidden="1"/>
    <cellStyle name="Título 1 2" xfId="34298" hidden="1"/>
    <cellStyle name="Título 1 2" xfId="34291" hidden="1"/>
    <cellStyle name="Título 1 2" xfId="34320" hidden="1"/>
    <cellStyle name="Título 1 2" xfId="34331" hidden="1"/>
    <cellStyle name="Título 1 2" xfId="34318" hidden="1"/>
    <cellStyle name="Título 1 2" xfId="34340" hidden="1"/>
    <cellStyle name="Título 1 2" xfId="34316" hidden="1"/>
    <cellStyle name="Título 1 2" xfId="34349" hidden="1"/>
    <cellStyle name="Título 1 2" xfId="34314" hidden="1"/>
    <cellStyle name="Título 1 2" xfId="34357" hidden="1"/>
    <cellStyle name="Título 1 2" xfId="34308" hidden="1"/>
    <cellStyle name="Título 1 2" xfId="34367" hidden="1"/>
    <cellStyle name="Título 1 2" xfId="34312" hidden="1"/>
    <cellStyle name="Título 1 2" xfId="34377" hidden="1"/>
    <cellStyle name="Título 1 2" xfId="34309" hidden="1"/>
    <cellStyle name="Título 1 2" xfId="34384" hidden="1"/>
    <cellStyle name="Título 1 2" xfId="34363" hidden="1"/>
    <cellStyle name="Título 1 2" xfId="34394" hidden="1"/>
    <cellStyle name="Título 1 2" xfId="34373" hidden="1"/>
    <cellStyle name="Título 1 2" xfId="34400" hidden="1"/>
    <cellStyle name="Título 1 2" xfId="34393" hidden="1"/>
    <cellStyle name="Título 1 2" xfId="34591" hidden="1"/>
    <cellStyle name="Título 1 2" xfId="34602" hidden="1"/>
    <cellStyle name="Título 1 2" xfId="34589" hidden="1"/>
    <cellStyle name="Título 1 2" xfId="34611" hidden="1"/>
    <cellStyle name="Título 1 2" xfId="34587" hidden="1"/>
    <cellStyle name="Título 1 2" xfId="34620" hidden="1"/>
    <cellStyle name="Título 1 2" xfId="34585" hidden="1"/>
    <cellStyle name="Título 1 2" xfId="34628" hidden="1"/>
    <cellStyle name="Título 1 2" xfId="34578" hidden="1"/>
    <cellStyle name="Título 1 2" xfId="34638" hidden="1"/>
    <cellStyle name="Título 1 2" xfId="34583" hidden="1"/>
    <cellStyle name="Título 1 2" xfId="34648" hidden="1"/>
    <cellStyle name="Título 1 2" xfId="34580" hidden="1"/>
    <cellStyle name="Título 1 2" xfId="34655" hidden="1"/>
    <cellStyle name="Título 1 2" xfId="34634" hidden="1"/>
    <cellStyle name="Título 1 2" xfId="34665" hidden="1"/>
    <cellStyle name="Título 1 2" xfId="34644" hidden="1"/>
    <cellStyle name="Título 1 2" xfId="34671" hidden="1"/>
    <cellStyle name="Título 1 2" xfId="34664" hidden="1"/>
    <cellStyle name="Título 1 2" xfId="34536" hidden="1"/>
    <cellStyle name="Título 1 2" xfId="34444" hidden="1"/>
    <cellStyle name="Título 1 2" xfId="34683" hidden="1"/>
    <cellStyle name="Título 1 2" xfId="34443" hidden="1"/>
    <cellStyle name="Título 1 2" xfId="34688" hidden="1"/>
    <cellStyle name="Título 1 2" xfId="34439" hidden="1"/>
    <cellStyle name="Título 1 2" xfId="34413" hidden="1"/>
    <cellStyle name="Título 1 2" xfId="34466" hidden="1"/>
    <cellStyle name="Título 1 2" xfId="34545" hidden="1"/>
    <cellStyle name="Título 1 2" xfId="34462" hidden="1"/>
    <cellStyle name="Título 1 2" xfId="34453" hidden="1"/>
    <cellStyle name="Título 1 2" xfId="34452" hidden="1"/>
    <cellStyle name="Título 1 2" xfId="34454" hidden="1"/>
    <cellStyle name="Título 1 2" xfId="34685" hidden="1"/>
    <cellStyle name="Título 1 2" xfId="34512" hidden="1"/>
    <cellStyle name="Título 1 2" xfId="34574" hidden="1"/>
    <cellStyle name="Título 1 2" xfId="34456" hidden="1"/>
    <cellStyle name="Título 1 2" xfId="34484" hidden="1"/>
    <cellStyle name="Título 1 2" xfId="34575" hidden="1"/>
    <cellStyle name="Título 1 2" xfId="34305" hidden="1"/>
    <cellStyle name="Título 1 2" xfId="34470" hidden="1"/>
    <cellStyle name="Título 1 2" xfId="34539" hidden="1"/>
    <cellStyle name="Título 1 2" xfId="34520" hidden="1"/>
    <cellStyle name="Título 1 2" xfId="34436" hidden="1"/>
    <cellStyle name="Título 1 2" xfId="34423" hidden="1"/>
    <cellStyle name="Título 1 2" xfId="34495" hidden="1"/>
    <cellStyle name="Título 1 2" xfId="34509" hidden="1"/>
    <cellStyle name="Título 1 2" xfId="34535" hidden="1"/>
    <cellStyle name="Título 1 2" xfId="34548" hidden="1"/>
    <cellStyle name="Título 1 2" xfId="34432" hidden="1"/>
    <cellStyle name="Título 1 2" xfId="34463" hidden="1"/>
    <cellStyle name="Título 1 2" xfId="34513" hidden="1"/>
    <cellStyle name="Título 1 2" xfId="34479" hidden="1"/>
    <cellStyle name="Título 1 2" xfId="34460" hidden="1"/>
    <cellStyle name="Título 1 2" xfId="34525" hidden="1"/>
    <cellStyle name="Título 1 2" xfId="34431" hidden="1"/>
    <cellStyle name="Título 1 2" xfId="34543" hidden="1"/>
    <cellStyle name="Título 1 2" xfId="34428" hidden="1"/>
    <cellStyle name="Título 1 2" xfId="34708" hidden="1"/>
    <cellStyle name="Título 1 2" xfId="34719" hidden="1"/>
    <cellStyle name="Título 1 2" xfId="34706" hidden="1"/>
    <cellStyle name="Título 1 2" xfId="34728" hidden="1"/>
    <cellStyle name="Título 1 2" xfId="34704" hidden="1"/>
    <cellStyle name="Título 1 2" xfId="34737" hidden="1"/>
    <cellStyle name="Título 1 2" xfId="34702" hidden="1"/>
    <cellStyle name="Título 1 2" xfId="34745" hidden="1"/>
    <cellStyle name="Título 1 2" xfId="34696" hidden="1"/>
    <cellStyle name="Título 1 2" xfId="34755" hidden="1"/>
    <cellStyle name="Título 1 2" xfId="34700" hidden="1"/>
    <cellStyle name="Título 1 2" xfId="34765" hidden="1"/>
    <cellStyle name="Título 1 2" xfId="34697" hidden="1"/>
    <cellStyle name="Título 1 2" xfId="34772" hidden="1"/>
    <cellStyle name="Título 1 2" xfId="34751" hidden="1"/>
    <cellStyle name="Título 1 2" xfId="34782" hidden="1"/>
    <cellStyle name="Título 1 2" xfId="34761" hidden="1"/>
    <cellStyle name="Título 1 2" xfId="34788" hidden="1"/>
    <cellStyle name="Título 1 2" xfId="34781" hidden="1"/>
    <cellStyle name="Título 1 2" xfId="34810" hidden="1"/>
    <cellStyle name="Título 1 2" xfId="34821" hidden="1"/>
    <cellStyle name="Título 1 2" xfId="34808" hidden="1"/>
    <cellStyle name="Título 1 2" xfId="34830" hidden="1"/>
    <cellStyle name="Título 1 2" xfId="34806" hidden="1"/>
    <cellStyle name="Título 1 2" xfId="34839" hidden="1"/>
    <cellStyle name="Título 1 2" xfId="34804" hidden="1"/>
    <cellStyle name="Título 1 2" xfId="34847" hidden="1"/>
    <cellStyle name="Título 1 2" xfId="34798" hidden="1"/>
    <cellStyle name="Título 1 2" xfId="34857" hidden="1"/>
    <cellStyle name="Título 1 2" xfId="34802" hidden="1"/>
    <cellStyle name="Título 1 2" xfId="34867" hidden="1"/>
    <cellStyle name="Título 1 2" xfId="34799" hidden="1"/>
    <cellStyle name="Título 1 2" xfId="34874" hidden="1"/>
    <cellStyle name="Título 1 2" xfId="34853" hidden="1"/>
    <cellStyle name="Título 1 2" xfId="34884" hidden="1"/>
    <cellStyle name="Título 1 2" xfId="34863" hidden="1"/>
    <cellStyle name="Título 1 2" xfId="34890" hidden="1"/>
    <cellStyle name="Título 1 2" xfId="34883" hidden="1"/>
    <cellStyle name="Título 1 2" xfId="35081" hidden="1"/>
    <cellStyle name="Título 1 2" xfId="35092" hidden="1"/>
    <cellStyle name="Título 1 2" xfId="35079" hidden="1"/>
    <cellStyle name="Título 1 2" xfId="35101" hidden="1"/>
    <cellStyle name="Título 1 2" xfId="35077" hidden="1"/>
    <cellStyle name="Título 1 2" xfId="35110" hidden="1"/>
    <cellStyle name="Título 1 2" xfId="35075" hidden="1"/>
    <cellStyle name="Título 1 2" xfId="35118" hidden="1"/>
    <cellStyle name="Título 1 2" xfId="35068" hidden="1"/>
    <cellStyle name="Título 1 2" xfId="35128" hidden="1"/>
    <cellStyle name="Título 1 2" xfId="35073" hidden="1"/>
    <cellStyle name="Título 1 2" xfId="35138" hidden="1"/>
    <cellStyle name="Título 1 2" xfId="35070" hidden="1"/>
    <cellStyle name="Título 1 2" xfId="35145" hidden="1"/>
    <cellStyle name="Título 1 2" xfId="35124" hidden="1"/>
    <cellStyle name="Título 1 2" xfId="35155" hidden="1"/>
    <cellStyle name="Título 1 2" xfId="35134" hidden="1"/>
    <cellStyle name="Título 1 2" xfId="35161" hidden="1"/>
    <cellStyle name="Título 1 2" xfId="35154" hidden="1"/>
    <cellStyle name="Título 1 2" xfId="35026" hidden="1"/>
    <cellStyle name="Título 1 2" xfId="34934" hidden="1"/>
    <cellStyle name="Título 1 2" xfId="35173" hidden="1"/>
    <cellStyle name="Título 1 2" xfId="34933" hidden="1"/>
    <cellStyle name="Título 1 2" xfId="35178" hidden="1"/>
    <cellStyle name="Título 1 2" xfId="34929" hidden="1"/>
    <cellStyle name="Título 1 2" xfId="34903" hidden="1"/>
    <cellStyle name="Título 1 2" xfId="34956" hidden="1"/>
    <cellStyle name="Título 1 2" xfId="35035" hidden="1"/>
    <cellStyle name="Título 1 2" xfId="34952" hidden="1"/>
    <cellStyle name="Título 1 2" xfId="34943" hidden="1"/>
    <cellStyle name="Título 1 2" xfId="34942" hidden="1"/>
    <cellStyle name="Título 1 2" xfId="34944" hidden="1"/>
    <cellStyle name="Título 1 2" xfId="35175" hidden="1"/>
    <cellStyle name="Título 1 2" xfId="35002" hidden="1"/>
    <cellStyle name="Título 1 2" xfId="35064" hidden="1"/>
    <cellStyle name="Título 1 2" xfId="34946" hidden="1"/>
    <cellStyle name="Título 1 2" xfId="34974" hidden="1"/>
    <cellStyle name="Título 1 2" xfId="35065" hidden="1"/>
    <cellStyle name="Título 1 2" xfId="34795" hidden="1"/>
    <cellStyle name="Título 1 2" xfId="34960" hidden="1"/>
    <cellStyle name="Título 1 2" xfId="35029" hidden="1"/>
    <cellStyle name="Título 1 2" xfId="35010" hidden="1"/>
    <cellStyle name="Título 1 2" xfId="34926" hidden="1"/>
    <cellStyle name="Título 1 2" xfId="34913" hidden="1"/>
    <cellStyle name="Título 1 2" xfId="34985" hidden="1"/>
    <cellStyle name="Título 1 2" xfId="34999" hidden="1"/>
    <cellStyle name="Título 1 2" xfId="35025" hidden="1"/>
    <cellStyle name="Título 1 2" xfId="35038" hidden="1"/>
    <cellStyle name="Título 1 2" xfId="34922" hidden="1"/>
    <cellStyle name="Título 1 2" xfId="34953" hidden="1"/>
    <cellStyle name="Título 1 2" xfId="35003" hidden="1"/>
    <cellStyle name="Título 1 2" xfId="34969" hidden="1"/>
    <cellStyle name="Título 1 2" xfId="34950" hidden="1"/>
    <cellStyle name="Título 1 2" xfId="35015" hidden="1"/>
    <cellStyle name="Título 1 2" xfId="34921" hidden="1"/>
    <cellStyle name="Título 1 2" xfId="35033" hidden="1"/>
    <cellStyle name="Título 1 2" xfId="34918" hidden="1"/>
    <cellStyle name="Título 1 2" xfId="35198" hidden="1"/>
    <cellStyle name="Título 1 2" xfId="35209" hidden="1"/>
    <cellStyle name="Título 1 2" xfId="35196" hidden="1"/>
    <cellStyle name="Título 1 2" xfId="35218" hidden="1"/>
    <cellStyle name="Título 1 2" xfId="35194" hidden="1"/>
    <cellStyle name="Título 1 2" xfId="35227" hidden="1"/>
    <cellStyle name="Título 1 2" xfId="35192" hidden="1"/>
    <cellStyle name="Título 1 2" xfId="35235" hidden="1"/>
    <cellStyle name="Título 1 2" xfId="35186" hidden="1"/>
    <cellStyle name="Título 1 2" xfId="35245" hidden="1"/>
    <cellStyle name="Título 1 2" xfId="35190" hidden="1"/>
    <cellStyle name="Título 1 2" xfId="35255" hidden="1"/>
    <cellStyle name="Título 1 2" xfId="35187" hidden="1"/>
    <cellStyle name="Título 1 2" xfId="35262" hidden="1"/>
    <cellStyle name="Título 1 2" xfId="35241" hidden="1"/>
    <cellStyle name="Título 1 2" xfId="35272" hidden="1"/>
    <cellStyle name="Título 1 2" xfId="35251" hidden="1"/>
    <cellStyle name="Título 1 2" xfId="35278" hidden="1"/>
    <cellStyle name="Título 1 2" xfId="35271" hidden="1"/>
    <cellStyle name="Título 1 2" xfId="35300" hidden="1"/>
    <cellStyle name="Título 1 2" xfId="35311" hidden="1"/>
    <cellStyle name="Título 1 2" xfId="35298" hidden="1"/>
    <cellStyle name="Título 1 2" xfId="35320" hidden="1"/>
    <cellStyle name="Título 1 2" xfId="35296" hidden="1"/>
    <cellStyle name="Título 1 2" xfId="35329" hidden="1"/>
    <cellStyle name="Título 1 2" xfId="35294" hidden="1"/>
    <cellStyle name="Título 1 2" xfId="35337" hidden="1"/>
    <cellStyle name="Título 1 2" xfId="35288" hidden="1"/>
    <cellStyle name="Título 1 2" xfId="35347" hidden="1"/>
    <cellStyle name="Título 1 2" xfId="35292" hidden="1"/>
    <cellStyle name="Título 1 2" xfId="35357" hidden="1"/>
    <cellStyle name="Título 1 2" xfId="35289" hidden="1"/>
    <cellStyle name="Título 1 2" xfId="35364" hidden="1"/>
    <cellStyle name="Título 1 2" xfId="35343" hidden="1"/>
    <cellStyle name="Título 1 2" xfId="35374" hidden="1"/>
    <cellStyle name="Título 1 2" xfId="35353" hidden="1"/>
    <cellStyle name="Título 1 2" xfId="35380" hidden="1"/>
    <cellStyle name="Título 1 2" xfId="35373" hidden="1"/>
    <cellStyle name="Título 1 2" xfId="35571" hidden="1"/>
    <cellStyle name="Título 1 2" xfId="35582" hidden="1"/>
    <cellStyle name="Título 1 2" xfId="35569" hidden="1"/>
    <cellStyle name="Título 1 2" xfId="35591" hidden="1"/>
    <cellStyle name="Título 1 2" xfId="35567" hidden="1"/>
    <cellStyle name="Título 1 2" xfId="35600" hidden="1"/>
    <cellStyle name="Título 1 2" xfId="35565" hidden="1"/>
    <cellStyle name="Título 1 2" xfId="35608" hidden="1"/>
    <cellStyle name="Título 1 2" xfId="35558" hidden="1"/>
    <cellStyle name="Título 1 2" xfId="35618" hidden="1"/>
    <cellStyle name="Título 1 2" xfId="35563" hidden="1"/>
    <cellStyle name="Título 1 2" xfId="35628" hidden="1"/>
    <cellStyle name="Título 1 2" xfId="35560" hidden="1"/>
    <cellStyle name="Título 1 2" xfId="35635" hidden="1"/>
    <cellStyle name="Título 1 2" xfId="35614" hidden="1"/>
    <cellStyle name="Título 1 2" xfId="35645" hidden="1"/>
    <cellStyle name="Título 1 2" xfId="35624" hidden="1"/>
    <cellStyle name="Título 1 2" xfId="35651" hidden="1"/>
    <cellStyle name="Título 1 2" xfId="35644" hidden="1"/>
    <cellStyle name="Título 1 2" xfId="35516" hidden="1"/>
    <cellStyle name="Título 1 2" xfId="35424" hidden="1"/>
    <cellStyle name="Título 1 2" xfId="35663" hidden="1"/>
    <cellStyle name="Título 1 2" xfId="35423" hidden="1"/>
    <cellStyle name="Título 1 2" xfId="35668" hidden="1"/>
    <cellStyle name="Título 1 2" xfId="35419" hidden="1"/>
    <cellStyle name="Título 1 2" xfId="35393" hidden="1"/>
    <cellStyle name="Título 1 2" xfId="35446" hidden="1"/>
    <cellStyle name="Título 1 2" xfId="35525" hidden="1"/>
    <cellStyle name="Título 1 2" xfId="35442" hidden="1"/>
    <cellStyle name="Título 1 2" xfId="35433" hidden="1"/>
    <cellStyle name="Título 1 2" xfId="35432" hidden="1"/>
    <cellStyle name="Título 1 2" xfId="35434" hidden="1"/>
    <cellStyle name="Título 1 2" xfId="35665" hidden="1"/>
    <cellStyle name="Título 1 2" xfId="35492" hidden="1"/>
    <cellStyle name="Título 1 2" xfId="35554" hidden="1"/>
    <cellStyle name="Título 1 2" xfId="35436" hidden="1"/>
    <cellStyle name="Título 1 2" xfId="35464" hidden="1"/>
    <cellStyle name="Título 1 2" xfId="35555" hidden="1"/>
    <cellStyle name="Título 1 2" xfId="35285" hidden="1"/>
    <cellStyle name="Título 1 2" xfId="35450" hidden="1"/>
    <cellStyle name="Título 1 2" xfId="35519" hidden="1"/>
    <cellStyle name="Título 1 2" xfId="35500" hidden="1"/>
    <cellStyle name="Título 1 2" xfId="35416" hidden="1"/>
    <cellStyle name="Título 1 2" xfId="35403" hidden="1"/>
    <cellStyle name="Título 1 2" xfId="35475" hidden="1"/>
    <cellStyle name="Título 1 2" xfId="35489" hidden="1"/>
    <cellStyle name="Título 1 2" xfId="35515" hidden="1"/>
    <cellStyle name="Título 1 2" xfId="35528" hidden="1"/>
    <cellStyle name="Título 1 2" xfId="35412" hidden="1"/>
    <cellStyle name="Título 1 2" xfId="35443" hidden="1"/>
    <cellStyle name="Título 1 2" xfId="35493" hidden="1"/>
    <cellStyle name="Título 1 2" xfId="35459" hidden="1"/>
    <cellStyle name="Título 1 2" xfId="35440" hidden="1"/>
    <cellStyle name="Título 1 2" xfId="35505" hidden="1"/>
    <cellStyle name="Título 1 2" xfId="35411" hidden="1"/>
    <cellStyle name="Título 1 2" xfId="35523" hidden="1"/>
    <cellStyle name="Título 1 2" xfId="35408" hidden="1"/>
    <cellStyle name="Título 1 2" xfId="35688" hidden="1"/>
    <cellStyle name="Título 1 2" xfId="35699" hidden="1"/>
    <cellStyle name="Título 1 2" xfId="35686" hidden="1"/>
    <cellStyle name="Título 1 2" xfId="35708" hidden="1"/>
    <cellStyle name="Título 1 2" xfId="35684" hidden="1"/>
    <cellStyle name="Título 1 2" xfId="35717" hidden="1"/>
    <cellStyle name="Título 1 2" xfId="35682" hidden="1"/>
    <cellStyle name="Título 1 2" xfId="35725" hidden="1"/>
    <cellStyle name="Título 1 2" xfId="35676" hidden="1"/>
    <cellStyle name="Título 1 2" xfId="35735" hidden="1"/>
    <cellStyle name="Título 1 2" xfId="35680" hidden="1"/>
    <cellStyle name="Título 1 2" xfId="35745" hidden="1"/>
    <cellStyle name="Título 1 2" xfId="35677" hidden="1"/>
    <cellStyle name="Título 1 2" xfId="35752" hidden="1"/>
    <cellStyle name="Título 1 2" xfId="35731" hidden="1"/>
    <cellStyle name="Título 1 2" xfId="35762" hidden="1"/>
    <cellStyle name="Título 1 2" xfId="35741" hidden="1"/>
    <cellStyle name="Título 1 2" xfId="35768" hidden="1"/>
    <cellStyle name="Título 1 2" xfId="35761" hidden="1"/>
    <cellStyle name="Título 1 2" xfId="35790" hidden="1"/>
    <cellStyle name="Título 1 2" xfId="35801" hidden="1"/>
    <cellStyle name="Título 1 2" xfId="35788" hidden="1"/>
    <cellStyle name="Título 1 2" xfId="35810" hidden="1"/>
    <cellStyle name="Título 1 2" xfId="35786" hidden="1"/>
    <cellStyle name="Título 1 2" xfId="35819" hidden="1"/>
    <cellStyle name="Título 1 2" xfId="35784" hidden="1"/>
    <cellStyle name="Título 1 2" xfId="35827" hidden="1"/>
    <cellStyle name="Título 1 2" xfId="35778" hidden="1"/>
    <cellStyle name="Título 1 2" xfId="35837" hidden="1"/>
    <cellStyle name="Título 1 2" xfId="35782" hidden="1"/>
    <cellStyle name="Título 1 2" xfId="35847" hidden="1"/>
    <cellStyle name="Título 1 2" xfId="35779" hidden="1"/>
    <cellStyle name="Título 1 2" xfId="35854" hidden="1"/>
    <cellStyle name="Título 1 2" xfId="35833" hidden="1"/>
    <cellStyle name="Título 1 2" xfId="35864" hidden="1"/>
    <cellStyle name="Título 1 2" xfId="35843" hidden="1"/>
    <cellStyle name="Título 1 2" xfId="35870" hidden="1"/>
    <cellStyle name="Título 1 2" xfId="35863" hidden="1"/>
    <cellStyle name="Título 1 2" xfId="36061" hidden="1"/>
    <cellStyle name="Título 1 2" xfId="36072" hidden="1"/>
    <cellStyle name="Título 1 2" xfId="36059" hidden="1"/>
    <cellStyle name="Título 1 2" xfId="36081" hidden="1"/>
    <cellStyle name="Título 1 2" xfId="36057" hidden="1"/>
    <cellStyle name="Título 1 2" xfId="36090" hidden="1"/>
    <cellStyle name="Título 1 2" xfId="36055" hidden="1"/>
    <cellStyle name="Título 1 2" xfId="36098" hidden="1"/>
    <cellStyle name="Título 1 2" xfId="36048" hidden="1"/>
    <cellStyle name="Título 1 2" xfId="36108" hidden="1"/>
    <cellStyle name="Título 1 2" xfId="36053" hidden="1"/>
    <cellStyle name="Título 1 2" xfId="36118" hidden="1"/>
    <cellStyle name="Título 1 2" xfId="36050" hidden="1"/>
    <cellStyle name="Título 1 2" xfId="36125" hidden="1"/>
    <cellStyle name="Título 1 2" xfId="36104" hidden="1"/>
    <cellStyle name="Título 1 2" xfId="36135" hidden="1"/>
    <cellStyle name="Título 1 2" xfId="36114" hidden="1"/>
    <cellStyle name="Título 1 2" xfId="36141" hidden="1"/>
    <cellStyle name="Título 1 2" xfId="36134" hidden="1"/>
    <cellStyle name="Título 1 2" xfId="36006" hidden="1"/>
    <cellStyle name="Título 1 2" xfId="35914" hidden="1"/>
    <cellStyle name="Título 1 2" xfId="36153" hidden="1"/>
    <cellStyle name="Título 1 2" xfId="35913" hidden="1"/>
    <cellStyle name="Título 1 2" xfId="36158" hidden="1"/>
    <cellStyle name="Título 1 2" xfId="35909" hidden="1"/>
    <cellStyle name="Título 1 2" xfId="35883" hidden="1"/>
    <cellStyle name="Título 1 2" xfId="35936" hidden="1"/>
    <cellStyle name="Título 1 2" xfId="36015" hidden="1"/>
    <cellStyle name="Título 1 2" xfId="35932" hidden="1"/>
    <cellStyle name="Título 1 2" xfId="35923" hidden="1"/>
    <cellStyle name="Título 1 2" xfId="35922" hidden="1"/>
    <cellStyle name="Título 1 2" xfId="35924" hidden="1"/>
    <cellStyle name="Título 1 2" xfId="36155" hidden="1"/>
    <cellStyle name="Título 1 2" xfId="35982" hidden="1"/>
    <cellStyle name="Título 1 2" xfId="36044" hidden="1"/>
    <cellStyle name="Título 1 2" xfId="35926" hidden="1"/>
    <cellStyle name="Título 1 2" xfId="35954" hidden="1"/>
    <cellStyle name="Título 1 2" xfId="36045" hidden="1"/>
    <cellStyle name="Título 1 2" xfId="35775" hidden="1"/>
    <cellStyle name="Título 1 2" xfId="35940" hidden="1"/>
    <cellStyle name="Título 1 2" xfId="36009" hidden="1"/>
    <cellStyle name="Título 1 2" xfId="35990" hidden="1"/>
    <cellStyle name="Título 1 2" xfId="35906" hidden="1"/>
    <cellStyle name="Título 1 2" xfId="35893" hidden="1"/>
    <cellStyle name="Título 1 2" xfId="35965" hidden="1"/>
    <cellStyle name="Título 1 2" xfId="35979" hidden="1"/>
    <cellStyle name="Título 1 2" xfId="36005" hidden="1"/>
    <cellStyle name="Título 1 2" xfId="36018" hidden="1"/>
    <cellStyle name="Título 1 2" xfId="35902" hidden="1"/>
    <cellStyle name="Título 1 2" xfId="35933" hidden="1"/>
    <cellStyle name="Título 1 2" xfId="35983" hidden="1"/>
    <cellStyle name="Título 1 2" xfId="35949" hidden="1"/>
    <cellStyle name="Título 1 2" xfId="35930" hidden="1"/>
    <cellStyle name="Título 1 2" xfId="35995" hidden="1"/>
    <cellStyle name="Título 1 2" xfId="35901" hidden="1"/>
    <cellStyle name="Título 1 2" xfId="36013" hidden="1"/>
    <cellStyle name="Título 1 2" xfId="35898" hidden="1"/>
    <cellStyle name="Título 1 2" xfId="27143" hidden="1"/>
    <cellStyle name="Título 1 2" xfId="22938" hidden="1"/>
    <cellStyle name="Título 1 2" xfId="22371" hidden="1"/>
    <cellStyle name="Título 1 2" xfId="23693" hidden="1"/>
    <cellStyle name="Título 1 2" xfId="23779" hidden="1"/>
    <cellStyle name="Título 1 2" xfId="26780" hidden="1"/>
    <cellStyle name="Título 1 2" xfId="23784" hidden="1"/>
    <cellStyle name="Título 1 2" xfId="22354" hidden="1"/>
    <cellStyle name="Título 1 2" xfId="25531" hidden="1"/>
    <cellStyle name="Título 1 2" xfId="21946" hidden="1"/>
    <cellStyle name="Título 1 2" xfId="26762" hidden="1"/>
    <cellStyle name="Título 1 2" xfId="23402" hidden="1"/>
    <cellStyle name="Título 1 2" xfId="23273" hidden="1"/>
    <cellStyle name="Título 1 2" xfId="27117" hidden="1"/>
    <cellStyle name="Título 1 2" xfId="23607" hidden="1"/>
    <cellStyle name="Título 1 2" xfId="23353" hidden="1"/>
    <cellStyle name="Título 1 2" xfId="27840" hidden="1"/>
    <cellStyle name="Título 1 2" xfId="26497" hidden="1"/>
    <cellStyle name="Título 1 2" xfId="24165" hidden="1"/>
    <cellStyle name="Título 1 2" xfId="28396" hidden="1"/>
    <cellStyle name="Título 1 2" xfId="25994" hidden="1"/>
    <cellStyle name="Título 1 2" xfId="23476" hidden="1"/>
    <cellStyle name="Título 1 2" xfId="27136" hidden="1"/>
    <cellStyle name="Título 1 2" xfId="23262" hidden="1"/>
    <cellStyle name="Título 1 2" xfId="23354" hidden="1"/>
    <cellStyle name="Título 1 2" xfId="23158" hidden="1"/>
    <cellStyle name="Título 1 2" xfId="24006" hidden="1"/>
    <cellStyle name="Título 1 2" xfId="21833" hidden="1"/>
    <cellStyle name="Título 1 2" xfId="26218" hidden="1"/>
    <cellStyle name="Título 1 2" xfId="25150" hidden="1"/>
    <cellStyle name="Título 1 2" xfId="23287" hidden="1"/>
    <cellStyle name="Título 1 2" xfId="22590" hidden="1"/>
    <cellStyle name="Título 1 2" xfId="22198" hidden="1"/>
    <cellStyle name="Título 1 2" xfId="25880" hidden="1"/>
    <cellStyle name="Título 1 2" xfId="30881" hidden="1"/>
    <cellStyle name="Título 1 2" xfId="25226" hidden="1"/>
    <cellStyle name="Título 1 2" xfId="30711" hidden="1"/>
    <cellStyle name="Título 1 2" xfId="30700" hidden="1"/>
    <cellStyle name="Título 1 2" xfId="30752" hidden="1"/>
    <cellStyle name="Título 1 2" xfId="30734" hidden="1"/>
    <cellStyle name="Título 1 2" xfId="22196" hidden="1"/>
    <cellStyle name="Título 1 2" xfId="27056" hidden="1"/>
    <cellStyle name="Título 1 2" xfId="30755" hidden="1"/>
    <cellStyle name="Título 1 2" xfId="25602" hidden="1"/>
    <cellStyle name="Título 1 2" xfId="22666" hidden="1"/>
    <cellStyle name="Título 1 2" xfId="26584" hidden="1"/>
    <cellStyle name="Título 1 2" xfId="25310" hidden="1"/>
    <cellStyle name="Título 1 2" xfId="22113" hidden="1"/>
    <cellStyle name="Título 1 2" xfId="25212" hidden="1"/>
    <cellStyle name="Título 1 2" xfId="22620" hidden="1"/>
    <cellStyle name="Título 1 2" xfId="22400" hidden="1"/>
    <cellStyle name="Título 1 2" xfId="26797" hidden="1"/>
    <cellStyle name="Título 1 2" xfId="23173" hidden="1"/>
    <cellStyle name="Título 1 2" xfId="23434" hidden="1"/>
    <cellStyle name="Título 1 2" xfId="22649" hidden="1"/>
    <cellStyle name="Título 1 2" xfId="25508" hidden="1"/>
    <cellStyle name="Título 1 2" xfId="23406" hidden="1"/>
    <cellStyle name="Título 1 2" xfId="27919" hidden="1"/>
    <cellStyle name="Título 1 2" xfId="26456" hidden="1"/>
    <cellStyle name="Título 1 2" xfId="21854" hidden="1"/>
    <cellStyle name="Título 1 2" xfId="30766" hidden="1"/>
    <cellStyle name="Título 1 2" xfId="25918" hidden="1"/>
    <cellStyle name="Título 1 2" xfId="23333" hidden="1"/>
    <cellStyle name="Título 1 2" xfId="21828" hidden="1"/>
    <cellStyle name="Título 1 2" xfId="22350" hidden="1"/>
    <cellStyle name="Título 1 2" xfId="27045" hidden="1"/>
    <cellStyle name="Título 1 2" xfId="30754" hidden="1"/>
    <cellStyle name="Título 1 2" xfId="26433" hidden="1"/>
    <cellStyle name="Título 1 2" xfId="25314" hidden="1"/>
    <cellStyle name="Título 1 2" xfId="25089" hidden="1"/>
    <cellStyle name="Título 1 2" xfId="30760" hidden="1"/>
    <cellStyle name="Título 1 2" xfId="25596" hidden="1"/>
    <cellStyle name="Título 1 2" xfId="23696" hidden="1"/>
    <cellStyle name="Título 1 2" xfId="22754" hidden="1"/>
    <cellStyle name="Título 1 2" xfId="24005" hidden="1"/>
    <cellStyle name="Título 1 2" xfId="26892" hidden="1"/>
    <cellStyle name="Título 1 2" xfId="26653" hidden="1"/>
    <cellStyle name="Título 1 2" xfId="23788" hidden="1"/>
    <cellStyle name="Título 1 2" xfId="26024" hidden="1"/>
    <cellStyle name="Título 1 2" xfId="23259" hidden="1"/>
    <cellStyle name="Título 1 2" xfId="25182" hidden="1"/>
    <cellStyle name="Título 1 2" xfId="25326" hidden="1"/>
    <cellStyle name="Título 1 2" xfId="22211" hidden="1"/>
    <cellStyle name="Título 1 2" xfId="25233" hidden="1"/>
    <cellStyle name="Título 1 2" xfId="27126" hidden="1"/>
    <cellStyle name="Título 1 2" xfId="27237" hidden="1"/>
    <cellStyle name="Título 1 2" xfId="26519" hidden="1"/>
    <cellStyle name="Título 1 2" xfId="26413" hidden="1"/>
    <cellStyle name="Título 1 2" xfId="26488" hidden="1"/>
    <cellStyle name="Título 1 2" xfId="22377" hidden="1"/>
    <cellStyle name="Título 1 2" xfId="22414" hidden="1"/>
    <cellStyle name="Título 1 2" xfId="30701" hidden="1"/>
    <cellStyle name="Título 1 2" xfId="26022" hidden="1"/>
    <cellStyle name="Título 1 2" xfId="23907" hidden="1"/>
    <cellStyle name="Título 1 2" xfId="24473" hidden="1"/>
    <cellStyle name="Título 1 2" xfId="25896" hidden="1"/>
    <cellStyle name="Título 1 2" xfId="27511" hidden="1"/>
    <cellStyle name="Título 1 2" xfId="26058" hidden="1"/>
    <cellStyle name="Título 1 2" xfId="27125" hidden="1"/>
    <cellStyle name="Título 1 2" xfId="22083" hidden="1"/>
    <cellStyle name="Título 1 2" xfId="26818" hidden="1"/>
    <cellStyle name="Título 1 2" xfId="23595" hidden="1"/>
    <cellStyle name="Título 1 2" xfId="30748" hidden="1"/>
    <cellStyle name="Título 1 2" xfId="25172" hidden="1"/>
    <cellStyle name="Título 1 2" xfId="25134" hidden="1"/>
    <cellStyle name="Título 1 2" xfId="25383" hidden="1"/>
    <cellStyle name="Título 1 2" xfId="23596" hidden="1"/>
    <cellStyle name="Título 1 2" xfId="26597" hidden="1"/>
    <cellStyle name="Título 1 2" xfId="26337" hidden="1"/>
    <cellStyle name="Título 1 2" xfId="25125" hidden="1"/>
    <cellStyle name="Título 1 2" xfId="27934" hidden="1"/>
    <cellStyle name="Título 1 2" xfId="27178" hidden="1"/>
    <cellStyle name="Título 1 2" xfId="23846" hidden="1"/>
    <cellStyle name="Título 1 2" xfId="22413" hidden="1"/>
    <cellStyle name="Título 1 2" xfId="23984" hidden="1"/>
    <cellStyle name="Título 1 2" xfId="22729" hidden="1"/>
    <cellStyle name="Título 1 2" xfId="26006" hidden="1"/>
    <cellStyle name="Título 1 2" xfId="27964" hidden="1"/>
    <cellStyle name="Título 1 2" xfId="23631" hidden="1"/>
    <cellStyle name="Título 1 2" xfId="22749" hidden="1"/>
    <cellStyle name="Título 1 2" xfId="23471" hidden="1"/>
    <cellStyle name="Título 1 2" xfId="22623" hidden="1"/>
    <cellStyle name="Título 1 2" xfId="26793" hidden="1"/>
    <cellStyle name="Título 1 2" xfId="21921" hidden="1"/>
    <cellStyle name="Título 1 2" xfId="30773" hidden="1"/>
    <cellStyle name="Título 1 2" xfId="28084" hidden="1"/>
    <cellStyle name="Título 1 2" xfId="27887" hidden="1"/>
    <cellStyle name="Título 1 2" xfId="22700" hidden="1"/>
    <cellStyle name="Título 1 2" xfId="22232" hidden="1"/>
    <cellStyle name="Título 1 2" xfId="12362" hidden="1"/>
    <cellStyle name="Título 1 2" xfId="25641" hidden="1"/>
    <cellStyle name="Título 1 2" xfId="28091" hidden="1"/>
    <cellStyle name="Título 1 2" xfId="26993" hidden="1"/>
    <cellStyle name="Título 1 2" xfId="25923" hidden="1"/>
    <cellStyle name="Título 1 2" xfId="21855" hidden="1"/>
    <cellStyle name="Título 1 2" xfId="22458" hidden="1"/>
    <cellStyle name="Título 1 2" xfId="25678" hidden="1"/>
    <cellStyle name="Título 1 2" xfId="24151" hidden="1"/>
    <cellStyle name="Título 1 2" xfId="30724" hidden="1"/>
    <cellStyle name="Título 1 2" xfId="22710" hidden="1"/>
    <cellStyle name="Título 1 2" xfId="27169" hidden="1"/>
    <cellStyle name="Título 1 2" xfId="23112" hidden="1"/>
    <cellStyle name="Título 1 2" xfId="26734" hidden="1"/>
    <cellStyle name="Título 1 2" xfId="23404" hidden="1"/>
    <cellStyle name="Título 1 2" xfId="22798" hidden="1"/>
    <cellStyle name="Título 1 2" xfId="22478" hidden="1"/>
    <cellStyle name="Título 1 2" xfId="23341" hidden="1"/>
    <cellStyle name="Título 1 2" xfId="24496" hidden="1"/>
    <cellStyle name="Título 1 2" xfId="24164" hidden="1"/>
    <cellStyle name="Título 1 2" xfId="25376" hidden="1"/>
    <cellStyle name="Título 1 2" xfId="27357" hidden="1"/>
    <cellStyle name="Título 1 2" xfId="25913" hidden="1"/>
    <cellStyle name="Título 1 2" xfId="33499" hidden="1"/>
    <cellStyle name="Título 1 2" xfId="25391" hidden="1"/>
    <cellStyle name="Título 1 2" xfId="27256" hidden="1"/>
    <cellStyle name="Título 1 2" xfId="22722" hidden="1"/>
    <cellStyle name="Título 1 2" xfId="26229" hidden="1"/>
    <cellStyle name="Título 1 2" xfId="22147" hidden="1"/>
    <cellStyle name="Título 1 2" xfId="26903" hidden="1"/>
    <cellStyle name="Título 1 2" xfId="23812" hidden="1"/>
    <cellStyle name="Título 1 2" xfId="27221" hidden="1"/>
    <cellStyle name="Título 1 2" xfId="23180" hidden="1"/>
    <cellStyle name="Título 1 2" xfId="26254" hidden="1"/>
    <cellStyle name="Título 1 2" xfId="25649" hidden="1"/>
    <cellStyle name="Título 1 2" xfId="30737" hidden="1"/>
    <cellStyle name="Título 1 2" xfId="11285" hidden="1"/>
    <cellStyle name="Título 1 2" xfId="22444" hidden="1"/>
    <cellStyle name="Título 1 2" xfId="23603" hidden="1"/>
    <cellStyle name="Título 1 2" xfId="22913" hidden="1"/>
    <cellStyle name="Título 1 2" xfId="25666" hidden="1"/>
    <cellStyle name="Título 1 2" xfId="26927" hidden="1"/>
    <cellStyle name="Título 1 2" xfId="23068" hidden="1"/>
    <cellStyle name="Título 1 2" xfId="27007" hidden="1"/>
    <cellStyle name="Título 1 2" xfId="22591" hidden="1"/>
    <cellStyle name="Título 1 2" xfId="26990" hidden="1"/>
    <cellStyle name="Título 1 2" xfId="22021" hidden="1"/>
    <cellStyle name="Título 1 2" xfId="22019" hidden="1"/>
    <cellStyle name="Título 1 2" xfId="27885" hidden="1"/>
    <cellStyle name="Título 1 2" xfId="22352" hidden="1"/>
    <cellStyle name="Título 1 2" xfId="23054" hidden="1"/>
    <cellStyle name="Título 1 2" xfId="23569" hidden="1"/>
    <cellStyle name="Título 1 2" xfId="25720" hidden="1"/>
    <cellStyle name="Título 1 2" xfId="21815" hidden="1"/>
    <cellStyle name="Título 1 2" xfId="27496" hidden="1"/>
    <cellStyle name="Título 1 2" xfId="26645" hidden="1"/>
    <cellStyle name="Título 1 2" xfId="22711" hidden="1"/>
    <cellStyle name="Título 1 2" xfId="21793" hidden="1"/>
    <cellStyle name="Título 1 2" xfId="27452" hidden="1"/>
    <cellStyle name="Título 1 2" xfId="21895" hidden="1"/>
    <cellStyle name="Título 1 2" xfId="23944" hidden="1"/>
    <cellStyle name="Título 1 2" xfId="22029" hidden="1"/>
    <cellStyle name="Título 1 2" xfId="21805" hidden="1"/>
    <cellStyle name="Título 1 2" xfId="23817" hidden="1"/>
    <cellStyle name="Título 1 2" xfId="23682" hidden="1"/>
    <cellStyle name="Título 1 2" xfId="22775" hidden="1"/>
    <cellStyle name="Título 1 2" xfId="31188" hidden="1"/>
    <cellStyle name="Título 1 2" xfId="21801" hidden="1"/>
    <cellStyle name="Título 1 2" xfId="26508" hidden="1"/>
    <cellStyle name="Título 1 2" xfId="22947" hidden="1"/>
    <cellStyle name="Título 1 2" xfId="25192" hidden="1"/>
    <cellStyle name="Título 1 2" xfId="23660" hidden="1"/>
    <cellStyle name="Título 1 2" xfId="22158" hidden="1"/>
    <cellStyle name="Título 1 2" xfId="25477" hidden="1"/>
    <cellStyle name="Título 1 2" xfId="23651" hidden="1"/>
    <cellStyle name="Título 1 2" xfId="26237" hidden="1"/>
    <cellStyle name="Título 1 2" xfId="25536" hidden="1"/>
    <cellStyle name="Título 1 2" xfId="25380" hidden="1"/>
    <cellStyle name="Título 1 2" xfId="27911" hidden="1"/>
    <cellStyle name="Título 1 2" xfId="22664" hidden="1"/>
    <cellStyle name="Título 1 2" xfId="36178" hidden="1"/>
    <cellStyle name="Título 1 2" xfId="36189" hidden="1"/>
    <cellStyle name="Título 1 2" xfId="36176" hidden="1"/>
    <cellStyle name="Título 1 2" xfId="36198" hidden="1"/>
    <cellStyle name="Título 1 2" xfId="36174" hidden="1"/>
    <cellStyle name="Título 1 2" xfId="36207" hidden="1"/>
    <cellStyle name="Título 1 2" xfId="36172" hidden="1"/>
    <cellStyle name="Título 1 2" xfId="36215" hidden="1"/>
    <cellStyle name="Título 1 2" xfId="36166" hidden="1"/>
    <cellStyle name="Título 1 2" xfId="36225" hidden="1"/>
    <cellStyle name="Título 1 2" xfId="36170" hidden="1"/>
    <cellStyle name="Título 1 2" xfId="36235" hidden="1"/>
    <cellStyle name="Título 1 2" xfId="36167" hidden="1"/>
    <cellStyle name="Título 1 2" xfId="36242" hidden="1"/>
    <cellStyle name="Título 1 2" xfId="36221" hidden="1"/>
    <cellStyle name="Título 1 2" xfId="36252" hidden="1"/>
    <cellStyle name="Título 1 2" xfId="36231" hidden="1"/>
    <cellStyle name="Título 1 2" xfId="36258" hidden="1"/>
    <cellStyle name="Título 1 2" xfId="36251" hidden="1"/>
    <cellStyle name="Título 1 2" xfId="36449" hidden="1"/>
    <cellStyle name="Título 1 2" xfId="36460" hidden="1"/>
    <cellStyle name="Título 1 2" xfId="36447" hidden="1"/>
    <cellStyle name="Título 1 2" xfId="36469" hidden="1"/>
    <cellStyle name="Título 1 2" xfId="36445" hidden="1"/>
    <cellStyle name="Título 1 2" xfId="36478" hidden="1"/>
    <cellStyle name="Título 1 2" xfId="36443" hidden="1"/>
    <cellStyle name="Título 1 2" xfId="36486" hidden="1"/>
    <cellStyle name="Título 1 2" xfId="36436" hidden="1"/>
    <cellStyle name="Título 1 2" xfId="36496" hidden="1"/>
    <cellStyle name="Título 1 2" xfId="36441" hidden="1"/>
    <cellStyle name="Título 1 2" xfId="36506" hidden="1"/>
    <cellStyle name="Título 1 2" xfId="36438" hidden="1"/>
    <cellStyle name="Título 1 2" xfId="36513" hidden="1"/>
    <cellStyle name="Título 1 2" xfId="36492" hidden="1"/>
    <cellStyle name="Título 1 2" xfId="36523" hidden="1"/>
    <cellStyle name="Título 1 2" xfId="36502" hidden="1"/>
    <cellStyle name="Título 1 2" xfId="36529" hidden="1"/>
    <cellStyle name="Título 1 2" xfId="36522" hidden="1"/>
    <cellStyle name="Título 1 2" xfId="36394" hidden="1"/>
    <cellStyle name="Título 1 2" xfId="36302" hidden="1"/>
    <cellStyle name="Título 1 2" xfId="36541" hidden="1"/>
    <cellStyle name="Título 1 2" xfId="36301" hidden="1"/>
    <cellStyle name="Título 1 2" xfId="36546" hidden="1"/>
    <cellStyle name="Título 1 2" xfId="36297" hidden="1"/>
    <cellStyle name="Título 1 2" xfId="36271" hidden="1"/>
    <cellStyle name="Título 1 2" xfId="36324" hidden="1"/>
    <cellStyle name="Título 1 2" xfId="36403" hidden="1"/>
    <cellStyle name="Título 1 2" xfId="36320" hidden="1"/>
    <cellStyle name="Título 1 2" xfId="36311" hidden="1"/>
    <cellStyle name="Título 1 2" xfId="36310" hidden="1"/>
    <cellStyle name="Título 1 2" xfId="36312" hidden="1"/>
    <cellStyle name="Título 1 2" xfId="36543" hidden="1"/>
    <cellStyle name="Título 1 2" xfId="36370" hidden="1"/>
    <cellStyle name="Título 1 2" xfId="36432" hidden="1"/>
    <cellStyle name="Título 1 2" xfId="36314" hidden="1"/>
    <cellStyle name="Título 1 2" xfId="36342" hidden="1"/>
    <cellStyle name="Título 1 2" xfId="36433" hidden="1"/>
    <cellStyle name="Título 1 2" xfId="26974" hidden="1"/>
    <cellStyle name="Título 1 2" xfId="36328" hidden="1"/>
    <cellStyle name="Título 1 2" xfId="36397" hidden="1"/>
    <cellStyle name="Título 1 2" xfId="36378" hidden="1"/>
    <cellStyle name="Título 1 2" xfId="36294" hidden="1"/>
    <cellStyle name="Título 1 2" xfId="36281" hidden="1"/>
    <cellStyle name="Título 1 2" xfId="36353" hidden="1"/>
    <cellStyle name="Título 1 2" xfId="36367" hidden="1"/>
    <cellStyle name="Título 1 2" xfId="36393" hidden="1"/>
    <cellStyle name="Título 1 2" xfId="36406" hidden="1"/>
    <cellStyle name="Título 1 2" xfId="36290" hidden="1"/>
    <cellStyle name="Título 1 2" xfId="36321" hidden="1"/>
    <cellStyle name="Título 1 2" xfId="36371" hidden="1"/>
    <cellStyle name="Título 1 2" xfId="36337" hidden="1"/>
    <cellStyle name="Título 1 2" xfId="36318" hidden="1"/>
    <cellStyle name="Título 1 2" xfId="36383" hidden="1"/>
    <cellStyle name="Título 1 2" xfId="36289" hidden="1"/>
    <cellStyle name="Título 1 2" xfId="36401" hidden="1"/>
    <cellStyle name="Título 1 2" xfId="36286" hidden="1"/>
    <cellStyle name="Título 1 2" xfId="22557" hidden="1"/>
    <cellStyle name="Título 1 2" xfId="23835" hidden="1"/>
    <cellStyle name="Título 1 2" xfId="26643" hidden="1"/>
    <cellStyle name="Título 1 2" xfId="27024" hidden="1"/>
    <cellStyle name="Título 1 2" xfId="27847" hidden="1"/>
    <cellStyle name="Título 1 2" xfId="31199" hidden="1"/>
    <cellStyle name="Título 1 2" xfId="23136" hidden="1"/>
    <cellStyle name="Título 1 2" xfId="23024" hidden="1"/>
    <cellStyle name="Título 1 2" xfId="26913" hidden="1"/>
    <cellStyle name="Título 1 2" xfId="22342" hidden="1"/>
    <cellStyle name="Título 1 2" xfId="25759" hidden="1"/>
    <cellStyle name="Título 1 2" xfId="25475" hidden="1"/>
    <cellStyle name="Título 1 2" xfId="25892" hidden="1"/>
    <cellStyle name="Título 1 2" xfId="25859" hidden="1"/>
    <cellStyle name="Título 1 2" xfId="23671" hidden="1"/>
    <cellStyle name="Título 1 2" xfId="26609" hidden="1"/>
    <cellStyle name="Título 1 2" xfId="22026" hidden="1"/>
    <cellStyle name="Título 1 2" xfId="22778" hidden="1"/>
    <cellStyle name="Título 1 2" xfId="27904" hidden="1"/>
    <cellStyle name="Título 1 2" xfId="30763" hidden="1"/>
    <cellStyle name="Título 1 2" xfId="23291" hidden="1"/>
    <cellStyle name="Título 1 2" xfId="30762" hidden="1"/>
    <cellStyle name="Título 1 2" xfId="26059" hidden="1"/>
    <cellStyle name="Título 1 2" xfId="26417" hidden="1"/>
    <cellStyle name="Título 1 2" xfId="23324" hidden="1"/>
    <cellStyle name="Título 1 2" xfId="25458" hidden="1"/>
    <cellStyle name="Título 1 2" xfId="23070" hidden="1"/>
    <cellStyle name="Título 1 2" xfId="25877" hidden="1"/>
    <cellStyle name="Título 1 2" xfId="21756" hidden="1"/>
    <cellStyle name="Título 1 2" xfId="31203" hidden="1"/>
    <cellStyle name="Título 1 2" xfId="27163" hidden="1"/>
    <cellStyle name="Título 1 2" xfId="30884" hidden="1"/>
    <cellStyle name="Título 1 2" xfId="36560" hidden="1"/>
    <cellStyle name="Título 1 2" xfId="25869" hidden="1"/>
    <cellStyle name="Título 1 2" xfId="36570" hidden="1"/>
    <cellStyle name="Título 1 2" xfId="26035" hidden="1"/>
    <cellStyle name="Título 1 2" xfId="36576" hidden="1"/>
    <cellStyle name="Título 1 2" xfId="36569" hidden="1"/>
    <cellStyle name="Título 1 2" xfId="36767" hidden="1"/>
    <cellStyle name="Título 1 2" xfId="36778" hidden="1"/>
    <cellStyle name="Título 1 2" xfId="36765" hidden="1"/>
    <cellStyle name="Título 1 2" xfId="36787" hidden="1"/>
    <cellStyle name="Título 1 2" xfId="36763" hidden="1"/>
    <cellStyle name="Título 1 2" xfId="36796" hidden="1"/>
    <cellStyle name="Título 1 2" xfId="36761" hidden="1"/>
    <cellStyle name="Título 1 2" xfId="36804" hidden="1"/>
    <cellStyle name="Título 1 2" xfId="36754" hidden="1"/>
    <cellStyle name="Título 1 2" xfId="36814" hidden="1"/>
    <cellStyle name="Título 1 2" xfId="36759" hidden="1"/>
    <cellStyle name="Título 1 2" xfId="36824" hidden="1"/>
    <cellStyle name="Título 1 2" xfId="36756" hidden="1"/>
    <cellStyle name="Título 1 2" xfId="36831" hidden="1"/>
    <cellStyle name="Título 1 2" xfId="36810" hidden="1"/>
    <cellStyle name="Título 1 2" xfId="36841" hidden="1"/>
    <cellStyle name="Título 1 2" xfId="36820" hidden="1"/>
    <cellStyle name="Título 1 2" xfId="36847" hidden="1"/>
    <cellStyle name="Título 1 2" xfId="36840" hidden="1"/>
    <cellStyle name="Título 1 2" xfId="36712" hidden="1"/>
    <cellStyle name="Título 1 2" xfId="36620" hidden="1"/>
    <cellStyle name="Título 1 2" xfId="36859" hidden="1"/>
    <cellStyle name="Título 1 2" xfId="36619" hidden="1"/>
    <cellStyle name="Título 1 2" xfId="36864" hidden="1"/>
    <cellStyle name="Título 1 2" xfId="36615" hidden="1"/>
    <cellStyle name="Título 1 2" xfId="36589" hidden="1"/>
    <cellStyle name="Título 1 2" xfId="36642" hidden="1"/>
    <cellStyle name="Título 1 2" xfId="36721" hidden="1"/>
    <cellStyle name="Título 1 2" xfId="36638" hidden="1"/>
    <cellStyle name="Título 1 2" xfId="36629" hidden="1"/>
    <cellStyle name="Título 1 2" xfId="36628" hidden="1"/>
    <cellStyle name="Título 1 2" xfId="36630" hidden="1"/>
    <cellStyle name="Título 1 2" xfId="36861" hidden="1"/>
    <cellStyle name="Título 1 2" xfId="36688" hidden="1"/>
    <cellStyle name="Título 1 2" xfId="36750" hidden="1"/>
    <cellStyle name="Título 1 2" xfId="36632" hidden="1"/>
    <cellStyle name="Título 1 2" xfId="36660" hidden="1"/>
    <cellStyle name="Título 1 2" xfId="36751" hidden="1"/>
    <cellStyle name="Título 1 2" xfId="23446" hidden="1"/>
    <cellStyle name="Título 1 2" xfId="36646" hidden="1"/>
    <cellStyle name="Título 1 2" xfId="36715" hidden="1"/>
    <cellStyle name="Título 1 2" xfId="36696" hidden="1"/>
    <cellStyle name="Título 1 2" xfId="36612" hidden="1"/>
    <cellStyle name="Título 1 2" xfId="36599" hidden="1"/>
    <cellStyle name="Título 1 2" xfId="36671" hidden="1"/>
    <cellStyle name="Título 1 2" xfId="36685" hidden="1"/>
    <cellStyle name="Título 1 2" xfId="36711" hidden="1"/>
    <cellStyle name="Título 1 2" xfId="36724" hidden="1"/>
    <cellStyle name="Título 1 2" xfId="36608" hidden="1"/>
    <cellStyle name="Título 1 2" xfId="36639" hidden="1"/>
    <cellStyle name="Título 1 2" xfId="36689" hidden="1"/>
    <cellStyle name="Título 1 2" xfId="36655" hidden="1"/>
    <cellStyle name="Título 1 2" xfId="36636" hidden="1"/>
    <cellStyle name="Título 1 2" xfId="36701" hidden="1"/>
    <cellStyle name="Título 1 2" xfId="36607" hidden="1"/>
    <cellStyle name="Título 1 2" xfId="36719" hidden="1"/>
    <cellStyle name="Título 1 2" xfId="36604" hidden="1"/>
    <cellStyle name="Título 1 2" xfId="36884" hidden="1"/>
    <cellStyle name="Título 1 2" xfId="36895" hidden="1"/>
    <cellStyle name="Título 1 2" xfId="36882" hidden="1"/>
    <cellStyle name="Título 1 2" xfId="36904" hidden="1"/>
    <cellStyle name="Título 1 2" xfId="36880" hidden="1"/>
    <cellStyle name="Título 1 2" xfId="36913" hidden="1"/>
    <cellStyle name="Título 1 2" xfId="36878" hidden="1"/>
    <cellStyle name="Título 1 2" xfId="36921" hidden="1"/>
    <cellStyle name="Título 1 2" xfId="36872" hidden="1"/>
    <cellStyle name="Título 1 2" xfId="36931" hidden="1"/>
    <cellStyle name="Título 1 2" xfId="36876" hidden="1"/>
    <cellStyle name="Título 1 2" xfId="36941" hidden="1"/>
    <cellStyle name="Título 1 2" xfId="36873" hidden="1"/>
    <cellStyle name="Título 1 2" xfId="36948" hidden="1"/>
    <cellStyle name="Título 1 2" xfId="36927" hidden="1"/>
    <cellStyle name="Título 1 2" xfId="36958" hidden="1"/>
    <cellStyle name="Título 1 2" xfId="36937" hidden="1"/>
    <cellStyle name="Título 1 2" xfId="36964" hidden="1"/>
    <cellStyle name="Título 1 2" xfId="36957" hidden="1"/>
    <cellStyle name="Título 1 2" xfId="36986" hidden="1"/>
    <cellStyle name="Título 1 2" xfId="36997" hidden="1"/>
    <cellStyle name="Título 1 2" xfId="36984" hidden="1"/>
    <cellStyle name="Título 1 2" xfId="37006" hidden="1"/>
    <cellStyle name="Título 1 2" xfId="36982" hidden="1"/>
    <cellStyle name="Título 1 2" xfId="37015" hidden="1"/>
    <cellStyle name="Título 1 2" xfId="36980" hidden="1"/>
    <cellStyle name="Título 1 2" xfId="37023" hidden="1"/>
    <cellStyle name="Título 1 2" xfId="36974" hidden="1"/>
    <cellStyle name="Título 1 2" xfId="37033" hidden="1"/>
    <cellStyle name="Título 1 2" xfId="36978" hidden="1"/>
    <cellStyle name="Título 1 2" xfId="37043" hidden="1"/>
    <cellStyle name="Título 1 2" xfId="36975" hidden="1"/>
    <cellStyle name="Título 1 2" xfId="37050" hidden="1"/>
    <cellStyle name="Título 1 2" xfId="37029" hidden="1"/>
    <cellStyle name="Título 1 2" xfId="37060" hidden="1"/>
    <cellStyle name="Título 1 2" xfId="37039" hidden="1"/>
    <cellStyle name="Título 1 2" xfId="37066" hidden="1"/>
    <cellStyle name="Título 1 2" xfId="37059" hidden="1"/>
    <cellStyle name="Título 1 2" xfId="37257" hidden="1"/>
    <cellStyle name="Título 1 2" xfId="37268" hidden="1"/>
    <cellStyle name="Título 1 2" xfId="37255" hidden="1"/>
    <cellStyle name="Título 1 2" xfId="37277" hidden="1"/>
    <cellStyle name="Título 1 2" xfId="37253" hidden="1"/>
    <cellStyle name="Título 1 2" xfId="37286" hidden="1"/>
    <cellStyle name="Título 1 2" xfId="37251" hidden="1"/>
    <cellStyle name="Título 1 2" xfId="37294" hidden="1"/>
    <cellStyle name="Título 1 2" xfId="37244" hidden="1"/>
    <cellStyle name="Título 1 2" xfId="37304" hidden="1"/>
    <cellStyle name="Título 1 2" xfId="37249" hidden="1"/>
    <cellStyle name="Título 1 2" xfId="37314" hidden="1"/>
    <cellStyle name="Título 1 2" xfId="37246" hidden="1"/>
    <cellStyle name="Título 1 2" xfId="37321" hidden="1"/>
    <cellStyle name="Título 1 2" xfId="37300" hidden="1"/>
    <cellStyle name="Título 1 2" xfId="37331" hidden="1"/>
    <cellStyle name="Título 1 2" xfId="37310" hidden="1"/>
    <cellStyle name="Título 1 2" xfId="37337" hidden="1"/>
    <cellStyle name="Título 1 2" xfId="37330" hidden="1"/>
    <cellStyle name="Título 1 2" xfId="37202" hidden="1"/>
    <cellStyle name="Título 1 2" xfId="37110" hidden="1"/>
    <cellStyle name="Título 1 2" xfId="37349" hidden="1"/>
    <cellStyle name="Título 1 2" xfId="37109" hidden="1"/>
    <cellStyle name="Título 1 2" xfId="37354" hidden="1"/>
    <cellStyle name="Título 1 2" xfId="37105" hidden="1"/>
    <cellStyle name="Título 1 2" xfId="37079" hidden="1"/>
    <cellStyle name="Título 1 2" xfId="37132" hidden="1"/>
    <cellStyle name="Título 1 2" xfId="37211" hidden="1"/>
    <cellStyle name="Título 1 2" xfId="37128" hidden="1"/>
    <cellStyle name="Título 1 2" xfId="37119" hidden="1"/>
    <cellStyle name="Título 1 2" xfId="37118" hidden="1"/>
    <cellStyle name="Título 1 2" xfId="37120" hidden="1"/>
    <cellStyle name="Título 1 2" xfId="37351" hidden="1"/>
    <cellStyle name="Título 1 2" xfId="37178" hidden="1"/>
    <cellStyle name="Título 1 2" xfId="37240" hidden="1"/>
    <cellStyle name="Título 1 2" xfId="37122" hidden="1"/>
    <cellStyle name="Título 1 2" xfId="37150" hidden="1"/>
    <cellStyle name="Título 1 2" xfId="37241" hidden="1"/>
    <cellStyle name="Título 1 2" xfId="36971" hidden="1"/>
    <cellStyle name="Título 1 2" xfId="37136" hidden="1"/>
    <cellStyle name="Título 1 2" xfId="37205" hidden="1"/>
    <cellStyle name="Título 1 2" xfId="37186" hidden="1"/>
    <cellStyle name="Título 1 2" xfId="37102" hidden="1"/>
    <cellStyle name="Título 1 2" xfId="37089" hidden="1"/>
    <cellStyle name="Título 1 2" xfId="37161" hidden="1"/>
    <cellStyle name="Título 1 2" xfId="37175" hidden="1"/>
    <cellStyle name="Título 1 2" xfId="37201" hidden="1"/>
    <cellStyle name="Título 1 2" xfId="37214" hidden="1"/>
    <cellStyle name="Título 1 2" xfId="37098" hidden="1"/>
    <cellStyle name="Título 1 2" xfId="37129" hidden="1"/>
    <cellStyle name="Título 1 2" xfId="37179" hidden="1"/>
    <cellStyle name="Título 1 2" xfId="37145" hidden="1"/>
    <cellStyle name="Título 1 2" xfId="37126" hidden="1"/>
    <cellStyle name="Título 1 2" xfId="37191" hidden="1"/>
    <cellStyle name="Título 1 2" xfId="37097" hidden="1"/>
    <cellStyle name="Título 1 2" xfId="37209" hidden="1"/>
    <cellStyle name="Título 1 2" xfId="37094" hidden="1"/>
    <cellStyle name="Título 1 2" xfId="37374" hidden="1"/>
    <cellStyle name="Título 1 2" xfId="37385" hidden="1"/>
    <cellStyle name="Título 1 2" xfId="37372" hidden="1"/>
    <cellStyle name="Título 1 2" xfId="37394" hidden="1"/>
    <cellStyle name="Título 1 2" xfId="37370" hidden="1"/>
    <cellStyle name="Título 1 2" xfId="37403" hidden="1"/>
    <cellStyle name="Título 1 2" xfId="37368" hidden="1"/>
    <cellStyle name="Título 1 2" xfId="37411" hidden="1"/>
    <cellStyle name="Título 1 2" xfId="37362" hidden="1"/>
    <cellStyle name="Título 1 2" xfId="37421" hidden="1"/>
    <cellStyle name="Título 1 2" xfId="37366" hidden="1"/>
    <cellStyle name="Título 1 2" xfId="37431" hidden="1"/>
    <cellStyle name="Título 1 2" xfId="37363" hidden="1"/>
    <cellStyle name="Título 1 2" xfId="37438" hidden="1"/>
    <cellStyle name="Título 1 2" xfId="37417" hidden="1"/>
    <cellStyle name="Título 1 2" xfId="37448" hidden="1"/>
    <cellStyle name="Título 1 2" xfId="37427" hidden="1"/>
    <cellStyle name="Título 1 2" xfId="37454" hidden="1"/>
    <cellStyle name="Título 1 2" xfId="37447" hidden="1"/>
    <cellStyle name="Título 1 2" xfId="37476" hidden="1"/>
    <cellStyle name="Título 1 2" xfId="37487" hidden="1"/>
    <cellStyle name="Título 1 2" xfId="37474" hidden="1"/>
    <cellStyle name="Título 1 2" xfId="37496" hidden="1"/>
    <cellStyle name="Título 1 2" xfId="37472" hidden="1"/>
    <cellStyle name="Título 1 2" xfId="37505" hidden="1"/>
    <cellStyle name="Título 1 2" xfId="37470" hidden="1"/>
    <cellStyle name="Título 1 2" xfId="37513" hidden="1"/>
    <cellStyle name="Título 1 2" xfId="37464" hidden="1"/>
    <cellStyle name="Título 1 2" xfId="37523" hidden="1"/>
    <cellStyle name="Título 1 2" xfId="37468" hidden="1"/>
    <cellStyle name="Título 1 2" xfId="37533" hidden="1"/>
    <cellStyle name="Título 1 2" xfId="37465" hidden="1"/>
    <cellStyle name="Título 1 2" xfId="37540" hidden="1"/>
    <cellStyle name="Título 1 2" xfId="37519" hidden="1"/>
    <cellStyle name="Título 1 2" xfId="37550" hidden="1"/>
    <cellStyle name="Título 1 2" xfId="37529" hidden="1"/>
    <cellStyle name="Título 1 2" xfId="37556" hidden="1"/>
    <cellStyle name="Título 1 2" xfId="37549" hidden="1"/>
    <cellStyle name="Título 1 2" xfId="37747" hidden="1"/>
    <cellStyle name="Título 1 2" xfId="37758" hidden="1"/>
    <cellStyle name="Título 1 2" xfId="37745" hidden="1"/>
    <cellStyle name="Título 1 2" xfId="37767" hidden="1"/>
    <cellStyle name="Título 1 2" xfId="37743" hidden="1"/>
    <cellStyle name="Título 1 2" xfId="37776" hidden="1"/>
    <cellStyle name="Título 1 2" xfId="37741" hidden="1"/>
    <cellStyle name="Título 1 2" xfId="37784" hidden="1"/>
    <cellStyle name="Título 1 2" xfId="37734" hidden="1"/>
    <cellStyle name="Título 1 2" xfId="37794" hidden="1"/>
    <cellStyle name="Título 1 2" xfId="37739" hidden="1"/>
    <cellStyle name="Título 1 2" xfId="37804" hidden="1"/>
    <cellStyle name="Título 1 2" xfId="37736" hidden="1"/>
    <cellStyle name="Título 1 2" xfId="37811" hidden="1"/>
    <cellStyle name="Título 1 2" xfId="37790" hidden="1"/>
    <cellStyle name="Título 1 2" xfId="37821" hidden="1"/>
    <cellStyle name="Título 1 2" xfId="37800" hidden="1"/>
    <cellStyle name="Título 1 2" xfId="37827" hidden="1"/>
    <cellStyle name="Título 1 2" xfId="37820" hidden="1"/>
    <cellStyle name="Título 1 2" xfId="37692" hidden="1"/>
    <cellStyle name="Título 1 2" xfId="37600" hidden="1"/>
    <cellStyle name="Título 1 2" xfId="37839" hidden="1"/>
    <cellStyle name="Título 1 2" xfId="37599" hidden="1"/>
    <cellStyle name="Título 1 2" xfId="37844" hidden="1"/>
    <cellStyle name="Título 1 2" xfId="37595" hidden="1"/>
    <cellStyle name="Título 1 2" xfId="37569" hidden="1"/>
    <cellStyle name="Título 1 2" xfId="37622" hidden="1"/>
    <cellStyle name="Título 1 2" xfId="37701" hidden="1"/>
    <cellStyle name="Título 1 2" xfId="37618" hidden="1"/>
    <cellStyle name="Título 1 2" xfId="37609" hidden="1"/>
    <cellStyle name="Título 1 2" xfId="37608" hidden="1"/>
    <cellStyle name="Título 1 2" xfId="37610" hidden="1"/>
    <cellStyle name="Título 1 2" xfId="37841" hidden="1"/>
    <cellStyle name="Título 1 2" xfId="37668" hidden="1"/>
    <cellStyle name="Título 1 2" xfId="37730" hidden="1"/>
    <cellStyle name="Título 1 2" xfId="37612" hidden="1"/>
    <cellStyle name="Título 1 2" xfId="37640" hidden="1"/>
    <cellStyle name="Título 1 2" xfId="37731" hidden="1"/>
    <cellStyle name="Título 1 2" xfId="37461" hidden="1"/>
    <cellStyle name="Título 1 2" xfId="37626" hidden="1"/>
    <cellStyle name="Título 1 2" xfId="37695" hidden="1"/>
    <cellStyle name="Título 1 2" xfId="37676" hidden="1"/>
    <cellStyle name="Título 1 2" xfId="37592" hidden="1"/>
    <cellStyle name="Título 1 2" xfId="37579" hidden="1"/>
    <cellStyle name="Título 1 2" xfId="37651" hidden="1"/>
    <cellStyle name="Título 1 2" xfId="37665" hidden="1"/>
    <cellStyle name="Título 1 2" xfId="37691" hidden="1"/>
    <cellStyle name="Título 1 2" xfId="37704" hidden="1"/>
    <cellStyle name="Título 1 2" xfId="37588" hidden="1"/>
    <cellStyle name="Título 1 2" xfId="37619" hidden="1"/>
    <cellStyle name="Título 1 2" xfId="37669" hidden="1"/>
    <cellStyle name="Título 1 2" xfId="37635" hidden="1"/>
    <cellStyle name="Título 1 2" xfId="37616" hidden="1"/>
    <cellStyle name="Título 1 2" xfId="37681" hidden="1"/>
    <cellStyle name="Título 1 2" xfId="37587" hidden="1"/>
    <cellStyle name="Título 1 2" xfId="37699" hidden="1"/>
    <cellStyle name="Título 1 2" xfId="37584" hidden="1"/>
    <cellStyle name="Título 1 2" xfId="37864" hidden="1"/>
    <cellStyle name="Título 1 2" xfId="37875" hidden="1"/>
    <cellStyle name="Título 1 2" xfId="37862" hidden="1"/>
    <cellStyle name="Título 1 2" xfId="37884" hidden="1"/>
    <cellStyle name="Título 1 2" xfId="37860" hidden="1"/>
    <cellStyle name="Título 1 2" xfId="37893" hidden="1"/>
    <cellStyle name="Título 1 2" xfId="37858" hidden="1"/>
    <cellStyle name="Título 1 2" xfId="37901" hidden="1"/>
    <cellStyle name="Título 1 2" xfId="37852" hidden="1"/>
    <cellStyle name="Título 1 2" xfId="37911" hidden="1"/>
    <cellStyle name="Título 1 2" xfId="37856" hidden="1"/>
    <cellStyle name="Título 1 2" xfId="37921" hidden="1"/>
    <cellStyle name="Título 1 2" xfId="37853" hidden="1"/>
    <cellStyle name="Título 1 2" xfId="37928" hidden="1"/>
    <cellStyle name="Título 1 2" xfId="37907" hidden="1"/>
    <cellStyle name="Título 1 2" xfId="37938" hidden="1"/>
    <cellStyle name="Título 1 2" xfId="37917" hidden="1"/>
    <cellStyle name="Título 1 2" xfId="37944" hidden="1"/>
    <cellStyle name="Título 1 2" xfId="37937" hidden="1"/>
    <cellStyle name="Título 1 2" xfId="37966" hidden="1"/>
    <cellStyle name="Título 1 2" xfId="37977" hidden="1"/>
    <cellStyle name="Título 1 2" xfId="37964" hidden="1"/>
    <cellStyle name="Título 1 2" xfId="37986" hidden="1"/>
    <cellStyle name="Título 1 2" xfId="37962" hidden="1"/>
    <cellStyle name="Título 1 2" xfId="37995" hidden="1"/>
    <cellStyle name="Título 1 2" xfId="37960" hidden="1"/>
    <cellStyle name="Título 1 2" xfId="38003" hidden="1"/>
    <cellStyle name="Título 1 2" xfId="37954" hidden="1"/>
    <cellStyle name="Título 1 2" xfId="38013" hidden="1"/>
    <cellStyle name="Título 1 2" xfId="37958" hidden="1"/>
    <cellStyle name="Título 1 2" xfId="38023" hidden="1"/>
    <cellStyle name="Título 1 2" xfId="37955" hidden="1"/>
    <cellStyle name="Título 1 2" xfId="38030" hidden="1"/>
    <cellStyle name="Título 1 2" xfId="38009" hidden="1"/>
    <cellStyle name="Título 1 2" xfId="38040" hidden="1"/>
    <cellStyle name="Título 1 2" xfId="38019" hidden="1"/>
    <cellStyle name="Título 1 2" xfId="38046" hidden="1"/>
    <cellStyle name="Título 1 2" xfId="38039" hidden="1"/>
    <cellStyle name="Título 1 2" xfId="38237" hidden="1"/>
    <cellStyle name="Título 1 2" xfId="38248" hidden="1"/>
    <cellStyle name="Título 1 2" xfId="38235" hidden="1"/>
    <cellStyle name="Título 1 2" xfId="38257" hidden="1"/>
    <cellStyle name="Título 1 2" xfId="38233" hidden="1"/>
    <cellStyle name="Título 1 2" xfId="38266" hidden="1"/>
    <cellStyle name="Título 1 2" xfId="38231" hidden="1"/>
    <cellStyle name="Título 1 2" xfId="38274" hidden="1"/>
    <cellStyle name="Título 1 2" xfId="38224" hidden="1"/>
    <cellStyle name="Título 1 2" xfId="38284" hidden="1"/>
    <cellStyle name="Título 1 2" xfId="38229" hidden="1"/>
    <cellStyle name="Título 1 2" xfId="38294" hidden="1"/>
    <cellStyle name="Título 1 2" xfId="38226" hidden="1"/>
    <cellStyle name="Título 1 2" xfId="38301" hidden="1"/>
    <cellStyle name="Título 1 2" xfId="38280" hidden="1"/>
    <cellStyle name="Título 1 2" xfId="38311" hidden="1"/>
    <cellStyle name="Título 1 2" xfId="38290" hidden="1"/>
    <cellStyle name="Título 1 2" xfId="38317" hidden="1"/>
    <cellStyle name="Título 1 2" xfId="38310" hidden="1"/>
    <cellStyle name="Título 1 2" xfId="38182" hidden="1"/>
    <cellStyle name="Título 1 2" xfId="38090" hidden="1"/>
    <cellStyle name="Título 1 2" xfId="38329" hidden="1"/>
    <cellStyle name="Título 1 2" xfId="38089" hidden="1"/>
    <cellStyle name="Título 1 2" xfId="38334" hidden="1"/>
    <cellStyle name="Título 1 2" xfId="38085" hidden="1"/>
    <cellStyle name="Título 1 2" xfId="38059" hidden="1"/>
    <cellStyle name="Título 1 2" xfId="38112" hidden="1"/>
    <cellStyle name="Título 1 2" xfId="38191" hidden="1"/>
    <cellStyle name="Título 1 2" xfId="38108" hidden="1"/>
    <cellStyle name="Título 1 2" xfId="38099" hidden="1"/>
    <cellStyle name="Título 1 2" xfId="38098" hidden="1"/>
    <cellStyle name="Título 1 2" xfId="38100" hidden="1"/>
    <cellStyle name="Título 1 2" xfId="38331" hidden="1"/>
    <cellStyle name="Título 1 2" xfId="38158" hidden="1"/>
    <cellStyle name="Título 1 2" xfId="38220" hidden="1"/>
    <cellStyle name="Título 1 2" xfId="38102" hidden="1"/>
    <cellStyle name="Título 1 2" xfId="38130" hidden="1"/>
    <cellStyle name="Título 1 2" xfId="38221" hidden="1"/>
    <cellStyle name="Título 1 2" xfId="37951" hidden="1"/>
    <cellStyle name="Título 1 2" xfId="38116" hidden="1"/>
    <cellStyle name="Título 1 2" xfId="38185" hidden="1"/>
    <cellStyle name="Título 1 2" xfId="38166" hidden="1"/>
    <cellStyle name="Título 1 2" xfId="38082" hidden="1"/>
    <cellStyle name="Título 1 2" xfId="38069" hidden="1"/>
    <cellStyle name="Título 1 2" xfId="38141" hidden="1"/>
    <cellStyle name="Título 1 2" xfId="38155" hidden="1"/>
    <cellStyle name="Título 1 2" xfId="38181" hidden="1"/>
    <cellStyle name="Título 1 2" xfId="38194" hidden="1"/>
    <cellStyle name="Título 1 2" xfId="38078" hidden="1"/>
    <cellStyle name="Título 1 2" xfId="38109" hidden="1"/>
    <cellStyle name="Título 1 2" xfId="38159" hidden="1"/>
    <cellStyle name="Título 1 2" xfId="38125" hidden="1"/>
    <cellStyle name="Título 1 2" xfId="38106" hidden="1"/>
    <cellStyle name="Título 1 2" xfId="38171" hidden="1"/>
    <cellStyle name="Título 1 2" xfId="38077" hidden="1"/>
    <cellStyle name="Título 1 2" xfId="38189" hidden="1"/>
    <cellStyle name="Título 1 2" xfId="38074" hidden="1"/>
    <cellStyle name="Título 1 2" xfId="38354" hidden="1"/>
    <cellStyle name="Título 1 2" xfId="38365" hidden="1"/>
    <cellStyle name="Título 1 2" xfId="38352" hidden="1"/>
    <cellStyle name="Título 1 2" xfId="38374" hidden="1"/>
    <cellStyle name="Título 1 2" xfId="38350" hidden="1"/>
    <cellStyle name="Título 1 2" xfId="38383" hidden="1"/>
    <cellStyle name="Título 1 2" xfId="38348" hidden="1"/>
    <cellStyle name="Título 1 2" xfId="38391" hidden="1"/>
    <cellStyle name="Título 1 2" xfId="38342" hidden="1"/>
    <cellStyle name="Título 1 2" xfId="38401" hidden="1"/>
    <cellStyle name="Título 1 2" xfId="38346" hidden="1"/>
    <cellStyle name="Título 1 2" xfId="38411" hidden="1"/>
    <cellStyle name="Título 1 2" xfId="38343" hidden="1"/>
    <cellStyle name="Título 1 2" xfId="38418" hidden="1"/>
    <cellStyle name="Título 1 2" xfId="38397" hidden="1"/>
    <cellStyle name="Título 1 2" xfId="38428" hidden="1"/>
    <cellStyle name="Título 1 2" xfId="38407" hidden="1"/>
    <cellStyle name="Título 1 2" xfId="38434" hidden="1"/>
    <cellStyle name="Título 1 2" xfId="38427" hidden="1"/>
    <cellStyle name="Título 1 2" xfId="38456" hidden="1"/>
    <cellStyle name="Título 1 2" xfId="38467" hidden="1"/>
    <cellStyle name="Título 1 2" xfId="38454" hidden="1"/>
    <cellStyle name="Título 1 2" xfId="38476" hidden="1"/>
    <cellStyle name="Título 1 2" xfId="38452" hidden="1"/>
    <cellStyle name="Título 1 2" xfId="38485" hidden="1"/>
    <cellStyle name="Título 1 2" xfId="38450" hidden="1"/>
    <cellStyle name="Título 1 2" xfId="38493" hidden="1"/>
    <cellStyle name="Título 1 2" xfId="38444" hidden="1"/>
    <cellStyle name="Título 1 2" xfId="38503" hidden="1"/>
    <cellStyle name="Título 1 2" xfId="38448" hidden="1"/>
    <cellStyle name="Título 1 2" xfId="38513" hidden="1"/>
    <cellStyle name="Título 1 2" xfId="38445" hidden="1"/>
    <cellStyle name="Título 1 2" xfId="38520" hidden="1"/>
    <cellStyle name="Título 1 2" xfId="38499" hidden="1"/>
    <cellStyle name="Título 1 2" xfId="38530" hidden="1"/>
    <cellStyle name="Título 1 2" xfId="38509" hidden="1"/>
    <cellStyle name="Título 1 2" xfId="38536" hidden="1"/>
    <cellStyle name="Título 1 2" xfId="38529" hidden="1"/>
    <cellStyle name="Título 1 2" xfId="38727" hidden="1"/>
    <cellStyle name="Título 1 2" xfId="38738" hidden="1"/>
    <cellStyle name="Título 1 2" xfId="38725" hidden="1"/>
    <cellStyle name="Título 1 2" xfId="38747" hidden="1"/>
    <cellStyle name="Título 1 2" xfId="38723" hidden="1"/>
    <cellStyle name="Título 1 2" xfId="38756" hidden="1"/>
    <cellStyle name="Título 1 2" xfId="38721" hidden="1"/>
    <cellStyle name="Título 1 2" xfId="38764" hidden="1"/>
    <cellStyle name="Título 1 2" xfId="38714" hidden="1"/>
    <cellStyle name="Título 1 2" xfId="38774" hidden="1"/>
    <cellStyle name="Título 1 2" xfId="38719" hidden="1"/>
    <cellStyle name="Título 1 2" xfId="38784" hidden="1"/>
    <cellStyle name="Título 1 2" xfId="38716" hidden="1"/>
    <cellStyle name="Título 1 2" xfId="38791" hidden="1"/>
    <cellStyle name="Título 1 2" xfId="38770" hidden="1"/>
    <cellStyle name="Título 1 2" xfId="38801" hidden="1"/>
    <cellStyle name="Título 1 2" xfId="38780" hidden="1"/>
    <cellStyle name="Título 1 2" xfId="38807" hidden="1"/>
    <cellStyle name="Título 1 2" xfId="38800" hidden="1"/>
    <cellStyle name="Título 1 2" xfId="38672" hidden="1"/>
    <cellStyle name="Título 1 2" xfId="38580" hidden="1"/>
    <cellStyle name="Título 1 2" xfId="38819" hidden="1"/>
    <cellStyle name="Título 1 2" xfId="38579" hidden="1"/>
    <cellStyle name="Título 1 2" xfId="38824" hidden="1"/>
    <cellStyle name="Título 1 2" xfId="38575" hidden="1"/>
    <cellStyle name="Título 1 2" xfId="38549" hidden="1"/>
    <cellStyle name="Título 1 2" xfId="38602" hidden="1"/>
    <cellStyle name="Título 1 2" xfId="38681" hidden="1"/>
    <cellStyle name="Título 1 2" xfId="38598" hidden="1"/>
    <cellStyle name="Título 1 2" xfId="38589" hidden="1"/>
    <cellStyle name="Título 1 2" xfId="38588" hidden="1"/>
    <cellStyle name="Título 1 2" xfId="38590" hidden="1"/>
    <cellStyle name="Título 1 2" xfId="38821" hidden="1"/>
    <cellStyle name="Título 1 2" xfId="38648" hidden="1"/>
    <cellStyle name="Título 1 2" xfId="38710" hidden="1"/>
    <cellStyle name="Título 1 2" xfId="38592" hidden="1"/>
    <cellStyle name="Título 1 2" xfId="38620" hidden="1"/>
    <cellStyle name="Título 1 2" xfId="38711" hidden="1"/>
    <cellStyle name="Título 1 2" xfId="38441" hidden="1"/>
    <cellStyle name="Título 1 2" xfId="38606" hidden="1"/>
    <cellStyle name="Título 1 2" xfId="38675" hidden="1"/>
    <cellStyle name="Título 1 2" xfId="38656" hidden="1"/>
    <cellStyle name="Título 1 2" xfId="38572" hidden="1"/>
    <cellStyle name="Título 1 2" xfId="38559" hidden="1"/>
    <cellStyle name="Título 1 2" xfId="38631" hidden="1"/>
    <cellStyle name="Título 1 2" xfId="38645" hidden="1"/>
    <cellStyle name="Título 1 2" xfId="38671" hidden="1"/>
    <cellStyle name="Título 1 2" xfId="38684" hidden="1"/>
    <cellStyle name="Título 1 2" xfId="38568" hidden="1"/>
    <cellStyle name="Título 1 2" xfId="38599" hidden="1"/>
    <cellStyle name="Título 1 2" xfId="38649" hidden="1"/>
    <cellStyle name="Título 1 2" xfId="38615" hidden="1"/>
    <cellStyle name="Título 1 2" xfId="38596" hidden="1"/>
    <cellStyle name="Título 1 2" xfId="38661" hidden="1"/>
    <cellStyle name="Título 1 2" xfId="38567" hidden="1"/>
    <cellStyle name="Título 1 2" xfId="38679" hidden="1"/>
    <cellStyle name="Título 1 2" xfId="38564"/>
    <cellStyle name="Título 1 3" xfId="5077" hidden="1"/>
    <cellStyle name="Título 1 3" xfId="5096" hidden="1"/>
    <cellStyle name="Título 1 3" xfId="5108" hidden="1"/>
    <cellStyle name="Título 1 3" xfId="5120" hidden="1"/>
    <cellStyle name="Título 1 3" xfId="5131" hidden="1"/>
    <cellStyle name="Título 1 3" xfId="5143" hidden="1"/>
    <cellStyle name="Título 1 3" xfId="5117" hidden="1"/>
    <cellStyle name="Título 1 3" xfId="5116" hidden="1"/>
    <cellStyle name="Título 1 3" xfId="5084" hidden="1"/>
    <cellStyle name="Título 1 3" xfId="5180" hidden="1"/>
    <cellStyle name="Título 1 3" xfId="10240" hidden="1"/>
    <cellStyle name="Título 1 3" xfId="10252" hidden="1"/>
    <cellStyle name="Título 1 3" xfId="10264" hidden="1"/>
    <cellStyle name="Título 1 3" xfId="10275" hidden="1"/>
    <cellStyle name="Título 1 3" xfId="10287" hidden="1"/>
    <cellStyle name="Título 1 3" xfId="10261" hidden="1"/>
    <cellStyle name="Título 1 3" xfId="10260" hidden="1"/>
    <cellStyle name="Título 1 3" xfId="10228" hidden="1"/>
    <cellStyle name="Título 1 3" xfId="10318" hidden="1"/>
    <cellStyle name="Título 1 3" xfId="10765" hidden="1"/>
    <cellStyle name="Título 1 3" xfId="10774" hidden="1"/>
    <cellStyle name="Título 1 3" xfId="10783" hidden="1"/>
    <cellStyle name="Título 1 3" xfId="10791" hidden="1"/>
    <cellStyle name="Título 1 3" xfId="10801" hidden="1"/>
    <cellStyle name="Título 1 3" xfId="10780" hidden="1"/>
    <cellStyle name="Título 1 3" xfId="10779" hidden="1"/>
    <cellStyle name="Título 1 3" xfId="10757" hidden="1"/>
    <cellStyle name="Título 1 3" xfId="10823" hidden="1"/>
    <cellStyle name="Título 1 3" xfId="10737" hidden="1"/>
    <cellStyle name="Título 1 3" xfId="10721" hidden="1"/>
    <cellStyle name="Título 1 3" xfId="10715" hidden="1"/>
    <cellStyle name="Título 1 3" xfId="10675" hidden="1"/>
    <cellStyle name="Título 1 3" xfId="10667" hidden="1"/>
    <cellStyle name="Título 1 3" xfId="10632" hidden="1"/>
    <cellStyle name="Título 1 3" xfId="10717" hidden="1"/>
    <cellStyle name="Título 1 3" xfId="10646" hidden="1"/>
    <cellStyle name="Título 1 3" xfId="10567" hidden="1"/>
    <cellStyle name="Título 1 3" xfId="10847" hidden="1"/>
    <cellStyle name="Título 1 3" xfId="10851" hidden="1"/>
    <cellStyle name="Título 1 3" xfId="10734" hidden="1"/>
    <cellStyle name="Título 1 3" xfId="10575" hidden="1"/>
    <cellStyle name="Título 1 3" xfId="10720" hidden="1"/>
    <cellStyle name="Título 1 3" xfId="10580" hidden="1"/>
    <cellStyle name="Título 1 3" xfId="10597" hidden="1"/>
    <cellStyle name="Título 1 3" xfId="10666" hidden="1"/>
    <cellStyle name="Título 1 3" xfId="10566" hidden="1"/>
    <cellStyle name="Título 1 3" xfId="15891" hidden="1"/>
    <cellStyle name="Título 1 3" xfId="15903" hidden="1"/>
    <cellStyle name="Título 1 3" xfId="15915" hidden="1"/>
    <cellStyle name="Título 1 3" xfId="15926" hidden="1"/>
    <cellStyle name="Título 1 3" xfId="15938" hidden="1"/>
    <cellStyle name="Título 1 3" xfId="15912" hidden="1"/>
    <cellStyle name="Título 1 3" xfId="15911" hidden="1"/>
    <cellStyle name="Título 1 3" xfId="15879" hidden="1"/>
    <cellStyle name="Título 1 3" xfId="15973" hidden="1"/>
    <cellStyle name="Título 1 3" xfId="21023" hidden="1"/>
    <cellStyle name="Título 1 3" xfId="21035" hidden="1"/>
    <cellStyle name="Título 1 3" xfId="21047" hidden="1"/>
    <cellStyle name="Título 1 3" xfId="21058" hidden="1"/>
    <cellStyle name="Título 1 3" xfId="21070" hidden="1"/>
    <cellStyle name="Título 1 3" xfId="21044" hidden="1"/>
    <cellStyle name="Título 1 3" xfId="21043" hidden="1"/>
    <cellStyle name="Título 1 3" xfId="21011" hidden="1"/>
    <cellStyle name="Título 1 3" xfId="21101" hidden="1"/>
    <cellStyle name="Título 1 3" xfId="21548" hidden="1"/>
    <cellStyle name="Título 1 3" xfId="21557" hidden="1"/>
    <cellStyle name="Título 1 3" xfId="21566" hidden="1"/>
    <cellStyle name="Título 1 3" xfId="21574" hidden="1"/>
    <cellStyle name="Título 1 3" xfId="21584" hidden="1"/>
    <cellStyle name="Título 1 3" xfId="21563" hidden="1"/>
    <cellStyle name="Título 1 3" xfId="21562" hidden="1"/>
    <cellStyle name="Título 1 3" xfId="21540" hidden="1"/>
    <cellStyle name="Título 1 3" xfId="21606" hidden="1"/>
    <cellStyle name="Título 1 3" xfId="21520" hidden="1"/>
    <cellStyle name="Título 1 3" xfId="21504" hidden="1"/>
    <cellStyle name="Título 1 3" xfId="21498" hidden="1"/>
    <cellStyle name="Título 1 3" xfId="21458" hidden="1"/>
    <cellStyle name="Título 1 3" xfId="21450" hidden="1"/>
    <cellStyle name="Título 1 3" xfId="21415" hidden="1"/>
    <cellStyle name="Título 1 3" xfId="21500" hidden="1"/>
    <cellStyle name="Título 1 3" xfId="21429" hidden="1"/>
    <cellStyle name="Título 1 3" xfId="21350" hidden="1"/>
    <cellStyle name="Título 1 3" xfId="21630" hidden="1"/>
    <cellStyle name="Título 1 3" xfId="21634" hidden="1"/>
    <cellStyle name="Título 1 3" xfId="21517" hidden="1"/>
    <cellStyle name="Título 1 3" xfId="21358" hidden="1"/>
    <cellStyle name="Título 1 3" xfId="21503" hidden="1"/>
    <cellStyle name="Título 1 3" xfId="21363" hidden="1"/>
    <cellStyle name="Título 1 3" xfId="21380" hidden="1"/>
    <cellStyle name="Título 1 3" xfId="21449" hidden="1"/>
    <cellStyle name="Título 1 3" xfId="21349" hidden="1"/>
    <cellStyle name="Título 1 3" xfId="22832" hidden="1"/>
    <cellStyle name="Título 1 3" xfId="22842" hidden="1"/>
    <cellStyle name="Título 1 3" xfId="22851" hidden="1"/>
    <cellStyle name="Título 1 3" xfId="22859" hidden="1"/>
    <cellStyle name="Título 1 3" xfId="22870" hidden="1"/>
    <cellStyle name="Título 1 3" xfId="22848" hidden="1"/>
    <cellStyle name="Título 1 3" xfId="22847" hidden="1"/>
    <cellStyle name="Título 1 3" xfId="22824" hidden="1"/>
    <cellStyle name="Título 1 3" xfId="22892" hidden="1"/>
    <cellStyle name="Título 1 3" xfId="24055" hidden="1"/>
    <cellStyle name="Título 1 3" xfId="24065" hidden="1"/>
    <cellStyle name="Título 1 3" xfId="24074" hidden="1"/>
    <cellStyle name="Título 1 3" xfId="24082" hidden="1"/>
    <cellStyle name="Título 1 3" xfId="24093" hidden="1"/>
    <cellStyle name="Título 1 3" xfId="24071" hidden="1"/>
    <cellStyle name="Título 1 3" xfId="24070" hidden="1"/>
    <cellStyle name="Título 1 3" xfId="24046" hidden="1"/>
    <cellStyle name="Título 1 3" xfId="24115" hidden="1"/>
    <cellStyle name="Título 1 3" xfId="24375" hidden="1"/>
    <cellStyle name="Título 1 3" xfId="24384" hidden="1"/>
    <cellStyle name="Título 1 3" xfId="24393" hidden="1"/>
    <cellStyle name="Título 1 3" xfId="24401" hidden="1"/>
    <cellStyle name="Título 1 3" xfId="24411" hidden="1"/>
    <cellStyle name="Título 1 3" xfId="24390" hidden="1"/>
    <cellStyle name="Título 1 3" xfId="24389" hidden="1"/>
    <cellStyle name="Título 1 3" xfId="24367" hidden="1"/>
    <cellStyle name="Título 1 3" xfId="24433" hidden="1"/>
    <cellStyle name="Título 1 3" xfId="24347" hidden="1"/>
    <cellStyle name="Título 1 3" xfId="24331" hidden="1"/>
    <cellStyle name="Título 1 3" xfId="24325" hidden="1"/>
    <cellStyle name="Título 1 3" xfId="24286" hidden="1"/>
    <cellStyle name="Título 1 3" xfId="24278" hidden="1"/>
    <cellStyle name="Título 1 3" xfId="24243" hidden="1"/>
    <cellStyle name="Título 1 3" xfId="24327" hidden="1"/>
    <cellStyle name="Título 1 3" xfId="24257" hidden="1"/>
    <cellStyle name="Título 1 3" xfId="24180" hidden="1"/>
    <cellStyle name="Título 1 3" xfId="24457" hidden="1"/>
    <cellStyle name="Título 1 3" xfId="24461" hidden="1"/>
    <cellStyle name="Título 1 3" xfId="24344" hidden="1"/>
    <cellStyle name="Título 1 3" xfId="24188" hidden="1"/>
    <cellStyle name="Título 1 3" xfId="24330" hidden="1"/>
    <cellStyle name="Título 1 3" xfId="24193" hidden="1"/>
    <cellStyle name="Título 1 3" xfId="24210" hidden="1"/>
    <cellStyle name="Título 1 3" xfId="24277" hidden="1"/>
    <cellStyle name="Título 1 3" xfId="24179" hidden="1"/>
    <cellStyle name="Título 1 3" xfId="24531" hidden="1"/>
    <cellStyle name="Título 1 3" xfId="24540" hidden="1"/>
    <cellStyle name="Título 1 3" xfId="24549" hidden="1"/>
    <cellStyle name="Título 1 3" xfId="24557" hidden="1"/>
    <cellStyle name="Título 1 3" xfId="24567" hidden="1"/>
    <cellStyle name="Título 1 3" xfId="24546" hidden="1"/>
    <cellStyle name="Título 1 3" xfId="24545" hidden="1"/>
    <cellStyle name="Título 1 3" xfId="24523" hidden="1"/>
    <cellStyle name="Título 1 3" xfId="24589" hidden="1"/>
    <cellStyle name="Título 1 3" xfId="24633" hidden="1"/>
    <cellStyle name="Título 1 3" xfId="24642" hidden="1"/>
    <cellStyle name="Título 1 3" xfId="24651" hidden="1"/>
    <cellStyle name="Título 1 3" xfId="24659" hidden="1"/>
    <cellStyle name="Título 1 3" xfId="24669" hidden="1"/>
    <cellStyle name="Título 1 3" xfId="24648" hidden="1"/>
    <cellStyle name="Título 1 3" xfId="24647" hidden="1"/>
    <cellStyle name="Título 1 3" xfId="24625" hidden="1"/>
    <cellStyle name="Título 1 3" xfId="24691" hidden="1"/>
    <cellStyle name="Título 1 3" xfId="24904" hidden="1"/>
    <cellStyle name="Título 1 3" xfId="24913" hidden="1"/>
    <cellStyle name="Título 1 3" xfId="24922" hidden="1"/>
    <cellStyle name="Título 1 3" xfId="24930" hidden="1"/>
    <cellStyle name="Título 1 3" xfId="24940" hidden="1"/>
    <cellStyle name="Título 1 3" xfId="24919" hidden="1"/>
    <cellStyle name="Título 1 3" xfId="24918" hidden="1"/>
    <cellStyle name="Título 1 3" xfId="24896" hidden="1"/>
    <cellStyle name="Título 1 3" xfId="24962" hidden="1"/>
    <cellStyle name="Título 1 3" xfId="24876" hidden="1"/>
    <cellStyle name="Título 1 3" xfId="24860" hidden="1"/>
    <cellStyle name="Título 1 3" xfId="24854" hidden="1"/>
    <cellStyle name="Título 1 3" xfId="24815" hidden="1"/>
    <cellStyle name="Título 1 3" xfId="24807" hidden="1"/>
    <cellStyle name="Título 1 3" xfId="24773" hidden="1"/>
    <cellStyle name="Título 1 3" xfId="24856" hidden="1"/>
    <cellStyle name="Título 1 3" xfId="24787" hidden="1"/>
    <cellStyle name="Título 1 3" xfId="24711" hidden="1"/>
    <cellStyle name="Título 1 3" xfId="24986" hidden="1"/>
    <cellStyle name="Título 1 3" xfId="24990" hidden="1"/>
    <cellStyle name="Título 1 3" xfId="24873" hidden="1"/>
    <cellStyle name="Título 1 3" xfId="24719" hidden="1"/>
    <cellStyle name="Título 1 3" xfId="24859" hidden="1"/>
    <cellStyle name="Título 1 3" xfId="24724" hidden="1"/>
    <cellStyle name="Título 1 3" xfId="24741" hidden="1"/>
    <cellStyle name="Título 1 3" xfId="24806" hidden="1"/>
    <cellStyle name="Título 1 3" xfId="24710" hidden="1"/>
    <cellStyle name="Título 1 3" xfId="26140" hidden="1"/>
    <cellStyle name="Título 1 3" xfId="26149" hidden="1"/>
    <cellStyle name="Título 1 3" xfId="26158" hidden="1"/>
    <cellStyle name="Título 1 3" xfId="26166" hidden="1"/>
    <cellStyle name="Título 1 3" xfId="26176" hidden="1"/>
    <cellStyle name="Título 1 3" xfId="26155" hidden="1"/>
    <cellStyle name="Título 1 3" xfId="26154" hidden="1"/>
    <cellStyle name="Título 1 3" xfId="26132" hidden="1"/>
    <cellStyle name="Título 1 3" xfId="26199" hidden="1"/>
    <cellStyle name="Título 1 3" xfId="27398" hidden="1"/>
    <cellStyle name="Título 1 3" xfId="27407" hidden="1"/>
    <cellStyle name="Título 1 3" xfId="27416" hidden="1"/>
    <cellStyle name="Título 1 3" xfId="27424" hidden="1"/>
    <cellStyle name="Título 1 3" xfId="27435" hidden="1"/>
    <cellStyle name="Título 1 3" xfId="27413" hidden="1"/>
    <cellStyle name="Título 1 3" xfId="27412" hidden="1"/>
    <cellStyle name="Título 1 3" xfId="27389" hidden="1"/>
    <cellStyle name="Título 1 3" xfId="27461" hidden="1"/>
    <cellStyle name="Título 1 3" xfId="27711" hidden="1"/>
    <cellStyle name="Título 1 3" xfId="27720" hidden="1"/>
    <cellStyle name="Título 1 3" xfId="27729" hidden="1"/>
    <cellStyle name="Título 1 3" xfId="27737" hidden="1"/>
    <cellStyle name="Título 1 3" xfId="27747" hidden="1"/>
    <cellStyle name="Título 1 3" xfId="27726" hidden="1"/>
    <cellStyle name="Título 1 3" xfId="27725" hidden="1"/>
    <cellStyle name="Título 1 3" xfId="27703" hidden="1"/>
    <cellStyle name="Título 1 3" xfId="27769" hidden="1"/>
    <cellStyle name="Título 1 3" xfId="27683" hidden="1"/>
    <cellStyle name="Título 1 3" xfId="27667" hidden="1"/>
    <cellStyle name="Título 1 3" xfId="27661" hidden="1"/>
    <cellStyle name="Título 1 3" xfId="27622" hidden="1"/>
    <cellStyle name="Título 1 3" xfId="27614" hidden="1"/>
    <cellStyle name="Título 1 3" xfId="27580" hidden="1"/>
    <cellStyle name="Título 1 3" xfId="27663" hidden="1"/>
    <cellStyle name="Título 1 3" xfId="27594" hidden="1"/>
    <cellStyle name="Título 1 3" xfId="27518" hidden="1"/>
    <cellStyle name="Título 1 3" xfId="27793" hidden="1"/>
    <cellStyle name="Título 1 3" xfId="27797" hidden="1"/>
    <cellStyle name="Título 1 3" xfId="27680" hidden="1"/>
    <cellStyle name="Título 1 3" xfId="27526" hidden="1"/>
    <cellStyle name="Título 1 3" xfId="27666" hidden="1"/>
    <cellStyle name="Título 1 3" xfId="27531" hidden="1"/>
    <cellStyle name="Título 1 3" xfId="27548" hidden="1"/>
    <cellStyle name="Título 1 3" xfId="27613" hidden="1"/>
    <cellStyle name="Título 1 3" xfId="27517" hidden="1"/>
    <cellStyle name="Título 1 3" xfId="23925" hidden="1"/>
    <cellStyle name="Título 1 3" xfId="26741" hidden="1"/>
    <cellStyle name="Título 1 3" xfId="27012" hidden="1"/>
    <cellStyle name="Título 1 3" xfId="21916" hidden="1"/>
    <cellStyle name="Título 1 3" xfId="27264" hidden="1"/>
    <cellStyle name="Título 1 3" xfId="26481" hidden="1"/>
    <cellStyle name="Título 1 3" xfId="25206" hidden="1"/>
    <cellStyle name="Título 1 3" xfId="25208" hidden="1"/>
    <cellStyle name="Título 1 3" xfId="25061" hidden="1"/>
    <cellStyle name="Título 1 3" xfId="25619" hidden="1"/>
    <cellStyle name="Título 1 3" xfId="21787" hidden="1"/>
    <cellStyle name="Título 1 3" xfId="27133" hidden="1"/>
    <cellStyle name="Título 1 3" xfId="22311" hidden="1"/>
    <cellStyle name="Título 1 3" xfId="23034" hidden="1"/>
    <cellStyle name="Título 1 3" xfId="26604" hidden="1"/>
    <cellStyle name="Título 1 3" xfId="25346" hidden="1"/>
    <cellStyle name="Título 1 3" xfId="25348" hidden="1"/>
    <cellStyle name="Título 1 3" xfId="26351" hidden="1"/>
    <cellStyle name="Título 1 3" xfId="26562" hidden="1"/>
    <cellStyle name="Título 1 3" xfId="26311" hidden="1"/>
    <cellStyle name="Título 1 3" xfId="25829" hidden="1"/>
    <cellStyle name="Título 1 3" xfId="22995" hidden="1"/>
    <cellStyle name="Título 1 3" xfId="23756" hidden="1"/>
    <cellStyle name="Título 1 3" xfId="25298" hidden="1"/>
    <cellStyle name="Título 1 3" xfId="22279" hidden="1"/>
    <cellStyle name="Título 1 3" xfId="25037" hidden="1"/>
    <cellStyle name="Título 1 3" xfId="22993" hidden="1"/>
    <cellStyle name="Título 1 3" xfId="23760" hidden="1"/>
    <cellStyle name="Título 1 3" xfId="23761" hidden="1"/>
    <cellStyle name="Título 1 3" xfId="22283" hidden="1"/>
    <cellStyle name="Título 1 3" xfId="21997" hidden="1"/>
    <cellStyle name="Título 1 3" xfId="22286" hidden="1"/>
    <cellStyle name="Título 1 3" xfId="25591" hidden="1"/>
    <cellStyle name="Título 1 3" xfId="26565" hidden="1"/>
    <cellStyle name="Título 1 3" xfId="26319" hidden="1"/>
    <cellStyle name="Título 1 3" xfId="23009" hidden="1"/>
    <cellStyle name="Título 1 3" xfId="25825" hidden="1"/>
    <cellStyle name="Título 1 3" xfId="21986" hidden="1"/>
    <cellStyle name="Título 1 3" xfId="23237" hidden="1"/>
    <cellStyle name="Título 1 3" xfId="25842" hidden="1"/>
    <cellStyle name="Título 1 3" xfId="27100" hidden="1"/>
    <cellStyle name="Título 1 3" xfId="11524" hidden="1"/>
    <cellStyle name="Título 1 3" xfId="25047" hidden="1"/>
    <cellStyle name="Título 1 3" xfId="23527" hidden="1"/>
    <cellStyle name="Título 1 3" xfId="26324" hidden="1"/>
    <cellStyle name="Título 1 3" xfId="26546" hidden="1"/>
    <cellStyle name="Título 1 3" xfId="26297" hidden="1"/>
    <cellStyle name="Título 1 3" xfId="25815" hidden="1"/>
    <cellStyle name="Título 1 3" xfId="22979" hidden="1"/>
    <cellStyle name="Título 1 3" xfId="23741" hidden="1"/>
    <cellStyle name="Título 1 3" xfId="25284" hidden="1"/>
    <cellStyle name="Título 1 3" xfId="22265" hidden="1"/>
    <cellStyle name="Título 1 3" xfId="25024" hidden="1"/>
    <cellStyle name="Título 1 3" xfId="26294" hidden="1"/>
    <cellStyle name="Título 1 3" xfId="23731" hidden="1"/>
    <cellStyle name="Título 1 3" xfId="23494" hidden="1"/>
    <cellStyle name="Título 1 3" xfId="21965" hidden="1"/>
    <cellStyle name="Título 1 3" xfId="22252" hidden="1"/>
    <cellStyle name="Título 1 3" xfId="25009" hidden="1"/>
    <cellStyle name="Título 1 3" xfId="27069" hidden="1"/>
    <cellStyle name="Título 1 3" xfId="25803" hidden="1"/>
    <cellStyle name="Título 1 3" xfId="26840" hidden="1"/>
    <cellStyle name="Título 1 3" xfId="22250" hidden="1"/>
    <cellStyle name="Título 1 3" xfId="23646" hidden="1"/>
    <cellStyle name="Título 1 3" xfId="22129" hidden="1"/>
    <cellStyle name="Título 1 3" xfId="25428" hidden="1"/>
    <cellStyle name="Título 1 3" xfId="21876" hidden="1"/>
    <cellStyle name="Título 1 3" xfId="23362" hidden="1"/>
    <cellStyle name="Título 1 3" xfId="26982" hidden="1"/>
    <cellStyle name="Título 1 3" xfId="25712" hidden="1"/>
    <cellStyle name="Título 1 3" xfId="22656" hidden="1"/>
    <cellStyle name="Título 1 3" xfId="21864" hidden="1"/>
    <cellStyle name="Título 1 3" xfId="23369" hidden="1"/>
    <cellStyle name="Título 1 3" xfId="23954" hidden="1"/>
    <cellStyle name="Título 1 3" xfId="22470" hidden="1"/>
    <cellStyle name="Título 1 3" xfId="22957" hidden="1"/>
    <cellStyle name="Título 1 3" xfId="25793" hidden="1"/>
    <cellStyle name="Título 1 3" xfId="26525" hidden="1"/>
    <cellStyle name="Título 1 3" xfId="26777" hidden="1"/>
    <cellStyle name="Título 1 3" xfId="22244" hidden="1"/>
    <cellStyle name="Título 1 3" xfId="25799" hidden="1"/>
    <cellStyle name="Título 1 3" xfId="25416" hidden="1"/>
    <cellStyle name="Título 1 3" xfId="27214" hidden="1"/>
    <cellStyle name="Título 1 3" xfId="22409" hidden="1"/>
    <cellStyle name="Título 1 3" xfId="22963" hidden="1"/>
    <cellStyle name="Título 1 3" xfId="27288" hidden="1"/>
    <cellStyle name="Título 1 3" xfId="25267" hidden="1"/>
    <cellStyle name="Título 1 3" xfId="26527" hidden="1"/>
    <cellStyle name="Título 1 3" xfId="23199" hidden="1"/>
    <cellStyle name="Título 1 3" xfId="23205" hidden="1"/>
    <cellStyle name="Título 1 3" xfId="21873" hidden="1"/>
    <cellStyle name="Título 1 3" xfId="27190" hidden="1"/>
    <cellStyle name="Título 1 3" xfId="25372" hidden="1"/>
    <cellStyle name="Título 1 3" xfId="23063" hidden="1"/>
    <cellStyle name="Título 1 3" xfId="22057" hidden="1"/>
    <cellStyle name="Título 1 3" xfId="26934" hidden="1"/>
    <cellStyle name="Título 1 3" xfId="25655" hidden="1"/>
    <cellStyle name="Título 1 3" xfId="25707" hidden="1"/>
    <cellStyle name="Título 1 3" xfId="22582" hidden="1"/>
    <cellStyle name="Título 1 3" xfId="28004" hidden="1"/>
    <cellStyle name="Título 1 3" xfId="28013" hidden="1"/>
    <cellStyle name="Título 1 3" xfId="28022" hidden="1"/>
    <cellStyle name="Título 1 3" xfId="28030" hidden="1"/>
    <cellStyle name="Título 1 3" xfId="28041" hidden="1"/>
    <cellStyle name="Título 1 3" xfId="28019" hidden="1"/>
    <cellStyle name="Título 1 3" xfId="28018" hidden="1"/>
    <cellStyle name="Título 1 3" xfId="27996" hidden="1"/>
    <cellStyle name="Título 1 3" xfId="28063" hidden="1"/>
    <cellStyle name="Título 1 3" xfId="28301" hidden="1"/>
    <cellStyle name="Título 1 3" xfId="28310" hidden="1"/>
    <cellStyle name="Título 1 3" xfId="28319" hidden="1"/>
    <cellStyle name="Título 1 3" xfId="28327" hidden="1"/>
    <cellStyle name="Título 1 3" xfId="28337" hidden="1"/>
    <cellStyle name="Título 1 3" xfId="28316" hidden="1"/>
    <cellStyle name="Título 1 3" xfId="28315" hidden="1"/>
    <cellStyle name="Título 1 3" xfId="28293" hidden="1"/>
    <cellStyle name="Título 1 3" xfId="28359" hidden="1"/>
    <cellStyle name="Título 1 3" xfId="28273" hidden="1"/>
    <cellStyle name="Título 1 3" xfId="28257" hidden="1"/>
    <cellStyle name="Título 1 3" xfId="28251" hidden="1"/>
    <cellStyle name="Título 1 3" xfId="28212" hidden="1"/>
    <cellStyle name="Título 1 3" xfId="28204" hidden="1"/>
    <cellStyle name="Título 1 3" xfId="28169" hidden="1"/>
    <cellStyle name="Título 1 3" xfId="28253" hidden="1"/>
    <cellStyle name="Título 1 3" xfId="28183" hidden="1"/>
    <cellStyle name="Título 1 3" xfId="28107" hidden="1"/>
    <cellStyle name="Título 1 3" xfId="28383" hidden="1"/>
    <cellStyle name="Título 1 3" xfId="28387" hidden="1"/>
    <cellStyle name="Título 1 3" xfId="28270" hidden="1"/>
    <cellStyle name="Título 1 3" xfId="28115" hidden="1"/>
    <cellStyle name="Título 1 3" xfId="28256" hidden="1"/>
    <cellStyle name="Título 1 3" xfId="28120" hidden="1"/>
    <cellStyle name="Título 1 3" xfId="28137" hidden="1"/>
    <cellStyle name="Título 1 3" xfId="28203" hidden="1"/>
    <cellStyle name="Título 1 3" xfId="28106" hidden="1"/>
    <cellStyle name="Título 1 3" xfId="23509" hidden="1"/>
    <cellStyle name="Título 1 3" xfId="25277" hidden="1"/>
    <cellStyle name="Título 1 3" xfId="25571" hidden="1"/>
    <cellStyle name="Título 1 3" xfId="26541" hidden="1"/>
    <cellStyle name="Título 1 3" xfId="12184" hidden="1"/>
    <cellStyle name="Título 1 3" xfId="26301" hidden="1"/>
    <cellStyle name="Título 1 3" xfId="22258" hidden="1"/>
    <cellStyle name="Título 1 3" xfId="25808" hidden="1"/>
    <cellStyle name="Título 1 3" xfId="25016" hidden="1"/>
    <cellStyle name="Título 1 3" xfId="21980" hidden="1"/>
    <cellStyle name="Título 1 3" xfId="26843" hidden="1"/>
    <cellStyle name="Título 1 3" xfId="23745" hidden="1"/>
    <cellStyle name="Título 1 3" xfId="25563" hidden="1"/>
    <cellStyle name="Título 1 3" xfId="25806" hidden="1"/>
    <cellStyle name="Título 1 3" xfId="23225" hidden="1"/>
    <cellStyle name="Título 1 3" xfId="25560" hidden="1"/>
    <cellStyle name="Título 1 3" xfId="25276" hidden="1"/>
    <cellStyle name="Título 1 3" xfId="28435" hidden="1"/>
    <cellStyle name="Título 1 3" xfId="28648" hidden="1"/>
    <cellStyle name="Título 1 3" xfId="28657" hidden="1"/>
    <cellStyle name="Título 1 3" xfId="28666" hidden="1"/>
    <cellStyle name="Título 1 3" xfId="28674" hidden="1"/>
    <cellStyle name="Título 1 3" xfId="28684" hidden="1"/>
    <cellStyle name="Título 1 3" xfId="28663" hidden="1"/>
    <cellStyle name="Título 1 3" xfId="28662" hidden="1"/>
    <cellStyle name="Título 1 3" xfId="28640" hidden="1"/>
    <cellStyle name="Título 1 3" xfId="28706" hidden="1"/>
    <cellStyle name="Título 1 3" xfId="28620" hidden="1"/>
    <cellStyle name="Título 1 3" xfId="28604" hidden="1"/>
    <cellStyle name="Título 1 3" xfId="28598" hidden="1"/>
    <cellStyle name="Título 1 3" xfId="28559" hidden="1"/>
    <cellStyle name="Título 1 3" xfId="28551" hidden="1"/>
    <cellStyle name="Título 1 3" xfId="28517" hidden="1"/>
    <cellStyle name="Título 1 3" xfId="28600" hidden="1"/>
    <cellStyle name="Título 1 3" xfId="28531" hidden="1"/>
    <cellStyle name="Título 1 3" xfId="28455" hidden="1"/>
    <cellStyle name="Título 1 3" xfId="28730" hidden="1"/>
    <cellStyle name="Título 1 3" xfId="28734" hidden="1"/>
    <cellStyle name="Título 1 3" xfId="28617" hidden="1"/>
    <cellStyle name="Título 1 3" xfId="28463" hidden="1"/>
    <cellStyle name="Título 1 3" xfId="28603" hidden="1"/>
    <cellStyle name="Título 1 3" xfId="28468" hidden="1"/>
    <cellStyle name="Título 1 3" xfId="28485" hidden="1"/>
    <cellStyle name="Título 1 3" xfId="28550" hidden="1"/>
    <cellStyle name="Título 1 3" xfId="28454" hidden="1"/>
    <cellStyle name="Título 1 3" xfId="28765" hidden="1"/>
    <cellStyle name="Título 1 3" xfId="28774" hidden="1"/>
    <cellStyle name="Título 1 3" xfId="28783" hidden="1"/>
    <cellStyle name="Título 1 3" xfId="28791" hidden="1"/>
    <cellStyle name="Título 1 3" xfId="28801" hidden="1"/>
    <cellStyle name="Título 1 3" xfId="28780" hidden="1"/>
    <cellStyle name="Título 1 3" xfId="28779" hidden="1"/>
    <cellStyle name="Título 1 3" xfId="28757" hidden="1"/>
    <cellStyle name="Título 1 3" xfId="28823" hidden="1"/>
    <cellStyle name="Título 1 3" xfId="28867" hidden="1"/>
    <cellStyle name="Título 1 3" xfId="28876" hidden="1"/>
    <cellStyle name="Título 1 3" xfId="28885" hidden="1"/>
    <cellStyle name="Título 1 3" xfId="28893" hidden="1"/>
    <cellStyle name="Título 1 3" xfId="28903" hidden="1"/>
    <cellStyle name="Título 1 3" xfId="28882" hidden="1"/>
    <cellStyle name="Título 1 3" xfId="28881" hidden="1"/>
    <cellStyle name="Título 1 3" xfId="28859" hidden="1"/>
    <cellStyle name="Título 1 3" xfId="28925" hidden="1"/>
    <cellStyle name="Título 1 3" xfId="29138" hidden="1"/>
    <cellStyle name="Título 1 3" xfId="29147" hidden="1"/>
    <cellStyle name="Título 1 3" xfId="29156" hidden="1"/>
    <cellStyle name="Título 1 3" xfId="29164" hidden="1"/>
    <cellStyle name="Título 1 3" xfId="29174" hidden="1"/>
    <cellStyle name="Título 1 3" xfId="29153" hidden="1"/>
    <cellStyle name="Título 1 3" xfId="29152" hidden="1"/>
    <cellStyle name="Título 1 3" xfId="29130" hidden="1"/>
    <cellStyle name="Título 1 3" xfId="29196" hidden="1"/>
    <cellStyle name="Título 1 3" xfId="29110" hidden="1"/>
    <cellStyle name="Título 1 3" xfId="29094" hidden="1"/>
    <cellStyle name="Título 1 3" xfId="29088" hidden="1"/>
    <cellStyle name="Título 1 3" xfId="29049" hidden="1"/>
    <cellStyle name="Título 1 3" xfId="29041" hidden="1"/>
    <cellStyle name="Título 1 3" xfId="29007" hidden="1"/>
    <cellStyle name="Título 1 3" xfId="29090" hidden="1"/>
    <cellStyle name="Título 1 3" xfId="29021" hidden="1"/>
    <cellStyle name="Título 1 3" xfId="28945" hidden="1"/>
    <cellStyle name="Título 1 3" xfId="29220" hidden="1"/>
    <cellStyle name="Título 1 3" xfId="29224" hidden="1"/>
    <cellStyle name="Título 1 3" xfId="29107" hidden="1"/>
    <cellStyle name="Título 1 3" xfId="28953" hidden="1"/>
    <cellStyle name="Título 1 3" xfId="29093" hidden="1"/>
    <cellStyle name="Título 1 3" xfId="28958" hidden="1"/>
    <cellStyle name="Título 1 3" xfId="28975" hidden="1"/>
    <cellStyle name="Título 1 3" xfId="29040" hidden="1"/>
    <cellStyle name="Título 1 3" xfId="28944" hidden="1"/>
    <cellStyle name="Título 1 3" xfId="29255" hidden="1"/>
    <cellStyle name="Título 1 3" xfId="29264" hidden="1"/>
    <cellStyle name="Título 1 3" xfId="29273" hidden="1"/>
    <cellStyle name="Título 1 3" xfId="29281" hidden="1"/>
    <cellStyle name="Título 1 3" xfId="29291" hidden="1"/>
    <cellStyle name="Título 1 3" xfId="29270" hidden="1"/>
    <cellStyle name="Título 1 3" xfId="29269" hidden="1"/>
    <cellStyle name="Título 1 3" xfId="29247" hidden="1"/>
    <cellStyle name="Título 1 3" xfId="29313" hidden="1"/>
    <cellStyle name="Título 1 3" xfId="29357" hidden="1"/>
    <cellStyle name="Título 1 3" xfId="29366" hidden="1"/>
    <cellStyle name="Título 1 3" xfId="29375" hidden="1"/>
    <cellStyle name="Título 1 3" xfId="29383" hidden="1"/>
    <cellStyle name="Título 1 3" xfId="29393" hidden="1"/>
    <cellStyle name="Título 1 3" xfId="29372" hidden="1"/>
    <cellStyle name="Título 1 3" xfId="29371" hidden="1"/>
    <cellStyle name="Título 1 3" xfId="29349" hidden="1"/>
    <cellStyle name="Título 1 3" xfId="29415" hidden="1"/>
    <cellStyle name="Título 1 3" xfId="29628" hidden="1"/>
    <cellStyle name="Título 1 3" xfId="29637" hidden="1"/>
    <cellStyle name="Título 1 3" xfId="29646" hidden="1"/>
    <cellStyle name="Título 1 3" xfId="29654" hidden="1"/>
    <cellStyle name="Título 1 3" xfId="29664" hidden="1"/>
    <cellStyle name="Título 1 3" xfId="29643" hidden="1"/>
    <cellStyle name="Título 1 3" xfId="29642" hidden="1"/>
    <cellStyle name="Título 1 3" xfId="29620" hidden="1"/>
    <cellStyle name="Título 1 3" xfId="29686" hidden="1"/>
    <cellStyle name="Título 1 3" xfId="29600" hidden="1"/>
    <cellStyle name="Título 1 3" xfId="29584" hidden="1"/>
    <cellStyle name="Título 1 3" xfId="29578" hidden="1"/>
    <cellStyle name="Título 1 3" xfId="29539" hidden="1"/>
    <cellStyle name="Título 1 3" xfId="29531" hidden="1"/>
    <cellStyle name="Título 1 3" xfId="29497" hidden="1"/>
    <cellStyle name="Título 1 3" xfId="29580" hidden="1"/>
    <cellStyle name="Título 1 3" xfId="29511" hidden="1"/>
    <cellStyle name="Título 1 3" xfId="29435" hidden="1"/>
    <cellStyle name="Título 1 3" xfId="29710" hidden="1"/>
    <cellStyle name="Título 1 3" xfId="29714" hidden="1"/>
    <cellStyle name="Título 1 3" xfId="29597" hidden="1"/>
    <cellStyle name="Título 1 3" xfId="29443" hidden="1"/>
    <cellStyle name="Título 1 3" xfId="29583" hidden="1"/>
    <cellStyle name="Título 1 3" xfId="29448" hidden="1"/>
    <cellStyle name="Título 1 3" xfId="29465" hidden="1"/>
    <cellStyle name="Título 1 3" xfId="29530" hidden="1"/>
    <cellStyle name="Título 1 3" xfId="29434" hidden="1"/>
    <cellStyle name="Título 1 3" xfId="29745" hidden="1"/>
    <cellStyle name="Título 1 3" xfId="29754" hidden="1"/>
    <cellStyle name="Título 1 3" xfId="29763" hidden="1"/>
    <cellStyle name="Título 1 3" xfId="29771" hidden="1"/>
    <cellStyle name="Título 1 3" xfId="29781" hidden="1"/>
    <cellStyle name="Título 1 3" xfId="29760" hidden="1"/>
    <cellStyle name="Título 1 3" xfId="29759" hidden="1"/>
    <cellStyle name="Título 1 3" xfId="29737" hidden="1"/>
    <cellStyle name="Título 1 3" xfId="29803" hidden="1"/>
    <cellStyle name="Título 1 3" xfId="29847" hidden="1"/>
    <cellStyle name="Título 1 3" xfId="29856" hidden="1"/>
    <cellStyle name="Título 1 3" xfId="29865" hidden="1"/>
    <cellStyle name="Título 1 3" xfId="29873" hidden="1"/>
    <cellStyle name="Título 1 3" xfId="29883" hidden="1"/>
    <cellStyle name="Título 1 3" xfId="29862" hidden="1"/>
    <cellStyle name="Título 1 3" xfId="29861" hidden="1"/>
    <cellStyle name="Título 1 3" xfId="29839" hidden="1"/>
    <cellStyle name="Título 1 3" xfId="29905" hidden="1"/>
    <cellStyle name="Título 1 3" xfId="30118" hidden="1"/>
    <cellStyle name="Título 1 3" xfId="30127" hidden="1"/>
    <cellStyle name="Título 1 3" xfId="30136" hidden="1"/>
    <cellStyle name="Título 1 3" xfId="30144" hidden="1"/>
    <cellStyle name="Título 1 3" xfId="30154" hidden="1"/>
    <cellStyle name="Título 1 3" xfId="30133" hidden="1"/>
    <cellStyle name="Título 1 3" xfId="30132" hidden="1"/>
    <cellStyle name="Título 1 3" xfId="30110" hidden="1"/>
    <cellStyle name="Título 1 3" xfId="30176" hidden="1"/>
    <cellStyle name="Título 1 3" xfId="30090" hidden="1"/>
    <cellStyle name="Título 1 3" xfId="30074" hidden="1"/>
    <cellStyle name="Título 1 3" xfId="30068" hidden="1"/>
    <cellStyle name="Título 1 3" xfId="30029" hidden="1"/>
    <cellStyle name="Título 1 3" xfId="30021" hidden="1"/>
    <cellStyle name="Título 1 3" xfId="29987" hidden="1"/>
    <cellStyle name="Título 1 3" xfId="30070" hidden="1"/>
    <cellStyle name="Título 1 3" xfId="30001" hidden="1"/>
    <cellStyle name="Título 1 3" xfId="29925" hidden="1"/>
    <cellStyle name="Título 1 3" xfId="30200" hidden="1"/>
    <cellStyle name="Título 1 3" xfId="30204" hidden="1"/>
    <cellStyle name="Título 1 3" xfId="30087" hidden="1"/>
    <cellStyle name="Título 1 3" xfId="29933" hidden="1"/>
    <cellStyle name="Título 1 3" xfId="30073" hidden="1"/>
    <cellStyle name="Título 1 3" xfId="29938" hidden="1"/>
    <cellStyle name="Título 1 3" xfId="29955" hidden="1"/>
    <cellStyle name="Título 1 3" xfId="30020" hidden="1"/>
    <cellStyle name="Título 1 3" xfId="29924" hidden="1"/>
    <cellStyle name="Título 1 3" xfId="30235" hidden="1"/>
    <cellStyle name="Título 1 3" xfId="30244" hidden="1"/>
    <cellStyle name="Título 1 3" xfId="30253" hidden="1"/>
    <cellStyle name="Título 1 3" xfId="30261" hidden="1"/>
    <cellStyle name="Título 1 3" xfId="30271" hidden="1"/>
    <cellStyle name="Título 1 3" xfId="30250" hidden="1"/>
    <cellStyle name="Título 1 3" xfId="30249" hidden="1"/>
    <cellStyle name="Título 1 3" xfId="30227" hidden="1"/>
    <cellStyle name="Título 1 3" xfId="30293" hidden="1"/>
    <cellStyle name="Título 1 3" xfId="30337" hidden="1"/>
    <cellStyle name="Título 1 3" xfId="30346" hidden="1"/>
    <cellStyle name="Título 1 3" xfId="30355" hidden="1"/>
    <cellStyle name="Título 1 3" xfId="30363" hidden="1"/>
    <cellStyle name="Título 1 3" xfId="30373" hidden="1"/>
    <cellStyle name="Título 1 3" xfId="30352" hidden="1"/>
    <cellStyle name="Título 1 3" xfId="30351" hidden="1"/>
    <cellStyle name="Título 1 3" xfId="30329" hidden="1"/>
    <cellStyle name="Título 1 3" xfId="30395" hidden="1"/>
    <cellStyle name="Título 1 3" xfId="30608" hidden="1"/>
    <cellStyle name="Título 1 3" xfId="30617" hidden="1"/>
    <cellStyle name="Título 1 3" xfId="30626" hidden="1"/>
    <cellStyle name="Título 1 3" xfId="30634" hidden="1"/>
    <cellStyle name="Título 1 3" xfId="30644" hidden="1"/>
    <cellStyle name="Título 1 3" xfId="30623" hidden="1"/>
    <cellStyle name="Título 1 3" xfId="30622" hidden="1"/>
    <cellStyle name="Título 1 3" xfId="30600" hidden="1"/>
    <cellStyle name="Título 1 3" xfId="30666" hidden="1"/>
    <cellStyle name="Título 1 3" xfId="30580" hidden="1"/>
    <cellStyle name="Título 1 3" xfId="30564" hidden="1"/>
    <cellStyle name="Título 1 3" xfId="30558" hidden="1"/>
    <cellStyle name="Título 1 3" xfId="30519" hidden="1"/>
    <cellStyle name="Título 1 3" xfId="30511" hidden="1"/>
    <cellStyle name="Título 1 3" xfId="30477" hidden="1"/>
    <cellStyle name="Título 1 3" xfId="30560" hidden="1"/>
    <cellStyle name="Título 1 3" xfId="30491" hidden="1"/>
    <cellStyle name="Título 1 3" xfId="30415" hidden="1"/>
    <cellStyle name="Título 1 3" xfId="30690" hidden="1"/>
    <cellStyle name="Título 1 3" xfId="30694" hidden="1"/>
    <cellStyle name="Título 1 3" xfId="30577" hidden="1"/>
    <cellStyle name="Título 1 3" xfId="30423" hidden="1"/>
    <cellStyle name="Título 1 3" xfId="30563" hidden="1"/>
    <cellStyle name="Título 1 3" xfId="30428" hidden="1"/>
    <cellStyle name="Título 1 3" xfId="30445" hidden="1"/>
    <cellStyle name="Título 1 3" xfId="30510" hidden="1"/>
    <cellStyle name="Título 1 3" xfId="30414" hidden="1"/>
    <cellStyle name="Título 1 3" xfId="23193" hidden="1"/>
    <cellStyle name="Título 1 3" xfId="22189" hidden="1"/>
    <cellStyle name="Título 1 3" xfId="22667" hidden="1"/>
    <cellStyle name="Título 1 3" xfId="22229" hidden="1"/>
    <cellStyle name="Título 1 3" xfId="23875" hidden="1"/>
    <cellStyle name="Título 1 3" xfId="26464" hidden="1"/>
    <cellStyle name="Título 1 3" xfId="26589" hidden="1"/>
    <cellStyle name="Título 1 3" xfId="25855" hidden="1"/>
    <cellStyle name="Título 1 3" xfId="26885" hidden="1"/>
    <cellStyle name="Título 1 3" xfId="26904" hidden="1"/>
    <cellStyle name="Título 1 3" xfId="25487" hidden="1"/>
    <cellStyle name="Título 1 3" xfId="23113" hidden="1"/>
    <cellStyle name="Título 1 3" xfId="23411" hidden="1"/>
    <cellStyle name="Título 1 3" xfId="23329" hidden="1"/>
    <cellStyle name="Título 1 3" xfId="22753" hidden="1"/>
    <cellStyle name="Título 1 3" xfId="25942" hidden="1"/>
    <cellStyle name="Título 1 3" xfId="23863" hidden="1"/>
    <cellStyle name="Título 1 3" xfId="23548" hidden="1"/>
    <cellStyle name="Título 1 3" xfId="27326" hidden="1"/>
    <cellStyle name="Título 1 3" xfId="24022" hidden="1"/>
    <cellStyle name="Título 1 3" xfId="25251" hidden="1"/>
    <cellStyle name="Título 1 3" xfId="26959" hidden="1"/>
    <cellStyle name="Título 1 3" xfId="27053" hidden="1"/>
    <cellStyle name="Título 1 3" xfId="26672" hidden="1"/>
    <cellStyle name="Título 1 3" xfId="25505" hidden="1"/>
    <cellStyle name="Título 1 3" xfId="24481" hidden="1"/>
    <cellStyle name="Título 1 3" xfId="23099" hidden="1"/>
    <cellStyle name="Título 1 3" xfId="21760" hidden="1"/>
    <cellStyle name="Título 1 3" xfId="24997" hidden="1"/>
    <cellStyle name="Título 1 3" xfId="27303" hidden="1"/>
    <cellStyle name="Título 1 3" xfId="22010" hidden="1"/>
    <cellStyle name="Título 1 3" xfId="22197" hidden="1"/>
    <cellStyle name="Título 1 3" xfId="26628" hidden="1"/>
    <cellStyle name="Título 1 3" xfId="22217" hidden="1"/>
    <cellStyle name="Título 1 3" xfId="24010" hidden="1"/>
    <cellStyle name="Título 1 3" xfId="23102" hidden="1"/>
    <cellStyle name="Título 1 3" xfId="27298" hidden="1"/>
    <cellStyle name="Título 1 3" xfId="25599" hidden="1"/>
    <cellStyle name="Título 1 3" xfId="25364" hidden="1"/>
    <cellStyle name="Título 1 3" xfId="24029" hidden="1"/>
    <cellStyle name="Título 1 3" xfId="22407" hidden="1"/>
    <cellStyle name="Título 1 3" xfId="23184" hidden="1"/>
    <cellStyle name="Título 1 3" xfId="24475" hidden="1"/>
    <cellStyle name="Título 1 3" xfId="22423" hidden="1"/>
    <cellStyle name="Título 1 3" xfId="22774" hidden="1"/>
    <cellStyle name="Título 1 3" xfId="23991" hidden="1"/>
    <cellStyle name="Título 1 3" xfId="27128" hidden="1"/>
    <cellStyle name="Título 1 3" xfId="26796" hidden="1"/>
    <cellStyle name="Título 1 3" xfId="22629" hidden="1"/>
    <cellStyle name="Título 1 3" xfId="25357" hidden="1"/>
    <cellStyle name="Título 1 3" xfId="26431" hidden="1"/>
    <cellStyle name="Título 1 3" xfId="26802" hidden="1"/>
    <cellStyle name="Título 1 3" xfId="25070" hidden="1"/>
    <cellStyle name="Título 1 3" xfId="25341" hidden="1"/>
    <cellStyle name="Título 1 3" xfId="22604" hidden="1"/>
    <cellStyle name="Título 1 3" xfId="23912" hidden="1"/>
    <cellStyle name="Título 1 3" xfId="26941" hidden="1"/>
    <cellStyle name="Título 1 3" xfId="26084" hidden="1"/>
    <cellStyle name="Título 1 3" xfId="24494" hidden="1"/>
    <cellStyle name="Título 1 3" xfId="21877" hidden="1"/>
    <cellStyle name="Título 1 3" xfId="23983" hidden="1"/>
    <cellStyle name="Título 1 3" xfId="22438" hidden="1"/>
    <cellStyle name="Título 1 3" xfId="24012" hidden="1"/>
    <cellStyle name="Título 1 3" xfId="27127" hidden="1"/>
    <cellStyle name="Título 1 3" xfId="22594" hidden="1"/>
    <cellStyle name="Título 1 3" xfId="23599" hidden="1"/>
    <cellStyle name="Título 1 3" xfId="23168" hidden="1"/>
    <cellStyle name="Título 1 3" xfId="22457" hidden="1"/>
    <cellStyle name="Título 1 3" xfId="22137" hidden="1"/>
    <cellStyle name="Título 1 3" xfId="24008" hidden="1"/>
    <cellStyle name="Título 1 3" xfId="27869" hidden="1"/>
    <cellStyle name="Título 1 3" xfId="23937" hidden="1"/>
    <cellStyle name="Título 1 3" xfId="22239" hidden="1"/>
    <cellStyle name="Título 1 3" xfId="25982" hidden="1"/>
    <cellStyle name="Título 1 3" xfId="26651" hidden="1"/>
    <cellStyle name="Título 1 3" xfId="25417" hidden="1"/>
    <cellStyle name="Título 1 3" xfId="26077" hidden="1"/>
    <cellStyle name="Título 1 3" xfId="25528" hidden="1"/>
    <cellStyle name="Título 1 3" xfId="25780" hidden="1"/>
    <cellStyle name="Título 1 3" xfId="26214" hidden="1"/>
    <cellStyle name="Título 1 3" xfId="26804" hidden="1"/>
    <cellStyle name="Título 1 3" xfId="25385" hidden="1"/>
    <cellStyle name="Título 1 3" xfId="21862" hidden="1"/>
    <cellStyle name="Título 1 3" xfId="25988" hidden="1"/>
    <cellStyle name="Título 1 3" xfId="22645" hidden="1"/>
    <cellStyle name="Título 1 3" xfId="21857" hidden="1"/>
    <cellStyle name="Título 1 3" xfId="26346" hidden="1"/>
    <cellStyle name="Título 1 3" xfId="23463" hidden="1"/>
    <cellStyle name="Título 1 3" xfId="23303" hidden="1"/>
    <cellStyle name="Título 1 3" xfId="21810" hidden="1"/>
    <cellStyle name="Título 1 3" xfId="27865" hidden="1"/>
    <cellStyle name="Título 1 3" xfId="22191" hidden="1"/>
    <cellStyle name="Título 1 3" xfId="25708" hidden="1"/>
    <cellStyle name="Título 1 3" xfId="27497" hidden="1"/>
    <cellStyle name="Título 1 3" xfId="25786" hidden="1"/>
    <cellStyle name="Título 1 3" xfId="26412" hidden="1"/>
    <cellStyle name="Título 1 3" xfId="27821" hidden="1"/>
    <cellStyle name="Título 1 3" xfId="23189" hidden="1"/>
    <cellStyle name="Título 1 3" xfId="25418" hidden="1"/>
    <cellStyle name="Título 1 3" xfId="30806" hidden="1"/>
    <cellStyle name="Título 1 3" xfId="30815" hidden="1"/>
    <cellStyle name="Título 1 3" xfId="30824" hidden="1"/>
    <cellStyle name="Título 1 3" xfId="30832" hidden="1"/>
    <cellStyle name="Título 1 3" xfId="30842" hidden="1"/>
    <cellStyle name="Título 1 3" xfId="30821" hidden="1"/>
    <cellStyle name="Título 1 3" xfId="30820" hidden="1"/>
    <cellStyle name="Título 1 3" xfId="30798" hidden="1"/>
    <cellStyle name="Título 1 3" xfId="30864" hidden="1"/>
    <cellStyle name="Título 1 3" xfId="31091" hidden="1"/>
    <cellStyle name="Título 1 3" xfId="31100" hidden="1"/>
    <cellStyle name="Título 1 3" xfId="31109" hidden="1"/>
    <cellStyle name="Título 1 3" xfId="31117" hidden="1"/>
    <cellStyle name="Título 1 3" xfId="31127" hidden="1"/>
    <cellStyle name="Título 1 3" xfId="31106" hidden="1"/>
    <cellStyle name="Título 1 3" xfId="31105" hidden="1"/>
    <cellStyle name="Título 1 3" xfId="31083" hidden="1"/>
    <cellStyle name="Título 1 3" xfId="31149" hidden="1"/>
    <cellStyle name="Título 1 3" xfId="31063" hidden="1"/>
    <cellStyle name="Título 1 3" xfId="31047" hidden="1"/>
    <cellStyle name="Título 1 3" xfId="31041" hidden="1"/>
    <cellStyle name="Título 1 3" xfId="31002" hidden="1"/>
    <cellStyle name="Título 1 3" xfId="30994" hidden="1"/>
    <cellStyle name="Título 1 3" xfId="30960" hidden="1"/>
    <cellStyle name="Título 1 3" xfId="31043" hidden="1"/>
    <cellStyle name="Título 1 3" xfId="30974" hidden="1"/>
    <cellStyle name="Título 1 3" xfId="30898" hidden="1"/>
    <cellStyle name="Título 1 3" xfId="31173" hidden="1"/>
    <cellStyle name="Título 1 3" xfId="31177" hidden="1"/>
    <cellStyle name="Título 1 3" xfId="31060" hidden="1"/>
    <cellStyle name="Título 1 3" xfId="30906" hidden="1"/>
    <cellStyle name="Título 1 3" xfId="31046" hidden="1"/>
    <cellStyle name="Título 1 3" xfId="30911" hidden="1"/>
    <cellStyle name="Título 1 3" xfId="30928" hidden="1"/>
    <cellStyle name="Título 1 3" xfId="30993" hidden="1"/>
    <cellStyle name="Título 1 3" xfId="30897" hidden="1"/>
    <cellStyle name="Título 1 3" xfId="27255" hidden="1"/>
    <cellStyle name="Título 1 3" xfId="27123" hidden="1"/>
    <cellStyle name="Título 1 3" xfId="27189" hidden="1"/>
    <cellStyle name="Título 1 3" xfId="25529" hidden="1"/>
    <cellStyle name="Título 1 3" xfId="22468" hidden="1"/>
    <cellStyle name="Título 1 3" xfId="21782" hidden="1"/>
    <cellStyle name="Título 1 3" xfId="23467" hidden="1"/>
    <cellStyle name="Título 1 3" xfId="23449" hidden="1"/>
    <cellStyle name="Título 1 3" xfId="27837" hidden="1"/>
    <cellStyle name="Título 1 3" xfId="25669" hidden="1"/>
    <cellStyle name="Título 1 3" xfId="23391" hidden="1"/>
    <cellStyle name="Título 1 3" xfId="27151" hidden="1"/>
    <cellStyle name="Título 1 3" xfId="25686" hidden="1"/>
    <cellStyle name="Título 1 3" xfId="25519" hidden="1"/>
    <cellStyle name="Título 1 3" xfId="27828" hidden="1"/>
    <cellStyle name="Título 1 3" xfId="25139" hidden="1"/>
    <cellStyle name="Título 1 3" xfId="25865" hidden="1"/>
    <cellStyle name="Título 1 3" xfId="31217" hidden="1"/>
    <cellStyle name="Título 1 3" xfId="31430" hidden="1"/>
    <cellStyle name="Título 1 3" xfId="31439" hidden="1"/>
    <cellStyle name="Título 1 3" xfId="31448" hidden="1"/>
    <cellStyle name="Título 1 3" xfId="31456" hidden="1"/>
    <cellStyle name="Título 1 3" xfId="31466" hidden="1"/>
    <cellStyle name="Título 1 3" xfId="31445" hidden="1"/>
    <cellStyle name="Título 1 3" xfId="31444" hidden="1"/>
    <cellStyle name="Título 1 3" xfId="31422" hidden="1"/>
    <cellStyle name="Título 1 3" xfId="31488" hidden="1"/>
    <cellStyle name="Título 1 3" xfId="31402" hidden="1"/>
    <cellStyle name="Título 1 3" xfId="31386" hidden="1"/>
    <cellStyle name="Título 1 3" xfId="31380" hidden="1"/>
    <cellStyle name="Título 1 3" xfId="31341" hidden="1"/>
    <cellStyle name="Título 1 3" xfId="31333" hidden="1"/>
    <cellStyle name="Título 1 3" xfId="31299" hidden="1"/>
    <cellStyle name="Título 1 3" xfId="31382" hidden="1"/>
    <cellStyle name="Título 1 3" xfId="31313" hidden="1"/>
    <cellStyle name="Título 1 3" xfId="31237" hidden="1"/>
    <cellStyle name="Título 1 3" xfId="31512" hidden="1"/>
    <cellStyle name="Título 1 3" xfId="31516" hidden="1"/>
    <cellStyle name="Título 1 3" xfId="31399" hidden="1"/>
    <cellStyle name="Título 1 3" xfId="31245" hidden="1"/>
    <cellStyle name="Título 1 3" xfId="31385" hidden="1"/>
    <cellStyle name="Título 1 3" xfId="31250" hidden="1"/>
    <cellStyle name="Título 1 3" xfId="31267" hidden="1"/>
    <cellStyle name="Título 1 3" xfId="31332" hidden="1"/>
    <cellStyle name="Título 1 3" xfId="31236" hidden="1"/>
    <cellStyle name="Título 1 3" xfId="31547" hidden="1"/>
    <cellStyle name="Título 1 3" xfId="31556" hidden="1"/>
    <cellStyle name="Título 1 3" xfId="31565" hidden="1"/>
    <cellStyle name="Título 1 3" xfId="31573" hidden="1"/>
    <cellStyle name="Título 1 3" xfId="31583" hidden="1"/>
    <cellStyle name="Título 1 3" xfId="31562" hidden="1"/>
    <cellStyle name="Título 1 3" xfId="31561" hidden="1"/>
    <cellStyle name="Título 1 3" xfId="31539" hidden="1"/>
    <cellStyle name="Título 1 3" xfId="31605" hidden="1"/>
    <cellStyle name="Título 1 3" xfId="31649" hidden="1"/>
    <cellStyle name="Título 1 3" xfId="31658" hidden="1"/>
    <cellStyle name="Título 1 3" xfId="31667" hidden="1"/>
    <cellStyle name="Título 1 3" xfId="31675" hidden="1"/>
    <cellStyle name="Título 1 3" xfId="31685" hidden="1"/>
    <cellStyle name="Título 1 3" xfId="31664" hidden="1"/>
    <cellStyle name="Título 1 3" xfId="31663" hidden="1"/>
    <cellStyle name="Título 1 3" xfId="31641" hidden="1"/>
    <cellStyle name="Título 1 3" xfId="31707" hidden="1"/>
    <cellStyle name="Título 1 3" xfId="31920" hidden="1"/>
    <cellStyle name="Título 1 3" xfId="31929" hidden="1"/>
    <cellStyle name="Título 1 3" xfId="31938" hidden="1"/>
    <cellStyle name="Título 1 3" xfId="31946" hidden="1"/>
    <cellStyle name="Título 1 3" xfId="31956" hidden="1"/>
    <cellStyle name="Título 1 3" xfId="31935" hidden="1"/>
    <cellStyle name="Título 1 3" xfId="31934" hidden="1"/>
    <cellStyle name="Título 1 3" xfId="31912" hidden="1"/>
    <cellStyle name="Título 1 3" xfId="31978" hidden="1"/>
    <cellStyle name="Título 1 3" xfId="31892" hidden="1"/>
    <cellStyle name="Título 1 3" xfId="31876" hidden="1"/>
    <cellStyle name="Título 1 3" xfId="31870" hidden="1"/>
    <cellStyle name="Título 1 3" xfId="31831" hidden="1"/>
    <cellStyle name="Título 1 3" xfId="31823" hidden="1"/>
    <cellStyle name="Título 1 3" xfId="31789" hidden="1"/>
    <cellStyle name="Título 1 3" xfId="31872" hidden="1"/>
    <cellStyle name="Título 1 3" xfId="31803" hidden="1"/>
    <cellStyle name="Título 1 3" xfId="31727" hidden="1"/>
    <cellStyle name="Título 1 3" xfId="32002" hidden="1"/>
    <cellStyle name="Título 1 3" xfId="32006" hidden="1"/>
    <cellStyle name="Título 1 3" xfId="31889" hidden="1"/>
    <cellStyle name="Título 1 3" xfId="31735" hidden="1"/>
    <cellStyle name="Título 1 3" xfId="31875" hidden="1"/>
    <cellStyle name="Título 1 3" xfId="31740" hidden="1"/>
    <cellStyle name="Título 1 3" xfId="31757" hidden="1"/>
    <cellStyle name="Título 1 3" xfId="31822" hidden="1"/>
    <cellStyle name="Título 1 3" xfId="31726" hidden="1"/>
    <cellStyle name="Título 1 3" xfId="32037" hidden="1"/>
    <cellStyle name="Título 1 3" xfId="32046" hidden="1"/>
    <cellStyle name="Título 1 3" xfId="32055" hidden="1"/>
    <cellStyle name="Título 1 3" xfId="32063" hidden="1"/>
    <cellStyle name="Título 1 3" xfId="32073" hidden="1"/>
    <cellStyle name="Título 1 3" xfId="32052" hidden="1"/>
    <cellStyle name="Título 1 3" xfId="32051" hidden="1"/>
    <cellStyle name="Título 1 3" xfId="32029" hidden="1"/>
    <cellStyle name="Título 1 3" xfId="32095" hidden="1"/>
    <cellStyle name="Título 1 3" xfId="32139" hidden="1"/>
    <cellStyle name="Título 1 3" xfId="32148" hidden="1"/>
    <cellStyle name="Título 1 3" xfId="32157" hidden="1"/>
    <cellStyle name="Título 1 3" xfId="32165" hidden="1"/>
    <cellStyle name="Título 1 3" xfId="32175" hidden="1"/>
    <cellStyle name="Título 1 3" xfId="32154" hidden="1"/>
    <cellStyle name="Título 1 3" xfId="32153" hidden="1"/>
    <cellStyle name="Título 1 3" xfId="32131" hidden="1"/>
    <cellStyle name="Título 1 3" xfId="32197" hidden="1"/>
    <cellStyle name="Título 1 3" xfId="32410" hidden="1"/>
    <cellStyle name="Título 1 3" xfId="32419" hidden="1"/>
    <cellStyle name="Título 1 3" xfId="32428" hidden="1"/>
    <cellStyle name="Título 1 3" xfId="32436" hidden="1"/>
    <cellStyle name="Título 1 3" xfId="32446" hidden="1"/>
    <cellStyle name="Título 1 3" xfId="32425" hidden="1"/>
    <cellStyle name="Título 1 3" xfId="32424" hidden="1"/>
    <cellStyle name="Título 1 3" xfId="32402" hidden="1"/>
    <cellStyle name="Título 1 3" xfId="32468" hidden="1"/>
    <cellStyle name="Título 1 3" xfId="32382" hidden="1"/>
    <cellStyle name="Título 1 3" xfId="32366" hidden="1"/>
    <cellStyle name="Título 1 3" xfId="32360" hidden="1"/>
    <cellStyle name="Título 1 3" xfId="32321" hidden="1"/>
    <cellStyle name="Título 1 3" xfId="32313" hidden="1"/>
    <cellStyle name="Título 1 3" xfId="32279" hidden="1"/>
    <cellStyle name="Título 1 3" xfId="32362" hidden="1"/>
    <cellStyle name="Título 1 3" xfId="32293" hidden="1"/>
    <cellStyle name="Título 1 3" xfId="32217" hidden="1"/>
    <cellStyle name="Título 1 3" xfId="32492" hidden="1"/>
    <cellStyle name="Título 1 3" xfId="32496" hidden="1"/>
    <cellStyle name="Título 1 3" xfId="32379" hidden="1"/>
    <cellStyle name="Título 1 3" xfId="32225" hidden="1"/>
    <cellStyle name="Título 1 3" xfId="32365" hidden="1"/>
    <cellStyle name="Título 1 3" xfId="32230" hidden="1"/>
    <cellStyle name="Título 1 3" xfId="32247" hidden="1"/>
    <cellStyle name="Título 1 3" xfId="32312" hidden="1"/>
    <cellStyle name="Título 1 3" xfId="32216" hidden="1"/>
    <cellStyle name="Título 1 3" xfId="32527" hidden="1"/>
    <cellStyle name="Título 1 3" xfId="32536" hidden="1"/>
    <cellStyle name="Título 1 3" xfId="32545" hidden="1"/>
    <cellStyle name="Título 1 3" xfId="32553" hidden="1"/>
    <cellStyle name="Título 1 3" xfId="32563" hidden="1"/>
    <cellStyle name="Título 1 3" xfId="32542" hidden="1"/>
    <cellStyle name="Título 1 3" xfId="32541" hidden="1"/>
    <cellStyle name="Título 1 3" xfId="32519" hidden="1"/>
    <cellStyle name="Título 1 3" xfId="32585" hidden="1"/>
    <cellStyle name="Título 1 3" xfId="32629" hidden="1"/>
    <cellStyle name="Título 1 3" xfId="32638" hidden="1"/>
    <cellStyle name="Título 1 3" xfId="32647" hidden="1"/>
    <cellStyle name="Título 1 3" xfId="32655" hidden="1"/>
    <cellStyle name="Título 1 3" xfId="32665" hidden="1"/>
    <cellStyle name="Título 1 3" xfId="32644" hidden="1"/>
    <cellStyle name="Título 1 3" xfId="32643" hidden="1"/>
    <cellStyle name="Título 1 3" xfId="32621" hidden="1"/>
    <cellStyle name="Título 1 3" xfId="32687" hidden="1"/>
    <cellStyle name="Título 1 3" xfId="32900" hidden="1"/>
    <cellStyle name="Título 1 3" xfId="32909" hidden="1"/>
    <cellStyle name="Título 1 3" xfId="32918" hidden="1"/>
    <cellStyle name="Título 1 3" xfId="32926" hidden="1"/>
    <cellStyle name="Título 1 3" xfId="32936" hidden="1"/>
    <cellStyle name="Título 1 3" xfId="32915" hidden="1"/>
    <cellStyle name="Título 1 3" xfId="32914" hidden="1"/>
    <cellStyle name="Título 1 3" xfId="32892" hidden="1"/>
    <cellStyle name="Título 1 3" xfId="32958" hidden="1"/>
    <cellStyle name="Título 1 3" xfId="32872" hidden="1"/>
    <cellStyle name="Título 1 3" xfId="32856" hidden="1"/>
    <cellStyle name="Título 1 3" xfId="32850" hidden="1"/>
    <cellStyle name="Título 1 3" xfId="32811" hidden="1"/>
    <cellStyle name="Título 1 3" xfId="32803" hidden="1"/>
    <cellStyle name="Título 1 3" xfId="32769" hidden="1"/>
    <cellStyle name="Título 1 3" xfId="32852" hidden="1"/>
    <cellStyle name="Título 1 3" xfId="32783" hidden="1"/>
    <cellStyle name="Título 1 3" xfId="32707" hidden="1"/>
    <cellStyle name="Título 1 3" xfId="32982" hidden="1"/>
    <cellStyle name="Título 1 3" xfId="32986" hidden="1"/>
    <cellStyle name="Título 1 3" xfId="32869" hidden="1"/>
    <cellStyle name="Título 1 3" xfId="32715" hidden="1"/>
    <cellStyle name="Título 1 3" xfId="32855" hidden="1"/>
    <cellStyle name="Título 1 3" xfId="32720" hidden="1"/>
    <cellStyle name="Título 1 3" xfId="32737" hidden="1"/>
    <cellStyle name="Título 1 3" xfId="32802" hidden="1"/>
    <cellStyle name="Título 1 3" xfId="32706" hidden="1"/>
    <cellStyle name="Título 1 3" xfId="33017" hidden="1"/>
    <cellStyle name="Título 1 3" xfId="33026" hidden="1"/>
    <cellStyle name="Título 1 3" xfId="33035" hidden="1"/>
    <cellStyle name="Título 1 3" xfId="33043" hidden="1"/>
    <cellStyle name="Título 1 3" xfId="33053" hidden="1"/>
    <cellStyle name="Título 1 3" xfId="33032" hidden="1"/>
    <cellStyle name="Título 1 3" xfId="33031" hidden="1"/>
    <cellStyle name="Título 1 3" xfId="33009" hidden="1"/>
    <cellStyle name="Título 1 3" xfId="33075" hidden="1"/>
    <cellStyle name="Título 1 3" xfId="33119" hidden="1"/>
    <cellStyle name="Título 1 3" xfId="33128" hidden="1"/>
    <cellStyle name="Título 1 3" xfId="33137" hidden="1"/>
    <cellStyle name="Título 1 3" xfId="33145" hidden="1"/>
    <cellStyle name="Título 1 3" xfId="33155" hidden="1"/>
    <cellStyle name="Título 1 3" xfId="33134" hidden="1"/>
    <cellStyle name="Título 1 3" xfId="33133" hidden="1"/>
    <cellStyle name="Título 1 3" xfId="33111" hidden="1"/>
    <cellStyle name="Título 1 3" xfId="33177" hidden="1"/>
    <cellStyle name="Título 1 3" xfId="33390" hidden="1"/>
    <cellStyle name="Título 1 3" xfId="33399" hidden="1"/>
    <cellStyle name="Título 1 3" xfId="33408" hidden="1"/>
    <cellStyle name="Título 1 3" xfId="33416" hidden="1"/>
    <cellStyle name="Título 1 3" xfId="33426" hidden="1"/>
    <cellStyle name="Título 1 3" xfId="33405" hidden="1"/>
    <cellStyle name="Título 1 3" xfId="33404" hidden="1"/>
    <cellStyle name="Título 1 3" xfId="33382" hidden="1"/>
    <cellStyle name="Título 1 3" xfId="33448" hidden="1"/>
    <cellStyle name="Título 1 3" xfId="33362" hidden="1"/>
    <cellStyle name="Título 1 3" xfId="33346" hidden="1"/>
    <cellStyle name="Título 1 3" xfId="33340" hidden="1"/>
    <cellStyle name="Título 1 3" xfId="33301" hidden="1"/>
    <cellStyle name="Título 1 3" xfId="33293" hidden="1"/>
    <cellStyle name="Título 1 3" xfId="33259" hidden="1"/>
    <cellStyle name="Título 1 3" xfId="33342" hidden="1"/>
    <cellStyle name="Título 1 3" xfId="33273" hidden="1"/>
    <cellStyle name="Título 1 3" xfId="33197" hidden="1"/>
    <cellStyle name="Título 1 3" xfId="33472" hidden="1"/>
    <cellStyle name="Título 1 3" xfId="33476" hidden="1"/>
    <cellStyle name="Título 1 3" xfId="33359" hidden="1"/>
    <cellStyle name="Título 1 3" xfId="33205" hidden="1"/>
    <cellStyle name="Título 1 3" xfId="33345" hidden="1"/>
    <cellStyle name="Título 1 3" xfId="33210" hidden="1"/>
    <cellStyle name="Título 1 3" xfId="33227" hidden="1"/>
    <cellStyle name="Título 1 3" xfId="33292" hidden="1"/>
    <cellStyle name="Título 1 3" xfId="33196" hidden="1"/>
    <cellStyle name="Título 1 3" xfId="21928" hidden="1"/>
    <cellStyle name="Título 1 3" xfId="23993" hidden="1"/>
    <cellStyle name="Título 1 3" xfId="26455" hidden="1"/>
    <cellStyle name="Título 1 3" xfId="21897" hidden="1"/>
    <cellStyle name="Título 1 3" xfId="28086" hidden="1"/>
    <cellStyle name="Título 1 3" xfId="26063" hidden="1"/>
    <cellStyle name="Título 1 3" xfId="22634" hidden="1"/>
    <cellStyle name="Título 1 3" xfId="22476" hidden="1"/>
    <cellStyle name="Título 1 3" xfId="26327" hidden="1"/>
    <cellStyle name="Título 1 3" xfId="22588" hidden="1"/>
    <cellStyle name="Título 1 3" xfId="26055" hidden="1"/>
    <cellStyle name="Título 1 3" xfId="26624" hidden="1"/>
    <cellStyle name="Título 1 3" xfId="21808" hidden="1"/>
    <cellStyle name="Título 1 3" xfId="27051" hidden="1"/>
    <cellStyle name="Título 1 3" xfId="22474" hidden="1"/>
    <cellStyle name="Título 1 3" xfId="26511" hidden="1"/>
    <cellStyle name="Título 1 3" xfId="22744" hidden="1"/>
    <cellStyle name="Título 1 3" xfId="25232" hidden="1"/>
    <cellStyle name="Título 1 3" xfId="27292" hidden="1"/>
    <cellStyle name="Título 1 3" xfId="28408" hidden="1"/>
    <cellStyle name="Título 1 3" xfId="27291" hidden="1"/>
    <cellStyle name="Título 1 3" xfId="27970" hidden="1"/>
    <cellStyle name="Título 1 3" xfId="23435" hidden="1"/>
    <cellStyle name="Título 1 3" xfId="27929" hidden="1"/>
    <cellStyle name="Título 1 3" xfId="26329" hidden="1"/>
    <cellStyle name="Título 1 3" xfId="23597" hidden="1"/>
    <cellStyle name="Título 1 3" xfId="22548" hidden="1"/>
    <cellStyle name="Título 1 3" xfId="25339" hidden="1"/>
    <cellStyle name="Título 1 3" xfId="25451" hidden="1"/>
    <cellStyle name="Título 1 3" xfId="22606" hidden="1"/>
    <cellStyle name="Título 1 3" xfId="25784" hidden="1"/>
    <cellStyle name="Título 1 3" xfId="26815" hidden="1"/>
    <cellStyle name="Título 1 3" xfId="22345" hidden="1"/>
    <cellStyle name="Título 1 3" xfId="11051" hidden="1"/>
    <cellStyle name="Título 1 3" xfId="28404" hidden="1"/>
    <cellStyle name="Título 1 3" xfId="22703" hidden="1"/>
    <cellStyle name="Título 1 3" xfId="28072" hidden="1"/>
    <cellStyle name="Título 1 3" xfId="25691" hidden="1"/>
    <cellStyle name="Título 1 3" xfId="27940" hidden="1"/>
    <cellStyle name="Título 1 3" xfId="24170" hidden="1"/>
    <cellStyle name="Título 1 3" xfId="23578" hidden="1"/>
    <cellStyle name="Título 1 3" xfId="23905" hidden="1"/>
    <cellStyle name="Título 1 3" xfId="21775" hidden="1"/>
    <cellStyle name="Título 1 3" xfId="26901" hidden="1"/>
    <cellStyle name="Título 1 3" xfId="25293" hidden="1"/>
    <cellStyle name="Título 1 3" xfId="22349" hidden="1"/>
    <cellStyle name="Título 1 3" xfId="26305" hidden="1"/>
    <cellStyle name="Título 1 3" xfId="21934" hidden="1"/>
    <cellStyle name="Título 1 3" xfId="25255" hidden="1"/>
    <cellStyle name="Título 1 3" xfId="25422" hidden="1"/>
    <cellStyle name="Título 1 3" xfId="23051" hidden="1"/>
    <cellStyle name="Título 1 3" xfId="23537" hidden="1"/>
    <cellStyle name="Título 1 3" xfId="24009" hidden="1"/>
    <cellStyle name="Título 1 3" xfId="22164" hidden="1"/>
    <cellStyle name="Título 1 3" xfId="24141" hidden="1"/>
    <cellStyle name="Título 1 3" xfId="22688" hidden="1"/>
    <cellStyle name="Título 1 3" xfId="22571" hidden="1"/>
    <cellStyle name="Título 1 3" xfId="22578" hidden="1"/>
    <cellStyle name="Título 1 3" xfId="25861" hidden="1"/>
    <cellStyle name="Título 1 3" xfId="22585" hidden="1"/>
    <cellStyle name="Título 1 3" xfId="25250" hidden="1"/>
    <cellStyle name="Título 1 3" xfId="27197" hidden="1"/>
    <cellStyle name="Título 1 3" xfId="23429" hidden="1"/>
    <cellStyle name="Título 1 3" xfId="27183" hidden="1"/>
    <cellStyle name="Título 1 3" xfId="30722" hidden="1"/>
    <cellStyle name="Título 1 3" xfId="22837" hidden="1"/>
    <cellStyle name="Título 1 3" xfId="23657" hidden="1"/>
    <cellStyle name="Título 1 3" xfId="23662" hidden="1"/>
    <cellStyle name="Título 1 3" xfId="22041" hidden="1"/>
    <cellStyle name="Título 1 3" xfId="27177" hidden="1"/>
    <cellStyle name="Título 1 3" xfId="22751" hidden="1"/>
    <cellStyle name="Título 1 3" xfId="23588" hidden="1"/>
    <cellStyle name="Título 1 3" xfId="26484" hidden="1"/>
    <cellStyle name="Título 1 3" xfId="25473" hidden="1"/>
    <cellStyle name="Título 1 3" xfId="23274" hidden="1"/>
    <cellStyle name="Título 1 3" xfId="23672" hidden="1"/>
    <cellStyle name="Título 1 3" xfId="26081" hidden="1"/>
    <cellStyle name="Título 1 3" xfId="25915" hidden="1"/>
    <cellStyle name="Título 1 3" xfId="22131" hidden="1"/>
    <cellStyle name="Título 1 3" xfId="27974" hidden="1"/>
    <cellStyle name="Título 1 3" xfId="25770" hidden="1"/>
    <cellStyle name="Título 1 3" xfId="25648" hidden="1"/>
    <cellStyle name="Título 1 3" xfId="21776" hidden="1"/>
    <cellStyle name="Título 1 3" xfId="24020" hidden="1"/>
    <cellStyle name="Título 1 3" xfId="28096" hidden="1"/>
    <cellStyle name="Título 1 3" xfId="21806" hidden="1"/>
    <cellStyle name="Título 1 3" xfId="27820" hidden="1"/>
    <cellStyle name="Título 1 3" xfId="26240" hidden="1"/>
    <cellStyle name="Título 1 3" xfId="23316" hidden="1"/>
    <cellStyle name="Título 1 3" xfId="23873" hidden="1"/>
    <cellStyle name="Título 1 3" xfId="11293" hidden="1"/>
    <cellStyle name="Título 1 3" xfId="26376" hidden="1"/>
    <cellStyle name="Título 1 3" xfId="23129" hidden="1"/>
    <cellStyle name="Título 1 3" xfId="25228" hidden="1"/>
    <cellStyle name="Título 1 3" xfId="27029" hidden="1"/>
    <cellStyle name="Título 1 3" xfId="23010" hidden="1"/>
    <cellStyle name="Título 1 3" xfId="25436" hidden="1"/>
    <cellStyle name="Título 1 3" xfId="23312" hidden="1"/>
    <cellStyle name="Título 1 3" xfId="22718" hidden="1"/>
    <cellStyle name="Título 1 3" xfId="33525" hidden="1"/>
    <cellStyle name="Título 1 3" xfId="33534" hidden="1"/>
    <cellStyle name="Título 1 3" xfId="33543" hidden="1"/>
    <cellStyle name="Título 1 3" xfId="33551" hidden="1"/>
    <cellStyle name="Título 1 3" xfId="33561" hidden="1"/>
    <cellStyle name="Título 1 3" xfId="33540" hidden="1"/>
    <cellStyle name="Título 1 3" xfId="33539" hidden="1"/>
    <cellStyle name="Título 1 3" xfId="33517" hidden="1"/>
    <cellStyle name="Título 1 3" xfId="33583" hidden="1"/>
    <cellStyle name="Título 1 3" xfId="33796" hidden="1"/>
    <cellStyle name="Título 1 3" xfId="33805" hidden="1"/>
    <cellStyle name="Título 1 3" xfId="33814" hidden="1"/>
    <cellStyle name="Título 1 3" xfId="33822" hidden="1"/>
    <cellStyle name="Título 1 3" xfId="33832" hidden="1"/>
    <cellStyle name="Título 1 3" xfId="33811" hidden="1"/>
    <cellStyle name="Título 1 3" xfId="33810" hidden="1"/>
    <cellStyle name="Título 1 3" xfId="33788" hidden="1"/>
    <cellStyle name="Título 1 3" xfId="33854" hidden="1"/>
    <cellStyle name="Título 1 3" xfId="33768" hidden="1"/>
    <cellStyle name="Título 1 3" xfId="33752" hidden="1"/>
    <cellStyle name="Título 1 3" xfId="33746" hidden="1"/>
    <cellStyle name="Título 1 3" xfId="33707" hidden="1"/>
    <cellStyle name="Título 1 3" xfId="33699" hidden="1"/>
    <cellStyle name="Título 1 3" xfId="33665" hidden="1"/>
    <cellStyle name="Título 1 3" xfId="33748" hidden="1"/>
    <cellStyle name="Título 1 3" xfId="33679" hidden="1"/>
    <cellStyle name="Título 1 3" xfId="33603" hidden="1"/>
    <cellStyle name="Título 1 3" xfId="33878" hidden="1"/>
    <cellStyle name="Título 1 3" xfId="33882" hidden="1"/>
    <cellStyle name="Título 1 3" xfId="33765" hidden="1"/>
    <cellStyle name="Título 1 3" xfId="33611" hidden="1"/>
    <cellStyle name="Título 1 3" xfId="33751" hidden="1"/>
    <cellStyle name="Título 1 3" xfId="33616" hidden="1"/>
    <cellStyle name="Título 1 3" xfId="33633" hidden="1"/>
    <cellStyle name="Título 1 3" xfId="33698" hidden="1"/>
    <cellStyle name="Título 1 3" xfId="33602" hidden="1"/>
    <cellStyle name="Título 1 3" xfId="22434" hidden="1"/>
    <cellStyle name="Título 1 3" xfId="27139" hidden="1"/>
    <cellStyle name="Título 1 3" xfId="22577" hidden="1"/>
    <cellStyle name="Título 1 3" xfId="22607" hidden="1"/>
    <cellStyle name="Título 1 3" xfId="26054" hidden="1"/>
    <cellStyle name="Título 1 3" xfId="26259" hidden="1"/>
    <cellStyle name="Título 1 3" xfId="27120" hidden="1"/>
    <cellStyle name="Título 1 3" xfId="22205" hidden="1"/>
    <cellStyle name="Título 1 3" xfId="22730" hidden="1"/>
    <cellStyle name="Título 1 3" xfId="22106" hidden="1"/>
    <cellStyle name="Título 1 3" xfId="23072" hidden="1"/>
    <cellStyle name="Título 1 3" xfId="25908" hidden="1"/>
    <cellStyle name="Título 1 3" xfId="24471" hidden="1"/>
    <cellStyle name="Título 1 3" xfId="27152" hidden="1"/>
    <cellStyle name="Título 1 3" xfId="11032" hidden="1"/>
    <cellStyle name="Título 1 3" xfId="25124" hidden="1"/>
    <cellStyle name="Título 1 3" xfId="27955" hidden="1"/>
    <cellStyle name="Título 1 3" xfId="33901" hidden="1"/>
    <cellStyle name="Título 1 3" xfId="34114" hidden="1"/>
    <cellStyle name="Título 1 3" xfId="34123" hidden="1"/>
    <cellStyle name="Título 1 3" xfId="34132" hidden="1"/>
    <cellStyle name="Título 1 3" xfId="34140" hidden="1"/>
    <cellStyle name="Título 1 3" xfId="34150" hidden="1"/>
    <cellStyle name="Título 1 3" xfId="34129" hidden="1"/>
    <cellStyle name="Título 1 3" xfId="34128" hidden="1"/>
    <cellStyle name="Título 1 3" xfId="34106" hidden="1"/>
    <cellStyle name="Título 1 3" xfId="34172" hidden="1"/>
    <cellStyle name="Título 1 3" xfId="34086" hidden="1"/>
    <cellStyle name="Título 1 3" xfId="34070" hidden="1"/>
    <cellStyle name="Título 1 3" xfId="34064" hidden="1"/>
    <cellStyle name="Título 1 3" xfId="34025" hidden="1"/>
    <cellStyle name="Título 1 3" xfId="34017" hidden="1"/>
    <cellStyle name="Título 1 3" xfId="33983" hidden="1"/>
    <cellStyle name="Título 1 3" xfId="34066" hidden="1"/>
    <cellStyle name="Título 1 3" xfId="33997" hidden="1"/>
    <cellStyle name="Título 1 3" xfId="33921" hidden="1"/>
    <cellStyle name="Título 1 3" xfId="34196" hidden="1"/>
    <cellStyle name="Título 1 3" xfId="34200" hidden="1"/>
    <cellStyle name="Título 1 3" xfId="34083" hidden="1"/>
    <cellStyle name="Título 1 3" xfId="33929" hidden="1"/>
    <cellStyle name="Título 1 3" xfId="34069" hidden="1"/>
    <cellStyle name="Título 1 3" xfId="33934" hidden="1"/>
    <cellStyle name="Título 1 3" xfId="33951" hidden="1"/>
    <cellStyle name="Título 1 3" xfId="34016" hidden="1"/>
    <cellStyle name="Título 1 3" xfId="33920" hidden="1"/>
    <cellStyle name="Título 1 3" xfId="34231" hidden="1"/>
    <cellStyle name="Título 1 3" xfId="34240" hidden="1"/>
    <cellStyle name="Título 1 3" xfId="34249" hidden="1"/>
    <cellStyle name="Título 1 3" xfId="34257" hidden="1"/>
    <cellStyle name="Título 1 3" xfId="34267" hidden="1"/>
    <cellStyle name="Título 1 3" xfId="34246" hidden="1"/>
    <cellStyle name="Título 1 3" xfId="34245" hidden="1"/>
    <cellStyle name="Título 1 3" xfId="34223" hidden="1"/>
    <cellStyle name="Título 1 3" xfId="34289" hidden="1"/>
    <cellStyle name="Título 1 3" xfId="34333" hidden="1"/>
    <cellStyle name="Título 1 3" xfId="34342" hidden="1"/>
    <cellStyle name="Título 1 3" xfId="34351" hidden="1"/>
    <cellStyle name="Título 1 3" xfId="34359" hidden="1"/>
    <cellStyle name="Título 1 3" xfId="34369" hidden="1"/>
    <cellStyle name="Título 1 3" xfId="34348" hidden="1"/>
    <cellStyle name="Título 1 3" xfId="34347" hidden="1"/>
    <cellStyle name="Título 1 3" xfId="34325" hidden="1"/>
    <cellStyle name="Título 1 3" xfId="34391" hidden="1"/>
    <cellStyle name="Título 1 3" xfId="34604" hidden="1"/>
    <cellStyle name="Título 1 3" xfId="34613" hidden="1"/>
    <cellStyle name="Título 1 3" xfId="34622" hidden="1"/>
    <cellStyle name="Título 1 3" xfId="34630" hidden="1"/>
    <cellStyle name="Título 1 3" xfId="34640" hidden="1"/>
    <cellStyle name="Título 1 3" xfId="34619" hidden="1"/>
    <cellStyle name="Título 1 3" xfId="34618" hidden="1"/>
    <cellStyle name="Título 1 3" xfId="34596" hidden="1"/>
    <cellStyle name="Título 1 3" xfId="34662" hidden="1"/>
    <cellStyle name="Título 1 3" xfId="34576" hidden="1"/>
    <cellStyle name="Título 1 3" xfId="34560" hidden="1"/>
    <cellStyle name="Título 1 3" xfId="34554" hidden="1"/>
    <cellStyle name="Título 1 3" xfId="34515" hidden="1"/>
    <cellStyle name="Título 1 3" xfId="34507" hidden="1"/>
    <cellStyle name="Título 1 3" xfId="34473" hidden="1"/>
    <cellStyle name="Título 1 3" xfId="34556" hidden="1"/>
    <cellStyle name="Título 1 3" xfId="34487" hidden="1"/>
    <cellStyle name="Título 1 3" xfId="34411" hidden="1"/>
    <cellStyle name="Título 1 3" xfId="34686" hidden="1"/>
    <cellStyle name="Título 1 3" xfId="34690" hidden="1"/>
    <cellStyle name="Título 1 3" xfId="34573" hidden="1"/>
    <cellStyle name="Título 1 3" xfId="34419" hidden="1"/>
    <cellStyle name="Título 1 3" xfId="34559" hidden="1"/>
    <cellStyle name="Título 1 3" xfId="34424" hidden="1"/>
    <cellStyle name="Título 1 3" xfId="34441" hidden="1"/>
    <cellStyle name="Título 1 3" xfId="34506" hidden="1"/>
    <cellStyle name="Título 1 3" xfId="34410" hidden="1"/>
    <cellStyle name="Título 1 3" xfId="34721" hidden="1"/>
    <cellStyle name="Título 1 3" xfId="34730" hidden="1"/>
    <cellStyle name="Título 1 3" xfId="34739" hidden="1"/>
    <cellStyle name="Título 1 3" xfId="34747" hidden="1"/>
    <cellStyle name="Título 1 3" xfId="34757" hidden="1"/>
    <cellStyle name="Título 1 3" xfId="34736" hidden="1"/>
    <cellStyle name="Título 1 3" xfId="34735" hidden="1"/>
    <cellStyle name="Título 1 3" xfId="34713" hidden="1"/>
    <cellStyle name="Título 1 3" xfId="34779" hidden="1"/>
    <cellStyle name="Título 1 3" xfId="34823" hidden="1"/>
    <cellStyle name="Título 1 3" xfId="34832" hidden="1"/>
    <cellStyle name="Título 1 3" xfId="34841" hidden="1"/>
    <cellStyle name="Título 1 3" xfId="34849" hidden="1"/>
    <cellStyle name="Título 1 3" xfId="34859" hidden="1"/>
    <cellStyle name="Título 1 3" xfId="34838" hidden="1"/>
    <cellStyle name="Título 1 3" xfId="34837" hidden="1"/>
    <cellStyle name="Título 1 3" xfId="34815" hidden="1"/>
    <cellStyle name="Título 1 3" xfId="34881" hidden="1"/>
    <cellStyle name="Título 1 3" xfId="35094" hidden="1"/>
    <cellStyle name="Título 1 3" xfId="35103" hidden="1"/>
    <cellStyle name="Título 1 3" xfId="35112" hidden="1"/>
    <cellStyle name="Título 1 3" xfId="35120" hidden="1"/>
    <cellStyle name="Título 1 3" xfId="35130" hidden="1"/>
    <cellStyle name="Título 1 3" xfId="35109" hidden="1"/>
    <cellStyle name="Título 1 3" xfId="35108" hidden="1"/>
    <cellStyle name="Título 1 3" xfId="35086" hidden="1"/>
    <cellStyle name="Título 1 3" xfId="35152" hidden="1"/>
    <cellStyle name="Título 1 3" xfId="35066" hidden="1"/>
    <cellStyle name="Título 1 3" xfId="35050" hidden="1"/>
    <cellStyle name="Título 1 3" xfId="35044" hidden="1"/>
    <cellStyle name="Título 1 3" xfId="35005" hidden="1"/>
    <cellStyle name="Título 1 3" xfId="34997" hidden="1"/>
    <cellStyle name="Título 1 3" xfId="34963" hidden="1"/>
    <cellStyle name="Título 1 3" xfId="35046" hidden="1"/>
    <cellStyle name="Título 1 3" xfId="34977" hidden="1"/>
    <cellStyle name="Título 1 3" xfId="34901" hidden="1"/>
    <cellStyle name="Título 1 3" xfId="35176" hidden="1"/>
    <cellStyle name="Título 1 3" xfId="35180" hidden="1"/>
    <cellStyle name="Título 1 3" xfId="35063" hidden="1"/>
    <cellStyle name="Título 1 3" xfId="34909" hidden="1"/>
    <cellStyle name="Título 1 3" xfId="35049" hidden="1"/>
    <cellStyle name="Título 1 3" xfId="34914" hidden="1"/>
    <cellStyle name="Título 1 3" xfId="34931" hidden="1"/>
    <cellStyle name="Título 1 3" xfId="34996" hidden="1"/>
    <cellStyle name="Título 1 3" xfId="34900" hidden="1"/>
    <cellStyle name="Título 1 3" xfId="35211" hidden="1"/>
    <cellStyle name="Título 1 3" xfId="35220" hidden="1"/>
    <cellStyle name="Título 1 3" xfId="35229" hidden="1"/>
    <cellStyle name="Título 1 3" xfId="35237" hidden="1"/>
    <cellStyle name="Título 1 3" xfId="35247" hidden="1"/>
    <cellStyle name="Título 1 3" xfId="35226" hidden="1"/>
    <cellStyle name="Título 1 3" xfId="35225" hidden="1"/>
    <cellStyle name="Título 1 3" xfId="35203" hidden="1"/>
    <cellStyle name="Título 1 3" xfId="35269" hidden="1"/>
    <cellStyle name="Título 1 3" xfId="35313" hidden="1"/>
    <cellStyle name="Título 1 3" xfId="35322" hidden="1"/>
    <cellStyle name="Título 1 3" xfId="35331" hidden="1"/>
    <cellStyle name="Título 1 3" xfId="35339" hidden="1"/>
    <cellStyle name="Título 1 3" xfId="35349" hidden="1"/>
    <cellStyle name="Título 1 3" xfId="35328" hidden="1"/>
    <cellStyle name="Título 1 3" xfId="35327" hidden="1"/>
    <cellStyle name="Título 1 3" xfId="35305" hidden="1"/>
    <cellStyle name="Título 1 3" xfId="35371" hidden="1"/>
    <cellStyle name="Título 1 3" xfId="35584" hidden="1"/>
    <cellStyle name="Título 1 3" xfId="35593" hidden="1"/>
    <cellStyle name="Título 1 3" xfId="35602" hidden="1"/>
    <cellStyle name="Título 1 3" xfId="35610" hidden="1"/>
    <cellStyle name="Título 1 3" xfId="35620" hidden="1"/>
    <cellStyle name="Título 1 3" xfId="35599" hidden="1"/>
    <cellStyle name="Título 1 3" xfId="35598" hidden="1"/>
    <cellStyle name="Título 1 3" xfId="35576" hidden="1"/>
    <cellStyle name="Título 1 3" xfId="35642" hidden="1"/>
    <cellStyle name="Título 1 3" xfId="35556" hidden="1"/>
    <cellStyle name="Título 1 3" xfId="35540" hidden="1"/>
    <cellStyle name="Título 1 3" xfId="35534" hidden="1"/>
    <cellStyle name="Título 1 3" xfId="35495" hidden="1"/>
    <cellStyle name="Título 1 3" xfId="35487" hidden="1"/>
    <cellStyle name="Título 1 3" xfId="35453" hidden="1"/>
    <cellStyle name="Título 1 3" xfId="35536" hidden="1"/>
    <cellStyle name="Título 1 3" xfId="35467" hidden="1"/>
    <cellStyle name="Título 1 3" xfId="35391" hidden="1"/>
    <cellStyle name="Título 1 3" xfId="35666" hidden="1"/>
    <cellStyle name="Título 1 3" xfId="35670" hidden="1"/>
    <cellStyle name="Título 1 3" xfId="35553" hidden="1"/>
    <cellStyle name="Título 1 3" xfId="35399" hidden="1"/>
    <cellStyle name="Título 1 3" xfId="35539" hidden="1"/>
    <cellStyle name="Título 1 3" xfId="35404" hidden="1"/>
    <cellStyle name="Título 1 3" xfId="35421" hidden="1"/>
    <cellStyle name="Título 1 3" xfId="35486" hidden="1"/>
    <cellStyle name="Título 1 3" xfId="35390" hidden="1"/>
    <cellStyle name="Título 1 3" xfId="35701" hidden="1"/>
    <cellStyle name="Título 1 3" xfId="35710" hidden="1"/>
    <cellStyle name="Título 1 3" xfId="35719" hidden="1"/>
    <cellStyle name="Título 1 3" xfId="35727" hidden="1"/>
    <cellStyle name="Título 1 3" xfId="35737" hidden="1"/>
    <cellStyle name="Título 1 3" xfId="35716" hidden="1"/>
    <cellStyle name="Título 1 3" xfId="35715" hidden="1"/>
    <cellStyle name="Título 1 3" xfId="35693" hidden="1"/>
    <cellStyle name="Título 1 3" xfId="35759" hidden="1"/>
    <cellStyle name="Título 1 3" xfId="35803" hidden="1"/>
    <cellStyle name="Título 1 3" xfId="35812" hidden="1"/>
    <cellStyle name="Título 1 3" xfId="35821" hidden="1"/>
    <cellStyle name="Título 1 3" xfId="35829" hidden="1"/>
    <cellStyle name="Título 1 3" xfId="35839" hidden="1"/>
    <cellStyle name="Título 1 3" xfId="35818" hidden="1"/>
    <cellStyle name="Título 1 3" xfId="35817" hidden="1"/>
    <cellStyle name="Título 1 3" xfId="35795" hidden="1"/>
    <cellStyle name="Título 1 3" xfId="35861" hidden="1"/>
    <cellStyle name="Título 1 3" xfId="36074" hidden="1"/>
    <cellStyle name="Título 1 3" xfId="36083" hidden="1"/>
    <cellStyle name="Título 1 3" xfId="36092" hidden="1"/>
    <cellStyle name="Título 1 3" xfId="36100" hidden="1"/>
    <cellStyle name="Título 1 3" xfId="36110" hidden="1"/>
    <cellStyle name="Título 1 3" xfId="36089" hidden="1"/>
    <cellStyle name="Título 1 3" xfId="36088" hidden="1"/>
    <cellStyle name="Título 1 3" xfId="36066" hidden="1"/>
    <cellStyle name="Título 1 3" xfId="36132" hidden="1"/>
    <cellStyle name="Título 1 3" xfId="36046" hidden="1"/>
    <cellStyle name="Título 1 3" xfId="36030" hidden="1"/>
    <cellStyle name="Título 1 3" xfId="36024" hidden="1"/>
    <cellStyle name="Título 1 3" xfId="35985" hidden="1"/>
    <cellStyle name="Título 1 3" xfId="35977" hidden="1"/>
    <cellStyle name="Título 1 3" xfId="35943" hidden="1"/>
    <cellStyle name="Título 1 3" xfId="36026" hidden="1"/>
    <cellStyle name="Título 1 3" xfId="35957" hidden="1"/>
    <cellStyle name="Título 1 3" xfId="35881" hidden="1"/>
    <cellStyle name="Título 1 3" xfId="36156" hidden="1"/>
    <cellStyle name="Título 1 3" xfId="36160" hidden="1"/>
    <cellStyle name="Título 1 3" xfId="36043" hidden="1"/>
    <cellStyle name="Título 1 3" xfId="35889" hidden="1"/>
    <cellStyle name="Título 1 3" xfId="36029" hidden="1"/>
    <cellStyle name="Título 1 3" xfId="35894" hidden="1"/>
    <cellStyle name="Título 1 3" xfId="35911" hidden="1"/>
    <cellStyle name="Título 1 3" xfId="35976" hidden="1"/>
    <cellStyle name="Título 1 3" xfId="35880" hidden="1"/>
    <cellStyle name="Título 1 3" xfId="23786" hidden="1"/>
    <cellStyle name="Título 1 3" xfId="27866" hidden="1"/>
    <cellStyle name="Título 1 3" xfId="23857" hidden="1"/>
    <cellStyle name="Título 1 3" xfId="25671" hidden="1"/>
    <cellStyle name="Título 1 3" xfId="26749" hidden="1"/>
    <cellStyle name="Título 1 3" xfId="24156" hidden="1"/>
    <cellStyle name="Título 1 3" xfId="22013" hidden="1"/>
    <cellStyle name="Título 1 3" xfId="25996" hidden="1"/>
    <cellStyle name="Título 1 3" xfId="30776" hidden="1"/>
    <cellStyle name="Título 1 3" xfId="23439" hidden="1"/>
    <cellStyle name="Título 1 3" xfId="22230" hidden="1"/>
    <cellStyle name="Título 1 3" xfId="23150" hidden="1"/>
    <cellStyle name="Título 1 3" xfId="23920" hidden="1"/>
    <cellStyle name="Título 1 3" xfId="22338" hidden="1"/>
    <cellStyle name="Título 1 3" xfId="27347" hidden="1"/>
    <cellStyle name="Título 1 3" xfId="25353" hidden="1"/>
    <cellStyle name="Título 1 3" xfId="24504" hidden="1"/>
    <cellStyle name="Título 1 3" xfId="27988" hidden="1"/>
    <cellStyle name="Título 1 3" xfId="27005" hidden="1"/>
    <cellStyle name="Título 1 3" xfId="26581" hidden="1"/>
    <cellStyle name="Título 1 3" xfId="11055" hidden="1"/>
    <cellStyle name="Título 1 3" xfId="30778" hidden="1"/>
    <cellStyle name="Título 1 3" xfId="28397" hidden="1"/>
    <cellStyle name="Título 1 3" xfId="23328" hidden="1"/>
    <cellStyle name="Título 1 3" xfId="27962" hidden="1"/>
    <cellStyle name="Título 1 3" xfId="25998" hidden="1"/>
    <cellStyle name="Título 1 3" xfId="26371" hidden="1"/>
    <cellStyle name="Título 1 3" xfId="27304" hidden="1"/>
    <cellStyle name="Título 1 3" xfId="22715" hidden="1"/>
    <cellStyle name="Título 1 3" xfId="22234" hidden="1"/>
    <cellStyle name="Título 1 3" xfId="25677" hidden="1"/>
    <cellStyle name="Título 1 3" xfId="27359" hidden="1"/>
    <cellStyle name="Título 1 3" xfId="30702" hidden="1"/>
    <cellStyle name="Título 1 3" xfId="25373" hidden="1"/>
    <cellStyle name="Título 1 3" xfId="22100" hidden="1"/>
    <cellStyle name="Título 1 3" xfId="27905" hidden="1"/>
    <cellStyle name="Título 1 3" xfId="23952" hidden="1"/>
    <cellStyle name="Título 1 3" xfId="26389" hidden="1"/>
    <cellStyle name="Título 1 3" xfId="26085" hidden="1"/>
    <cellStyle name="Título 1 3" xfId="23381" hidden="1"/>
    <cellStyle name="Título 1 3" xfId="26586" hidden="1"/>
    <cellStyle name="Título 1 3" xfId="25939" hidden="1"/>
    <cellStyle name="Título 1 3" xfId="26602" hidden="1"/>
    <cellStyle name="Título 1 3" xfId="23284" hidden="1"/>
    <cellStyle name="Título 1 3" xfId="31186" hidden="1"/>
    <cellStyle name="Título 1 3" xfId="23703" hidden="1"/>
    <cellStyle name="Título 1 3" xfId="31201" hidden="1"/>
    <cellStyle name="Título 1 3" xfId="23717" hidden="1"/>
    <cellStyle name="Título 1 3" xfId="23153" hidden="1"/>
    <cellStyle name="Título 1 3" xfId="27242" hidden="1"/>
    <cellStyle name="Título 1 3" xfId="26360" hidden="1"/>
    <cellStyle name="Título 1 3" xfId="22611" hidden="1"/>
    <cellStyle name="Título 1 3" xfId="22759" hidden="1"/>
    <cellStyle name="Título 1 3" xfId="27358" hidden="1"/>
    <cellStyle name="Título 1 3" xfId="24142" hidden="1"/>
    <cellStyle name="Título 1 3" xfId="24139" hidden="1"/>
    <cellStyle name="Título 1 3" xfId="26257" hidden="1"/>
    <cellStyle name="Título 1 3" xfId="22690" hidden="1"/>
    <cellStyle name="Título 1 3" xfId="27957" hidden="1"/>
    <cellStyle name="Título 1 3" xfId="26585" hidden="1"/>
    <cellStyle name="Título 1 3" xfId="23134" hidden="1"/>
    <cellStyle name="Título 1 3" xfId="26681" hidden="1"/>
    <cellStyle name="Título 1 3" xfId="25539" hidden="1"/>
    <cellStyle name="Título 1 3" xfId="23410" hidden="1"/>
    <cellStyle name="Título 1 3" xfId="33491" hidden="1"/>
    <cellStyle name="Título 1 3" xfId="26256" hidden="1"/>
    <cellStyle name="Título 1 3" xfId="22236" hidden="1"/>
    <cellStyle name="Título 1 3" xfId="25108" hidden="1"/>
    <cellStyle name="Título 1 3" xfId="26946" hidden="1"/>
    <cellStyle name="Título 1 3" xfId="23448" hidden="1"/>
    <cellStyle name="Título 1 3" xfId="24146" hidden="1"/>
    <cellStyle name="Título 1 3" xfId="22721" hidden="1"/>
    <cellStyle name="Título 1 3" xfId="27038" hidden="1"/>
    <cellStyle name="Título 1 3" xfId="23999" hidden="1"/>
    <cellStyle name="Título 1 3" xfId="25153" hidden="1"/>
    <cellStyle name="Título 1 3" xfId="23707" hidden="1"/>
    <cellStyle name="Título 1 3" xfId="22089" hidden="1"/>
    <cellStyle name="Título 1 3" xfId="30706" hidden="1"/>
    <cellStyle name="Título 1 3" xfId="25476" hidden="1"/>
    <cellStyle name="Título 1 3" xfId="25924" hidden="1"/>
    <cellStyle name="Título 1 3" xfId="26707" hidden="1"/>
    <cellStyle name="Título 1 3" xfId="27966" hidden="1"/>
    <cellStyle name="Título 1 3" xfId="22018" hidden="1"/>
    <cellStyle name="Título 1 3" xfId="27848" hidden="1"/>
    <cellStyle name="Título 1 3" xfId="30891" hidden="1"/>
    <cellStyle name="Título 1 3" xfId="21813" hidden="1"/>
    <cellStyle name="Título 1 3" xfId="27289" hidden="1"/>
    <cellStyle name="Título 1 3" xfId="23190" hidden="1"/>
    <cellStyle name="Título 1 3" xfId="23845" hidden="1"/>
    <cellStyle name="Título 1 3" xfId="26267" hidden="1"/>
    <cellStyle name="Título 1 3" xfId="24150" hidden="1"/>
    <cellStyle name="Título 1 3" xfId="27299" hidden="1"/>
    <cellStyle name="Título 1 3" xfId="27311" hidden="1"/>
    <cellStyle name="Título 1 3" xfId="26950" hidden="1"/>
    <cellStyle name="Título 1 3" xfId="23165" hidden="1"/>
    <cellStyle name="Título 1 3" xfId="30890" hidden="1"/>
    <cellStyle name="Título 1 3" xfId="25109" hidden="1"/>
    <cellStyle name="Título 1 3" xfId="22130" hidden="1"/>
    <cellStyle name="Título 1 3" xfId="30768" hidden="1"/>
    <cellStyle name="Título 1 3" xfId="36191" hidden="1"/>
    <cellStyle name="Título 1 3" xfId="36200" hidden="1"/>
    <cellStyle name="Título 1 3" xfId="36209" hidden="1"/>
    <cellStyle name="Título 1 3" xfId="36217" hidden="1"/>
    <cellStyle name="Título 1 3" xfId="36227" hidden="1"/>
    <cellStyle name="Título 1 3" xfId="36206" hidden="1"/>
    <cellStyle name="Título 1 3" xfId="36205" hidden="1"/>
    <cellStyle name="Título 1 3" xfId="36183" hidden="1"/>
    <cellStyle name="Título 1 3" xfId="36249" hidden="1"/>
    <cellStyle name="Título 1 3" xfId="36462" hidden="1"/>
    <cellStyle name="Título 1 3" xfId="36471" hidden="1"/>
    <cellStyle name="Título 1 3" xfId="36480" hidden="1"/>
    <cellStyle name="Título 1 3" xfId="36488" hidden="1"/>
    <cellStyle name="Título 1 3" xfId="36498" hidden="1"/>
    <cellStyle name="Título 1 3" xfId="36477" hidden="1"/>
    <cellStyle name="Título 1 3" xfId="36476" hidden="1"/>
    <cellStyle name="Título 1 3" xfId="36454" hidden="1"/>
    <cellStyle name="Título 1 3" xfId="36520" hidden="1"/>
    <cellStyle name="Título 1 3" xfId="36434" hidden="1"/>
    <cellStyle name="Título 1 3" xfId="36418" hidden="1"/>
    <cellStyle name="Título 1 3" xfId="36412" hidden="1"/>
    <cellStyle name="Título 1 3" xfId="36373" hidden="1"/>
    <cellStyle name="Título 1 3" xfId="36365" hidden="1"/>
    <cellStyle name="Título 1 3" xfId="36331" hidden="1"/>
    <cellStyle name="Título 1 3" xfId="36414" hidden="1"/>
    <cellStyle name="Título 1 3" xfId="36345" hidden="1"/>
    <cellStyle name="Título 1 3" xfId="36269" hidden="1"/>
    <cellStyle name="Título 1 3" xfId="36544" hidden="1"/>
    <cellStyle name="Título 1 3" xfId="36548" hidden="1"/>
    <cellStyle name="Título 1 3" xfId="36431" hidden="1"/>
    <cellStyle name="Título 1 3" xfId="36277" hidden="1"/>
    <cellStyle name="Título 1 3" xfId="36417" hidden="1"/>
    <cellStyle name="Título 1 3" xfId="36282" hidden="1"/>
    <cellStyle name="Título 1 3" xfId="36299" hidden="1"/>
    <cellStyle name="Título 1 3" xfId="36364" hidden="1"/>
    <cellStyle name="Título 1 3" xfId="36268" hidden="1"/>
    <cellStyle name="Título 1 3" xfId="22392" hidden="1"/>
    <cellStyle name="Título 1 3" xfId="27924" hidden="1"/>
    <cellStyle name="Título 1 3" xfId="28088" hidden="1"/>
    <cellStyle name="Título 1 3" xfId="21763" hidden="1"/>
    <cellStyle name="Título 1 3" xfId="25131" hidden="1"/>
    <cellStyle name="Título 1 3" xfId="23306" hidden="1"/>
    <cellStyle name="Título 1 3" xfId="27505" hidden="1"/>
    <cellStyle name="Título 1 3" xfId="23088" hidden="1"/>
    <cellStyle name="Título 1 3" xfId="23695" hidden="1"/>
    <cellStyle name="Título 1 3" xfId="25645" hidden="1"/>
    <cellStyle name="Título 1 3" xfId="23094" hidden="1"/>
    <cellStyle name="Título 1 3" xfId="30720" hidden="1"/>
    <cellStyle name="Título 1 3" xfId="21926" hidden="1"/>
    <cellStyle name="Título 1 3" xfId="24135" hidden="1"/>
    <cellStyle name="Título 1 3" xfId="22208" hidden="1"/>
    <cellStyle name="Título 1 3" xfId="26410" hidden="1"/>
    <cellStyle name="Título 1 3" xfId="24027" hidden="1"/>
    <cellStyle name="Título 1 3" xfId="36567" hidden="1"/>
    <cellStyle name="Título 1 3" xfId="36780" hidden="1"/>
    <cellStyle name="Título 1 3" xfId="36789" hidden="1"/>
    <cellStyle name="Título 1 3" xfId="36798" hidden="1"/>
    <cellStyle name="Título 1 3" xfId="36806" hidden="1"/>
    <cellStyle name="Título 1 3" xfId="36816" hidden="1"/>
    <cellStyle name="Título 1 3" xfId="36795" hidden="1"/>
    <cellStyle name="Título 1 3" xfId="36794" hidden="1"/>
    <cellStyle name="Título 1 3" xfId="36772" hidden="1"/>
    <cellStyle name="Título 1 3" xfId="36838" hidden="1"/>
    <cellStyle name="Título 1 3" xfId="36752" hidden="1"/>
    <cellStyle name="Título 1 3" xfId="36736" hidden="1"/>
    <cellStyle name="Título 1 3" xfId="36730" hidden="1"/>
    <cellStyle name="Título 1 3" xfId="36691" hidden="1"/>
    <cellStyle name="Título 1 3" xfId="36683" hidden="1"/>
    <cellStyle name="Título 1 3" xfId="36649" hidden="1"/>
    <cellStyle name="Título 1 3" xfId="36732" hidden="1"/>
    <cellStyle name="Título 1 3" xfId="36663" hidden="1"/>
    <cellStyle name="Título 1 3" xfId="36587" hidden="1"/>
    <cellStyle name="Título 1 3" xfId="36862" hidden="1"/>
    <cellStyle name="Título 1 3" xfId="36866" hidden="1"/>
    <cellStyle name="Título 1 3" xfId="36749" hidden="1"/>
    <cellStyle name="Título 1 3" xfId="36595" hidden="1"/>
    <cellStyle name="Título 1 3" xfId="36735" hidden="1"/>
    <cellStyle name="Título 1 3" xfId="36600" hidden="1"/>
    <cellStyle name="Título 1 3" xfId="36617" hidden="1"/>
    <cellStyle name="Título 1 3" xfId="36682" hidden="1"/>
    <cellStyle name="Título 1 3" xfId="36586" hidden="1"/>
    <cellStyle name="Título 1 3" xfId="36897" hidden="1"/>
    <cellStyle name="Título 1 3" xfId="36906" hidden="1"/>
    <cellStyle name="Título 1 3" xfId="36915" hidden="1"/>
    <cellStyle name="Título 1 3" xfId="36923" hidden="1"/>
    <cellStyle name="Título 1 3" xfId="36933" hidden="1"/>
    <cellStyle name="Título 1 3" xfId="36912" hidden="1"/>
    <cellStyle name="Título 1 3" xfId="36911" hidden="1"/>
    <cellStyle name="Título 1 3" xfId="36889" hidden="1"/>
    <cellStyle name="Título 1 3" xfId="36955" hidden="1"/>
    <cellStyle name="Título 1 3" xfId="36999" hidden="1"/>
    <cellStyle name="Título 1 3" xfId="37008" hidden="1"/>
    <cellStyle name="Título 1 3" xfId="37017" hidden="1"/>
    <cellStyle name="Título 1 3" xfId="37025" hidden="1"/>
    <cellStyle name="Título 1 3" xfId="37035" hidden="1"/>
    <cellStyle name="Título 1 3" xfId="37014" hidden="1"/>
    <cellStyle name="Título 1 3" xfId="37013" hidden="1"/>
    <cellStyle name="Título 1 3" xfId="36991" hidden="1"/>
    <cellStyle name="Título 1 3" xfId="37057" hidden="1"/>
    <cellStyle name="Título 1 3" xfId="37270" hidden="1"/>
    <cellStyle name="Título 1 3" xfId="37279" hidden="1"/>
    <cellStyle name="Título 1 3" xfId="37288" hidden="1"/>
    <cellStyle name="Título 1 3" xfId="37296" hidden="1"/>
    <cellStyle name="Título 1 3" xfId="37306" hidden="1"/>
    <cellStyle name="Título 1 3" xfId="37285" hidden="1"/>
    <cellStyle name="Título 1 3" xfId="37284" hidden="1"/>
    <cellStyle name="Título 1 3" xfId="37262" hidden="1"/>
    <cellStyle name="Título 1 3" xfId="37328" hidden="1"/>
    <cellStyle name="Título 1 3" xfId="37242" hidden="1"/>
    <cellStyle name="Título 1 3" xfId="37226" hidden="1"/>
    <cellStyle name="Título 1 3" xfId="37220" hidden="1"/>
    <cellStyle name="Título 1 3" xfId="37181" hidden="1"/>
    <cellStyle name="Título 1 3" xfId="37173" hidden="1"/>
    <cellStyle name="Título 1 3" xfId="37139" hidden="1"/>
    <cellStyle name="Título 1 3" xfId="37222" hidden="1"/>
    <cellStyle name="Título 1 3" xfId="37153" hidden="1"/>
    <cellStyle name="Título 1 3" xfId="37077" hidden="1"/>
    <cellStyle name="Título 1 3" xfId="37352" hidden="1"/>
    <cellStyle name="Título 1 3" xfId="37356" hidden="1"/>
    <cellStyle name="Título 1 3" xfId="37239" hidden="1"/>
    <cellStyle name="Título 1 3" xfId="37085" hidden="1"/>
    <cellStyle name="Título 1 3" xfId="37225" hidden="1"/>
    <cellStyle name="Título 1 3" xfId="37090" hidden="1"/>
    <cellStyle name="Título 1 3" xfId="37107" hidden="1"/>
    <cellStyle name="Título 1 3" xfId="37172" hidden="1"/>
    <cellStyle name="Título 1 3" xfId="37076" hidden="1"/>
    <cellStyle name="Título 1 3" xfId="37387" hidden="1"/>
    <cellStyle name="Título 1 3" xfId="37396" hidden="1"/>
    <cellStyle name="Título 1 3" xfId="37405" hidden="1"/>
    <cellStyle name="Título 1 3" xfId="37413" hidden="1"/>
    <cellStyle name="Título 1 3" xfId="37423" hidden="1"/>
    <cellStyle name="Título 1 3" xfId="37402" hidden="1"/>
    <cellStyle name="Título 1 3" xfId="37401" hidden="1"/>
    <cellStyle name="Título 1 3" xfId="37379" hidden="1"/>
    <cellStyle name="Título 1 3" xfId="37445" hidden="1"/>
    <cellStyle name="Título 1 3" xfId="37489" hidden="1"/>
    <cellStyle name="Título 1 3" xfId="37498" hidden="1"/>
    <cellStyle name="Título 1 3" xfId="37507" hidden="1"/>
    <cellStyle name="Título 1 3" xfId="37515" hidden="1"/>
    <cellStyle name="Título 1 3" xfId="37525" hidden="1"/>
    <cellStyle name="Título 1 3" xfId="37504" hidden="1"/>
    <cellStyle name="Título 1 3" xfId="37503" hidden="1"/>
    <cellStyle name="Título 1 3" xfId="37481" hidden="1"/>
    <cellStyle name="Título 1 3" xfId="37547" hidden="1"/>
    <cellStyle name="Título 1 3" xfId="37760" hidden="1"/>
    <cellStyle name="Título 1 3" xfId="37769" hidden="1"/>
    <cellStyle name="Título 1 3" xfId="37778" hidden="1"/>
    <cellStyle name="Título 1 3" xfId="37786" hidden="1"/>
    <cellStyle name="Título 1 3" xfId="37796" hidden="1"/>
    <cellStyle name="Título 1 3" xfId="37775" hidden="1"/>
    <cellStyle name="Título 1 3" xfId="37774" hidden="1"/>
    <cellStyle name="Título 1 3" xfId="37752" hidden="1"/>
    <cellStyle name="Título 1 3" xfId="37818" hidden="1"/>
    <cellStyle name="Título 1 3" xfId="37732" hidden="1"/>
    <cellStyle name="Título 1 3" xfId="37716" hidden="1"/>
    <cellStyle name="Título 1 3" xfId="37710" hidden="1"/>
    <cellStyle name="Título 1 3" xfId="37671" hidden="1"/>
    <cellStyle name="Título 1 3" xfId="37663" hidden="1"/>
    <cellStyle name="Título 1 3" xfId="37629" hidden="1"/>
    <cellStyle name="Título 1 3" xfId="37712" hidden="1"/>
    <cellStyle name="Título 1 3" xfId="37643" hidden="1"/>
    <cellStyle name="Título 1 3" xfId="37567" hidden="1"/>
    <cellStyle name="Título 1 3" xfId="37842" hidden="1"/>
    <cellStyle name="Título 1 3" xfId="37846" hidden="1"/>
    <cellStyle name="Título 1 3" xfId="37729" hidden="1"/>
    <cellStyle name="Título 1 3" xfId="37575" hidden="1"/>
    <cellStyle name="Título 1 3" xfId="37715" hidden="1"/>
    <cellStyle name="Título 1 3" xfId="37580" hidden="1"/>
    <cellStyle name="Título 1 3" xfId="37597" hidden="1"/>
    <cellStyle name="Título 1 3" xfId="37662" hidden="1"/>
    <cellStyle name="Título 1 3" xfId="37566" hidden="1"/>
    <cellStyle name="Título 1 3" xfId="37877" hidden="1"/>
    <cellStyle name="Título 1 3" xfId="37886" hidden="1"/>
    <cellStyle name="Título 1 3" xfId="37895" hidden="1"/>
    <cellStyle name="Título 1 3" xfId="37903" hidden="1"/>
    <cellStyle name="Título 1 3" xfId="37913" hidden="1"/>
    <cellStyle name="Título 1 3" xfId="37892" hidden="1"/>
    <cellStyle name="Título 1 3" xfId="37891" hidden="1"/>
    <cellStyle name="Título 1 3" xfId="37869" hidden="1"/>
    <cellStyle name="Título 1 3" xfId="37935" hidden="1"/>
    <cellStyle name="Título 1 3" xfId="37979" hidden="1"/>
    <cellStyle name="Título 1 3" xfId="37988" hidden="1"/>
    <cellStyle name="Título 1 3" xfId="37997" hidden="1"/>
    <cellStyle name="Título 1 3" xfId="38005" hidden="1"/>
    <cellStyle name="Título 1 3" xfId="38015" hidden="1"/>
    <cellStyle name="Título 1 3" xfId="37994" hidden="1"/>
    <cellStyle name="Título 1 3" xfId="37993" hidden="1"/>
    <cellStyle name="Título 1 3" xfId="37971" hidden="1"/>
    <cellStyle name="Título 1 3" xfId="38037" hidden="1"/>
    <cellStyle name="Título 1 3" xfId="38250" hidden="1"/>
    <cellStyle name="Título 1 3" xfId="38259" hidden="1"/>
    <cellStyle name="Título 1 3" xfId="38268" hidden="1"/>
    <cellStyle name="Título 1 3" xfId="38276" hidden="1"/>
    <cellStyle name="Título 1 3" xfId="38286" hidden="1"/>
    <cellStyle name="Título 1 3" xfId="38265" hidden="1"/>
    <cellStyle name="Título 1 3" xfId="38264" hidden="1"/>
    <cellStyle name="Título 1 3" xfId="38242" hidden="1"/>
    <cellStyle name="Título 1 3" xfId="38308" hidden="1"/>
    <cellStyle name="Título 1 3" xfId="38222" hidden="1"/>
    <cellStyle name="Título 1 3" xfId="38206" hidden="1"/>
    <cellStyle name="Título 1 3" xfId="38200" hidden="1"/>
    <cellStyle name="Título 1 3" xfId="38161" hidden="1"/>
    <cellStyle name="Título 1 3" xfId="38153" hidden="1"/>
    <cellStyle name="Título 1 3" xfId="38119" hidden="1"/>
    <cellStyle name="Título 1 3" xfId="38202" hidden="1"/>
    <cellStyle name="Título 1 3" xfId="38133" hidden="1"/>
    <cellStyle name="Título 1 3" xfId="38057" hidden="1"/>
    <cellStyle name="Título 1 3" xfId="38332" hidden="1"/>
    <cellStyle name="Título 1 3" xfId="38336" hidden="1"/>
    <cellStyle name="Título 1 3" xfId="38219" hidden="1"/>
    <cellStyle name="Título 1 3" xfId="38065" hidden="1"/>
    <cellStyle name="Título 1 3" xfId="38205" hidden="1"/>
    <cellStyle name="Título 1 3" xfId="38070" hidden="1"/>
    <cellStyle name="Título 1 3" xfId="38087" hidden="1"/>
    <cellStyle name="Título 1 3" xfId="38152" hidden="1"/>
    <cellStyle name="Título 1 3" xfId="38056" hidden="1"/>
    <cellStyle name="Título 1 3" xfId="38367" hidden="1"/>
    <cellStyle name="Título 1 3" xfId="38376" hidden="1"/>
    <cellStyle name="Título 1 3" xfId="38385" hidden="1"/>
    <cellStyle name="Título 1 3" xfId="38393" hidden="1"/>
    <cellStyle name="Título 1 3" xfId="38403" hidden="1"/>
    <cellStyle name="Título 1 3" xfId="38382" hidden="1"/>
    <cellStyle name="Título 1 3" xfId="38381" hidden="1"/>
    <cellStyle name="Título 1 3" xfId="38359" hidden="1"/>
    <cellStyle name="Título 1 3" xfId="38425" hidden="1"/>
    <cellStyle name="Título 1 3" xfId="38469" hidden="1"/>
    <cellStyle name="Título 1 3" xfId="38478" hidden="1"/>
    <cellStyle name="Título 1 3" xfId="38487" hidden="1"/>
    <cellStyle name="Título 1 3" xfId="38495" hidden="1"/>
    <cellStyle name="Título 1 3" xfId="38505" hidden="1"/>
    <cellStyle name="Título 1 3" xfId="38484" hidden="1"/>
    <cellStyle name="Título 1 3" xfId="38483" hidden="1"/>
    <cellStyle name="Título 1 3" xfId="38461" hidden="1"/>
    <cellStyle name="Título 1 3" xfId="38527" hidden="1"/>
    <cellStyle name="Título 1 3" xfId="38740" hidden="1"/>
    <cellStyle name="Título 1 3" xfId="38749" hidden="1"/>
    <cellStyle name="Título 1 3" xfId="38758" hidden="1"/>
    <cellStyle name="Título 1 3" xfId="38766" hidden="1"/>
    <cellStyle name="Título 1 3" xfId="38776" hidden="1"/>
    <cellStyle name="Título 1 3" xfId="38755" hidden="1"/>
    <cellStyle name="Título 1 3" xfId="38754" hidden="1"/>
    <cellStyle name="Título 1 3" xfId="38732" hidden="1"/>
    <cellStyle name="Título 1 3" xfId="38798" hidden="1"/>
    <cellStyle name="Título 1 3" xfId="38712" hidden="1"/>
    <cellStyle name="Título 1 3" xfId="38696" hidden="1"/>
    <cellStyle name="Título 1 3" xfId="38690" hidden="1"/>
    <cellStyle name="Título 1 3" xfId="38651" hidden="1"/>
    <cellStyle name="Título 1 3" xfId="38643" hidden="1"/>
    <cellStyle name="Título 1 3" xfId="38609" hidden="1"/>
    <cellStyle name="Título 1 3" xfId="38692" hidden="1"/>
    <cellStyle name="Título 1 3" xfId="38623" hidden="1"/>
    <cellStyle name="Título 1 3" xfId="38547" hidden="1"/>
    <cellStyle name="Título 1 3" xfId="38822" hidden="1"/>
    <cellStyle name="Título 1 3" xfId="38826" hidden="1"/>
    <cellStyle name="Título 1 3" xfId="38709" hidden="1"/>
    <cellStyle name="Título 1 3" xfId="38555" hidden="1"/>
    <cellStyle name="Título 1 3" xfId="38695" hidden="1"/>
    <cellStyle name="Título 1 3" xfId="38560" hidden="1"/>
    <cellStyle name="Título 1 3" xfId="38577" hidden="1"/>
    <cellStyle name="Título 1 3" xfId="38642" hidden="1"/>
    <cellStyle name="Título 1 3" xfId="38546"/>
    <cellStyle name="Título 1 4" xfId="5079" hidden="1"/>
    <cellStyle name="Título 1 4" xfId="5098" hidden="1"/>
    <cellStyle name="Título 1 4" xfId="5110" hidden="1"/>
    <cellStyle name="Título 1 4" xfId="5122" hidden="1"/>
    <cellStyle name="Título 1 4" xfId="5133" hidden="1"/>
    <cellStyle name="Título 1 4" xfId="5145" hidden="1"/>
    <cellStyle name="Título 1 4" xfId="5100" hidden="1"/>
    <cellStyle name="Título 1 4" xfId="5138" hidden="1"/>
    <cellStyle name="Título 1 4" xfId="5083" hidden="1"/>
    <cellStyle name="Título 1 4" xfId="5167" hidden="1"/>
    <cellStyle name="Título 1 4" xfId="10242" hidden="1"/>
    <cellStyle name="Título 1 4" xfId="10254" hidden="1"/>
    <cellStyle name="Título 1 4" xfId="10266" hidden="1"/>
    <cellStyle name="Título 1 4" xfId="10277" hidden="1"/>
    <cellStyle name="Título 1 4" xfId="10289" hidden="1"/>
    <cellStyle name="Título 1 4" xfId="10244" hidden="1"/>
    <cellStyle name="Título 1 4" xfId="10282" hidden="1"/>
    <cellStyle name="Título 1 4" xfId="10227" hidden="1"/>
    <cellStyle name="Título 1 4" xfId="10305" hidden="1"/>
    <cellStyle name="Título 1 4" xfId="10767" hidden="1"/>
    <cellStyle name="Título 1 4" xfId="10776" hidden="1"/>
    <cellStyle name="Título 1 4" xfId="10785" hidden="1"/>
    <cellStyle name="Título 1 4" xfId="10793" hidden="1"/>
    <cellStyle name="Título 1 4" xfId="10803" hidden="1"/>
    <cellStyle name="Título 1 4" xfId="10769" hidden="1"/>
    <cellStyle name="Título 1 4" xfId="10796" hidden="1"/>
    <cellStyle name="Título 1 4" xfId="10756" hidden="1"/>
    <cellStyle name="Título 1 4" xfId="10815" hidden="1"/>
    <cellStyle name="Título 1 4" xfId="10693" hidden="1"/>
    <cellStyle name="Título 1 4" xfId="10598" hidden="1"/>
    <cellStyle name="Título 1 4" xfId="10594" hidden="1"/>
    <cellStyle name="Título 1 4" xfId="10623" hidden="1"/>
    <cellStyle name="Título 1 4" xfId="10617" hidden="1"/>
    <cellStyle name="Título 1 4" xfId="10668" hidden="1"/>
    <cellStyle name="Título 1 4" xfId="10586" hidden="1"/>
    <cellStyle name="Título 1 4" xfId="10731" hidden="1"/>
    <cellStyle name="Título 1 4" xfId="10853" hidden="1"/>
    <cellStyle name="Título 1 4" xfId="10601" hidden="1"/>
    <cellStyle name="Título 1 4" xfId="10653" hidden="1"/>
    <cellStyle name="Título 1 4" xfId="10630" hidden="1"/>
    <cellStyle name="Título 1 4" xfId="10585" hidden="1"/>
    <cellStyle name="Título 1 4" xfId="10564" hidden="1"/>
    <cellStyle name="Título 1 4" xfId="10671" hidden="1"/>
    <cellStyle name="Título 1 4" xfId="10641" hidden="1"/>
    <cellStyle name="Título 1 4" xfId="10677" hidden="1"/>
    <cellStyle name="Título 1 4" xfId="10855" hidden="1"/>
    <cellStyle name="Título 1 4" xfId="15893" hidden="1"/>
    <cellStyle name="Título 1 4" xfId="15905" hidden="1"/>
    <cellStyle name="Título 1 4" xfId="15917" hidden="1"/>
    <cellStyle name="Título 1 4" xfId="15928" hidden="1"/>
    <cellStyle name="Título 1 4" xfId="15940" hidden="1"/>
    <cellStyle name="Título 1 4" xfId="15895" hidden="1"/>
    <cellStyle name="Título 1 4" xfId="15933" hidden="1"/>
    <cellStyle name="Título 1 4" xfId="15878" hidden="1"/>
    <cellStyle name="Título 1 4" xfId="15960" hidden="1"/>
    <cellStyle name="Título 1 4" xfId="21025" hidden="1"/>
    <cellStyle name="Título 1 4" xfId="21037" hidden="1"/>
    <cellStyle name="Título 1 4" xfId="21049" hidden="1"/>
    <cellStyle name="Título 1 4" xfId="21060" hidden="1"/>
    <cellStyle name="Título 1 4" xfId="21072" hidden="1"/>
    <cellStyle name="Título 1 4" xfId="21027" hidden="1"/>
    <cellStyle name="Título 1 4" xfId="21065" hidden="1"/>
    <cellStyle name="Título 1 4" xfId="21010" hidden="1"/>
    <cellStyle name="Título 1 4" xfId="21088" hidden="1"/>
    <cellStyle name="Título 1 4" xfId="21550" hidden="1"/>
    <cellStyle name="Título 1 4" xfId="21559" hidden="1"/>
    <cellStyle name="Título 1 4" xfId="21568" hidden="1"/>
    <cellStyle name="Título 1 4" xfId="21576" hidden="1"/>
    <cellStyle name="Título 1 4" xfId="21586" hidden="1"/>
    <cellStyle name="Título 1 4" xfId="21552" hidden="1"/>
    <cellStyle name="Título 1 4" xfId="21579" hidden="1"/>
    <cellStyle name="Título 1 4" xfId="21539" hidden="1"/>
    <cellStyle name="Título 1 4" xfId="21598" hidden="1"/>
    <cellStyle name="Título 1 4" xfId="21476" hidden="1"/>
    <cellStyle name="Título 1 4" xfId="21381" hidden="1"/>
    <cellStyle name="Título 1 4" xfId="21377" hidden="1"/>
    <cellStyle name="Título 1 4" xfId="21406" hidden="1"/>
    <cellStyle name="Título 1 4" xfId="21400" hidden="1"/>
    <cellStyle name="Título 1 4" xfId="21451" hidden="1"/>
    <cellStyle name="Título 1 4" xfId="21369" hidden="1"/>
    <cellStyle name="Título 1 4" xfId="21514" hidden="1"/>
    <cellStyle name="Título 1 4" xfId="21636" hidden="1"/>
    <cellStyle name="Título 1 4" xfId="21384" hidden="1"/>
    <cellStyle name="Título 1 4" xfId="21436" hidden="1"/>
    <cellStyle name="Título 1 4" xfId="21413" hidden="1"/>
    <cellStyle name="Título 1 4" xfId="21368" hidden="1"/>
    <cellStyle name="Título 1 4" xfId="21347" hidden="1"/>
    <cellStyle name="Título 1 4" xfId="21454" hidden="1"/>
    <cellStyle name="Título 1 4" xfId="21424" hidden="1"/>
    <cellStyle name="Título 1 4" xfId="21460" hidden="1"/>
    <cellStyle name="Título 1 4" xfId="21638" hidden="1"/>
    <cellStyle name="Título 1 4" xfId="22834" hidden="1"/>
    <cellStyle name="Título 1 4" xfId="22844" hidden="1"/>
    <cellStyle name="Título 1 4" xfId="22853" hidden="1"/>
    <cellStyle name="Título 1 4" xfId="22861" hidden="1"/>
    <cellStyle name="Título 1 4" xfId="22872" hidden="1"/>
    <cellStyle name="Título 1 4" xfId="22836" hidden="1"/>
    <cellStyle name="Título 1 4" xfId="22865" hidden="1"/>
    <cellStyle name="Título 1 4" xfId="22823" hidden="1"/>
    <cellStyle name="Título 1 4" xfId="22884" hidden="1"/>
    <cellStyle name="Título 1 4" xfId="24057" hidden="1"/>
    <cellStyle name="Título 1 4" xfId="24067" hidden="1"/>
    <cellStyle name="Título 1 4" xfId="24076" hidden="1"/>
    <cellStyle name="Título 1 4" xfId="24084" hidden="1"/>
    <cellStyle name="Título 1 4" xfId="24095" hidden="1"/>
    <cellStyle name="Título 1 4" xfId="24059" hidden="1"/>
    <cellStyle name="Título 1 4" xfId="24088" hidden="1"/>
    <cellStyle name="Título 1 4" xfId="24045" hidden="1"/>
    <cellStyle name="Título 1 4" xfId="24107" hidden="1"/>
    <cellStyle name="Título 1 4" xfId="24377" hidden="1"/>
    <cellStyle name="Título 1 4" xfId="24386" hidden="1"/>
    <cellStyle name="Título 1 4" xfId="24395" hidden="1"/>
    <cellStyle name="Título 1 4" xfId="24403" hidden="1"/>
    <cellStyle name="Título 1 4" xfId="24413" hidden="1"/>
    <cellStyle name="Título 1 4" xfId="24379" hidden="1"/>
    <cellStyle name="Título 1 4" xfId="24406" hidden="1"/>
    <cellStyle name="Título 1 4" xfId="24366" hidden="1"/>
    <cellStyle name="Título 1 4" xfId="24425" hidden="1"/>
    <cellStyle name="Título 1 4" xfId="24304" hidden="1"/>
    <cellStyle name="Título 1 4" xfId="24211" hidden="1"/>
    <cellStyle name="Título 1 4" xfId="24207" hidden="1"/>
    <cellStyle name="Título 1 4" xfId="24234" hidden="1"/>
    <cellStyle name="Título 1 4" xfId="24228" hidden="1"/>
    <cellStyle name="Título 1 4" xfId="24279" hidden="1"/>
    <cellStyle name="Título 1 4" xfId="24199" hidden="1"/>
    <cellStyle name="Título 1 4" xfId="24341" hidden="1"/>
    <cellStyle name="Título 1 4" xfId="24463" hidden="1"/>
    <cellStyle name="Título 1 4" xfId="24214" hidden="1"/>
    <cellStyle name="Título 1 4" xfId="24264" hidden="1"/>
    <cellStyle name="Título 1 4" xfId="24241" hidden="1"/>
    <cellStyle name="Título 1 4" xfId="24198" hidden="1"/>
    <cellStyle name="Título 1 4" xfId="24177" hidden="1"/>
    <cellStyle name="Título 1 4" xfId="24282" hidden="1"/>
    <cellStyle name="Título 1 4" xfId="24252" hidden="1"/>
    <cellStyle name="Título 1 4" xfId="24288" hidden="1"/>
    <cellStyle name="Título 1 4" xfId="24465" hidden="1"/>
    <cellStyle name="Título 1 4" xfId="24533" hidden="1"/>
    <cellStyle name="Título 1 4" xfId="24542" hidden="1"/>
    <cellStyle name="Título 1 4" xfId="24551" hidden="1"/>
    <cellStyle name="Título 1 4" xfId="24559" hidden="1"/>
    <cellStyle name="Título 1 4" xfId="24569" hidden="1"/>
    <cellStyle name="Título 1 4" xfId="24535" hidden="1"/>
    <cellStyle name="Título 1 4" xfId="24562" hidden="1"/>
    <cellStyle name="Título 1 4" xfId="24522" hidden="1"/>
    <cellStyle name="Título 1 4" xfId="24581" hidden="1"/>
    <cellStyle name="Título 1 4" xfId="24635" hidden="1"/>
    <cellStyle name="Título 1 4" xfId="24644" hidden="1"/>
    <cellStyle name="Título 1 4" xfId="24653" hidden="1"/>
    <cellStyle name="Título 1 4" xfId="24661" hidden="1"/>
    <cellStyle name="Título 1 4" xfId="24671" hidden="1"/>
    <cellStyle name="Título 1 4" xfId="24637" hidden="1"/>
    <cellStyle name="Título 1 4" xfId="24664" hidden="1"/>
    <cellStyle name="Título 1 4" xfId="24624" hidden="1"/>
    <cellStyle name="Título 1 4" xfId="24683" hidden="1"/>
    <cellStyle name="Título 1 4" xfId="24906" hidden="1"/>
    <cellStyle name="Título 1 4" xfId="24915" hidden="1"/>
    <cellStyle name="Título 1 4" xfId="24924" hidden="1"/>
    <cellStyle name="Título 1 4" xfId="24932" hidden="1"/>
    <cellStyle name="Título 1 4" xfId="24942" hidden="1"/>
    <cellStyle name="Título 1 4" xfId="24908" hidden="1"/>
    <cellStyle name="Título 1 4" xfId="24935" hidden="1"/>
    <cellStyle name="Título 1 4" xfId="24895" hidden="1"/>
    <cellStyle name="Título 1 4" xfId="24954" hidden="1"/>
    <cellStyle name="Título 1 4" xfId="24833" hidden="1"/>
    <cellStyle name="Título 1 4" xfId="24742" hidden="1"/>
    <cellStyle name="Título 1 4" xfId="24738" hidden="1"/>
    <cellStyle name="Título 1 4" xfId="24764" hidden="1"/>
    <cellStyle name="Título 1 4" xfId="24759" hidden="1"/>
    <cellStyle name="Título 1 4" xfId="24808" hidden="1"/>
    <cellStyle name="Título 1 4" xfId="24730" hidden="1"/>
    <cellStyle name="Título 1 4" xfId="24870" hidden="1"/>
    <cellStyle name="Título 1 4" xfId="24992" hidden="1"/>
    <cellStyle name="Título 1 4" xfId="24745" hidden="1"/>
    <cellStyle name="Título 1 4" xfId="24793" hidden="1"/>
    <cellStyle name="Título 1 4" xfId="24771" hidden="1"/>
    <cellStyle name="Título 1 4" xfId="24729" hidden="1"/>
    <cellStyle name="Título 1 4" xfId="24708" hidden="1"/>
    <cellStyle name="Título 1 4" xfId="24811" hidden="1"/>
    <cellStyle name="Título 1 4" xfId="24782" hidden="1"/>
    <cellStyle name="Título 1 4" xfId="24817" hidden="1"/>
    <cellStyle name="Título 1 4" xfId="24994" hidden="1"/>
    <cellStyle name="Título 1 4" xfId="26142" hidden="1"/>
    <cellStyle name="Título 1 4" xfId="26151" hidden="1"/>
    <cellStyle name="Título 1 4" xfId="26160" hidden="1"/>
    <cellStyle name="Título 1 4" xfId="26168" hidden="1"/>
    <cellStyle name="Título 1 4" xfId="26178" hidden="1"/>
    <cellStyle name="Título 1 4" xfId="26144" hidden="1"/>
    <cellStyle name="Título 1 4" xfId="26171" hidden="1"/>
    <cellStyle name="Título 1 4" xfId="26131" hidden="1"/>
    <cellStyle name="Título 1 4" xfId="26190" hidden="1"/>
    <cellStyle name="Título 1 4" xfId="27400" hidden="1"/>
    <cellStyle name="Título 1 4" xfId="27409" hidden="1"/>
    <cellStyle name="Título 1 4" xfId="27418" hidden="1"/>
    <cellStyle name="Título 1 4" xfId="27426" hidden="1"/>
    <cellStyle name="Título 1 4" xfId="27437" hidden="1"/>
    <cellStyle name="Título 1 4" xfId="27402" hidden="1"/>
    <cellStyle name="Título 1 4" xfId="27430" hidden="1"/>
    <cellStyle name="Título 1 4" xfId="27388" hidden="1"/>
    <cellStyle name="Título 1 4" xfId="27450" hidden="1"/>
    <cellStyle name="Título 1 4" xfId="27713" hidden="1"/>
    <cellStyle name="Título 1 4" xfId="27722" hidden="1"/>
    <cellStyle name="Título 1 4" xfId="27731" hidden="1"/>
    <cellStyle name="Título 1 4" xfId="27739" hidden="1"/>
    <cellStyle name="Título 1 4" xfId="27749" hidden="1"/>
    <cellStyle name="Título 1 4" xfId="27715" hidden="1"/>
    <cellStyle name="Título 1 4" xfId="27742" hidden="1"/>
    <cellStyle name="Título 1 4" xfId="27702" hidden="1"/>
    <cellStyle name="Título 1 4" xfId="27761" hidden="1"/>
    <cellStyle name="Título 1 4" xfId="27640" hidden="1"/>
    <cellStyle name="Título 1 4" xfId="27549" hidden="1"/>
    <cellStyle name="Título 1 4" xfId="27545" hidden="1"/>
    <cellStyle name="Título 1 4" xfId="27571" hidden="1"/>
    <cellStyle name="Título 1 4" xfId="27566" hidden="1"/>
    <cellStyle name="Título 1 4" xfId="27615" hidden="1"/>
    <cellStyle name="Título 1 4" xfId="27537" hidden="1"/>
    <cellStyle name="Título 1 4" xfId="27677" hidden="1"/>
    <cellStyle name="Título 1 4" xfId="27799" hidden="1"/>
    <cellStyle name="Título 1 4" xfId="27552" hidden="1"/>
    <cellStyle name="Título 1 4" xfId="27600" hidden="1"/>
    <cellStyle name="Título 1 4" xfId="27578" hidden="1"/>
    <cellStyle name="Título 1 4" xfId="27536" hidden="1"/>
    <cellStyle name="Título 1 4" xfId="27515" hidden="1"/>
    <cellStyle name="Título 1 4" xfId="27618" hidden="1"/>
    <cellStyle name="Título 1 4" xfId="27589" hidden="1"/>
    <cellStyle name="Título 1 4" xfId="27624" hidden="1"/>
    <cellStyle name="Título 1 4" xfId="27801" hidden="1"/>
    <cellStyle name="Título 1 4" xfId="22162" hidden="1"/>
    <cellStyle name="Título 1 4" xfId="26010" hidden="1"/>
    <cellStyle name="Título 1 4" xfId="22441" hidden="1"/>
    <cellStyle name="Título 1 4" xfId="26480" hidden="1"/>
    <cellStyle name="Título 1 4" xfId="22694" hidden="1"/>
    <cellStyle name="Título 1 4" xfId="25207" hidden="1"/>
    <cellStyle name="Título 1 4" xfId="22440" hidden="1"/>
    <cellStyle name="Título 1 4" xfId="21919" hidden="1"/>
    <cellStyle name="Título 1 4" xfId="25744" hidden="1"/>
    <cellStyle name="Título 1 4" xfId="23554" hidden="1"/>
    <cellStyle name="Título 1 4" xfId="26352" hidden="1"/>
    <cellStyle name="Título 1 4" xfId="22566" hidden="1"/>
    <cellStyle name="Título 1 4" xfId="26603" hidden="1"/>
    <cellStyle name="Título 1 4" xfId="26895" hidden="1"/>
    <cellStyle name="Título 1 4" xfId="25347" hidden="1"/>
    <cellStyle name="Título 1 4" xfId="22565" hidden="1"/>
    <cellStyle name="Título 1 4" xfId="22314" hidden="1"/>
    <cellStyle name="Título 1 4" xfId="26879" hidden="1"/>
    <cellStyle name="Título 1 4" xfId="25830" hidden="1"/>
    <cellStyle name="Título 1 4" xfId="25582" hidden="1"/>
    <cellStyle name="Título 1 4" xfId="23757" hidden="1"/>
    <cellStyle name="Título 1 4" xfId="26864" hidden="1"/>
    <cellStyle name="Título 1 4" xfId="21989" hidden="1"/>
    <cellStyle name="Título 1 4" xfId="23758" hidden="1"/>
    <cellStyle name="Título 1 4" xfId="25297" hidden="1"/>
    <cellStyle name="Título 1 4" xfId="11039" hidden="1"/>
    <cellStyle name="Título 1 4" xfId="25827" hidden="1"/>
    <cellStyle name="Título 1 4" xfId="25041" hidden="1"/>
    <cellStyle name="Título 1 4" xfId="26322" hidden="1"/>
    <cellStyle name="Título 1 4" xfId="22538" hidden="1"/>
    <cellStyle name="Título 1 4" xfId="25839" hidden="1"/>
    <cellStyle name="Título 1 4" xfId="26875" hidden="1"/>
    <cellStyle name="Título 1 4" xfId="25305" hidden="1"/>
    <cellStyle name="Título 1 4" xfId="23532" hidden="1"/>
    <cellStyle name="Título 1 4" xfId="22282" hidden="1"/>
    <cellStyle name="Título 1 4" xfId="25031" hidden="1"/>
    <cellStyle name="Título 1 4" xfId="26876" hidden="1"/>
    <cellStyle name="Título 1 4" xfId="26569" hidden="1"/>
    <cellStyle name="Título 1 4" xfId="26320" hidden="1"/>
    <cellStyle name="Título 1 4" xfId="26877" hidden="1"/>
    <cellStyle name="Título 1 4" xfId="11072" hidden="1"/>
    <cellStyle name="Título 1 4" xfId="25836" hidden="1"/>
    <cellStyle name="Título 1 4" xfId="23766" hidden="1"/>
    <cellStyle name="Título 1 4" xfId="25042" hidden="1"/>
    <cellStyle name="Título 1 4" xfId="22991" hidden="1"/>
    <cellStyle name="Título 1 4" xfId="25816" hidden="1"/>
    <cellStyle name="Título 1 4" xfId="25568" hidden="1"/>
    <cellStyle name="Título 1 4" xfId="23742" hidden="1"/>
    <cellStyle name="Título 1 4" xfId="26850" hidden="1"/>
    <cellStyle name="Título 1 4" xfId="21976" hidden="1"/>
    <cellStyle name="Título 1 4" xfId="23743" hidden="1"/>
    <cellStyle name="Título 1 4" xfId="25283" hidden="1"/>
    <cellStyle name="Título 1 4" xfId="11043" hidden="1"/>
    <cellStyle name="Título 1 4" xfId="25813" hidden="1"/>
    <cellStyle name="Título 1 4" xfId="21966" hidden="1"/>
    <cellStyle name="Título 1 4" xfId="25272" hidden="1"/>
    <cellStyle name="Título 1 4" xfId="25010" hidden="1"/>
    <cellStyle name="Título 1 4" xfId="26532" hidden="1"/>
    <cellStyle name="Título 1 4" xfId="22966" hidden="1"/>
    <cellStyle name="Título 1 4" xfId="25011" hidden="1"/>
    <cellStyle name="Título 1 4" xfId="27068" hidden="1"/>
    <cellStyle name="Título 1 4" xfId="25557" hidden="1"/>
    <cellStyle name="Título 1 4" xfId="21963" hidden="1"/>
    <cellStyle name="Título 1 4" xfId="25433" hidden="1"/>
    <cellStyle name="Título 1 4" xfId="25176" hidden="1"/>
    <cellStyle name="Título 1 4" xfId="23365" hidden="1"/>
    <cellStyle name="Título 1 4" xfId="26445" hidden="1"/>
    <cellStyle name="Título 1 4" xfId="27223" hidden="1"/>
    <cellStyle name="Título 1 4" xfId="23370" hidden="1"/>
    <cellStyle name="Título 1 4" xfId="26978" hidden="1"/>
    <cellStyle name="Título 1 4" xfId="23887" hidden="1"/>
    <cellStyle name="Título 1 4" xfId="25413" hidden="1"/>
    <cellStyle name="Título 1 4" xfId="27360" hidden="1"/>
    <cellStyle name="Título 1 4" xfId="23203" hidden="1"/>
    <cellStyle name="Título 1 4" xfId="23488" hidden="1"/>
    <cellStyle name="Título 1 4" xfId="12187" hidden="1"/>
    <cellStyle name="Título 1 4" xfId="25796" hidden="1"/>
    <cellStyle name="Título 1 4" xfId="27059" hidden="1"/>
    <cellStyle name="Título 1 4" xfId="22495" hidden="1"/>
    <cellStyle name="Título 1 4" xfId="25717" hidden="1"/>
    <cellStyle name="Título 1 4" xfId="22644" hidden="1"/>
    <cellStyle name="Título 1 4" xfId="23724" hidden="1"/>
    <cellStyle name="Título 1 4" xfId="23721" hidden="1"/>
    <cellStyle name="Título 1 4" xfId="22245" hidden="1"/>
    <cellStyle name="Título 1 4" xfId="23725" hidden="1"/>
    <cellStyle name="Título 1 4" xfId="25268" hidden="1"/>
    <cellStyle name="Título 1 4" xfId="21955" hidden="1"/>
    <cellStyle name="Título 1 4" xfId="26276" hidden="1"/>
    <cellStyle name="Título 1 4" xfId="26828" hidden="1"/>
    <cellStyle name="Título 1 4" xfId="21867" hidden="1"/>
    <cellStyle name="Título 1 4" xfId="26419" hidden="1"/>
    <cellStyle name="Título 1 4" xfId="22625" hidden="1"/>
    <cellStyle name="Título 1 4" xfId="23309" hidden="1"/>
    <cellStyle name="Título 1 4" xfId="26920" hidden="1"/>
    <cellStyle name="Título 1 4" xfId="25099" hidden="1"/>
    <cellStyle name="Título 1 4" xfId="25687" hidden="1"/>
    <cellStyle name="Título 1 4" xfId="23296" hidden="1"/>
    <cellStyle name="Título 1 4" xfId="23116" hidden="1"/>
    <cellStyle name="Título 1 4" xfId="25092" hidden="1"/>
    <cellStyle name="Título 1 4" xfId="28006" hidden="1"/>
    <cellStyle name="Título 1 4" xfId="28015" hidden="1"/>
    <cellStyle name="Título 1 4" xfId="28024" hidden="1"/>
    <cellStyle name="Título 1 4" xfId="28032" hidden="1"/>
    <cellStyle name="Título 1 4" xfId="28043" hidden="1"/>
    <cellStyle name="Título 1 4" xfId="28008" hidden="1"/>
    <cellStyle name="Título 1 4" xfId="28036" hidden="1"/>
    <cellStyle name="Título 1 4" xfId="27995" hidden="1"/>
    <cellStyle name="Título 1 4" xfId="28055" hidden="1"/>
    <cellStyle name="Título 1 4" xfId="28303" hidden="1"/>
    <cellStyle name="Título 1 4" xfId="28312" hidden="1"/>
    <cellStyle name="Título 1 4" xfId="28321" hidden="1"/>
    <cellStyle name="Título 1 4" xfId="28329" hidden="1"/>
    <cellStyle name="Título 1 4" xfId="28339" hidden="1"/>
    <cellStyle name="Título 1 4" xfId="28305" hidden="1"/>
    <cellStyle name="Título 1 4" xfId="28332" hidden="1"/>
    <cellStyle name="Título 1 4" xfId="28292" hidden="1"/>
    <cellStyle name="Título 1 4" xfId="28351" hidden="1"/>
    <cellStyle name="Título 1 4" xfId="28230" hidden="1"/>
    <cellStyle name="Título 1 4" xfId="28138" hidden="1"/>
    <cellStyle name="Título 1 4" xfId="28134" hidden="1"/>
    <cellStyle name="Título 1 4" xfId="28160" hidden="1"/>
    <cellStyle name="Título 1 4" xfId="28155" hidden="1"/>
    <cellStyle name="Título 1 4" xfId="28205" hidden="1"/>
    <cellStyle name="Título 1 4" xfId="28126" hidden="1"/>
    <cellStyle name="Título 1 4" xfId="28267" hidden="1"/>
    <cellStyle name="Título 1 4" xfId="28389" hidden="1"/>
    <cellStyle name="Título 1 4" xfId="28141" hidden="1"/>
    <cellStyle name="Título 1 4" xfId="28190" hidden="1"/>
    <cellStyle name="Título 1 4" xfId="28167" hidden="1"/>
    <cellStyle name="Título 1 4" xfId="28125" hidden="1"/>
    <cellStyle name="Título 1 4" xfId="28104" hidden="1"/>
    <cellStyle name="Título 1 4" xfId="28208" hidden="1"/>
    <cellStyle name="Título 1 4" xfId="28178" hidden="1"/>
    <cellStyle name="Título 1 4" xfId="28214" hidden="1"/>
    <cellStyle name="Título 1 4" xfId="28391" hidden="1"/>
    <cellStyle name="Título 1 4" xfId="25822" hidden="1"/>
    <cellStyle name="Título 1 4" xfId="22974" hidden="1"/>
    <cellStyle name="Título 1 4" xfId="26552" hidden="1"/>
    <cellStyle name="Título 1 4" xfId="25027" hidden="1"/>
    <cellStyle name="Título 1 4" xfId="22518" hidden="1"/>
    <cellStyle name="Título 1 4" xfId="26538" hidden="1"/>
    <cellStyle name="Título 1 4" xfId="22272" hidden="1"/>
    <cellStyle name="Título 1 4" xfId="22508" hidden="1"/>
    <cellStyle name="Título 1 4" xfId="22504" hidden="1"/>
    <cellStyle name="Título 1 4" xfId="23512" hidden="1"/>
    <cellStyle name="Título 1 4" xfId="23215" hidden="1"/>
    <cellStyle name="Título 1 4" xfId="25574" hidden="1"/>
    <cellStyle name="Título 1 4" xfId="26549" hidden="1"/>
    <cellStyle name="Título 1 4" xfId="22270" hidden="1"/>
    <cellStyle name="Título 1 4" xfId="23498" hidden="1"/>
    <cellStyle name="Título 1 4" xfId="26303" hidden="1"/>
    <cellStyle name="Título 1 4" xfId="26540" hidden="1"/>
    <cellStyle name="Título 1 4" xfId="28427" hidden="1"/>
    <cellStyle name="Título 1 4" xfId="28650" hidden="1"/>
    <cellStyle name="Título 1 4" xfId="28659" hidden="1"/>
    <cellStyle name="Título 1 4" xfId="28668" hidden="1"/>
    <cellStyle name="Título 1 4" xfId="28676" hidden="1"/>
    <cellStyle name="Título 1 4" xfId="28686" hidden="1"/>
    <cellStyle name="Título 1 4" xfId="28652" hidden="1"/>
    <cellStyle name="Título 1 4" xfId="28679" hidden="1"/>
    <cellStyle name="Título 1 4" xfId="28639" hidden="1"/>
    <cellStyle name="Título 1 4" xfId="28698" hidden="1"/>
    <cellStyle name="Título 1 4" xfId="28577" hidden="1"/>
    <cellStyle name="Título 1 4" xfId="28486" hidden="1"/>
    <cellStyle name="Título 1 4" xfId="28482" hidden="1"/>
    <cellStyle name="Título 1 4" xfId="28508" hidden="1"/>
    <cellStyle name="Título 1 4" xfId="28503" hidden="1"/>
    <cellStyle name="Título 1 4" xfId="28552" hidden="1"/>
    <cellStyle name="Título 1 4" xfId="28474" hidden="1"/>
    <cellStyle name="Título 1 4" xfId="28614" hidden="1"/>
    <cellStyle name="Título 1 4" xfId="28736" hidden="1"/>
    <cellStyle name="Título 1 4" xfId="28489" hidden="1"/>
    <cellStyle name="Título 1 4" xfId="28537" hidden="1"/>
    <cellStyle name="Título 1 4" xfId="28515" hidden="1"/>
    <cellStyle name="Título 1 4" xfId="28473" hidden="1"/>
    <cellStyle name="Título 1 4" xfId="28452" hidden="1"/>
    <cellStyle name="Título 1 4" xfId="28555" hidden="1"/>
    <cellStyle name="Título 1 4" xfId="28526" hidden="1"/>
    <cellStyle name="Título 1 4" xfId="28561" hidden="1"/>
    <cellStyle name="Título 1 4" xfId="28738" hidden="1"/>
    <cellStyle name="Título 1 4" xfId="28767" hidden="1"/>
    <cellStyle name="Título 1 4" xfId="28776" hidden="1"/>
    <cellStyle name="Título 1 4" xfId="28785" hidden="1"/>
    <cellStyle name="Título 1 4" xfId="28793" hidden="1"/>
    <cellStyle name="Título 1 4" xfId="28803" hidden="1"/>
    <cellStyle name="Título 1 4" xfId="28769" hidden="1"/>
    <cellStyle name="Título 1 4" xfId="28796" hidden="1"/>
    <cellStyle name="Título 1 4" xfId="28756" hidden="1"/>
    <cellStyle name="Título 1 4" xfId="28815" hidden="1"/>
    <cellStyle name="Título 1 4" xfId="28869" hidden="1"/>
    <cellStyle name="Título 1 4" xfId="28878" hidden="1"/>
    <cellStyle name="Título 1 4" xfId="28887" hidden="1"/>
    <cellStyle name="Título 1 4" xfId="28895" hidden="1"/>
    <cellStyle name="Título 1 4" xfId="28905" hidden="1"/>
    <cellStyle name="Título 1 4" xfId="28871" hidden="1"/>
    <cellStyle name="Título 1 4" xfId="28898" hidden="1"/>
    <cellStyle name="Título 1 4" xfId="28858" hidden="1"/>
    <cellStyle name="Título 1 4" xfId="28917" hidden="1"/>
    <cellStyle name="Título 1 4" xfId="29140" hidden="1"/>
    <cellStyle name="Título 1 4" xfId="29149" hidden="1"/>
    <cellStyle name="Título 1 4" xfId="29158" hidden="1"/>
    <cellStyle name="Título 1 4" xfId="29166" hidden="1"/>
    <cellStyle name="Título 1 4" xfId="29176" hidden="1"/>
    <cellStyle name="Título 1 4" xfId="29142" hidden="1"/>
    <cellStyle name="Título 1 4" xfId="29169" hidden="1"/>
    <cellStyle name="Título 1 4" xfId="29129" hidden="1"/>
    <cellStyle name="Título 1 4" xfId="29188" hidden="1"/>
    <cellStyle name="Título 1 4" xfId="29067" hidden="1"/>
    <cellStyle name="Título 1 4" xfId="28976" hidden="1"/>
    <cellStyle name="Título 1 4" xfId="28972" hidden="1"/>
    <cellStyle name="Título 1 4" xfId="28998" hidden="1"/>
    <cellStyle name="Título 1 4" xfId="28993" hidden="1"/>
    <cellStyle name="Título 1 4" xfId="29042" hidden="1"/>
    <cellStyle name="Título 1 4" xfId="28964" hidden="1"/>
    <cellStyle name="Título 1 4" xfId="29104" hidden="1"/>
    <cellStyle name="Título 1 4" xfId="29226" hidden="1"/>
    <cellStyle name="Título 1 4" xfId="28979" hidden="1"/>
    <cellStyle name="Título 1 4" xfId="29027" hidden="1"/>
    <cellStyle name="Título 1 4" xfId="29005" hidden="1"/>
    <cellStyle name="Título 1 4" xfId="28963" hidden="1"/>
    <cellStyle name="Título 1 4" xfId="28942" hidden="1"/>
    <cellStyle name="Título 1 4" xfId="29045" hidden="1"/>
    <cellStyle name="Título 1 4" xfId="29016" hidden="1"/>
    <cellStyle name="Título 1 4" xfId="29051" hidden="1"/>
    <cellStyle name="Título 1 4" xfId="29228" hidden="1"/>
    <cellStyle name="Título 1 4" xfId="29257" hidden="1"/>
    <cellStyle name="Título 1 4" xfId="29266" hidden="1"/>
    <cellStyle name="Título 1 4" xfId="29275" hidden="1"/>
    <cellStyle name="Título 1 4" xfId="29283" hidden="1"/>
    <cellStyle name="Título 1 4" xfId="29293" hidden="1"/>
    <cellStyle name="Título 1 4" xfId="29259" hidden="1"/>
    <cellStyle name="Título 1 4" xfId="29286" hidden="1"/>
    <cellStyle name="Título 1 4" xfId="29246" hidden="1"/>
    <cellStyle name="Título 1 4" xfId="29305" hidden="1"/>
    <cellStyle name="Título 1 4" xfId="29359" hidden="1"/>
    <cellStyle name="Título 1 4" xfId="29368" hidden="1"/>
    <cellStyle name="Título 1 4" xfId="29377" hidden="1"/>
    <cellStyle name="Título 1 4" xfId="29385" hidden="1"/>
    <cellStyle name="Título 1 4" xfId="29395" hidden="1"/>
    <cellStyle name="Título 1 4" xfId="29361" hidden="1"/>
    <cellStyle name="Título 1 4" xfId="29388" hidden="1"/>
    <cellStyle name="Título 1 4" xfId="29348" hidden="1"/>
    <cellStyle name="Título 1 4" xfId="29407" hidden="1"/>
    <cellStyle name="Título 1 4" xfId="29630" hidden="1"/>
    <cellStyle name="Título 1 4" xfId="29639" hidden="1"/>
    <cellStyle name="Título 1 4" xfId="29648" hidden="1"/>
    <cellStyle name="Título 1 4" xfId="29656" hidden="1"/>
    <cellStyle name="Título 1 4" xfId="29666" hidden="1"/>
    <cellStyle name="Título 1 4" xfId="29632" hidden="1"/>
    <cellStyle name="Título 1 4" xfId="29659" hidden="1"/>
    <cellStyle name="Título 1 4" xfId="29619" hidden="1"/>
    <cellStyle name="Título 1 4" xfId="29678" hidden="1"/>
    <cellStyle name="Título 1 4" xfId="29557" hidden="1"/>
    <cellStyle name="Título 1 4" xfId="29466" hidden="1"/>
    <cellStyle name="Título 1 4" xfId="29462" hidden="1"/>
    <cellStyle name="Título 1 4" xfId="29488" hidden="1"/>
    <cellStyle name="Título 1 4" xfId="29483" hidden="1"/>
    <cellStyle name="Título 1 4" xfId="29532" hidden="1"/>
    <cellStyle name="Título 1 4" xfId="29454" hidden="1"/>
    <cellStyle name="Título 1 4" xfId="29594" hidden="1"/>
    <cellStyle name="Título 1 4" xfId="29716" hidden="1"/>
    <cellStyle name="Título 1 4" xfId="29469" hidden="1"/>
    <cellStyle name="Título 1 4" xfId="29517" hidden="1"/>
    <cellStyle name="Título 1 4" xfId="29495" hidden="1"/>
    <cellStyle name="Título 1 4" xfId="29453" hidden="1"/>
    <cellStyle name="Título 1 4" xfId="29432" hidden="1"/>
    <cellStyle name="Título 1 4" xfId="29535" hidden="1"/>
    <cellStyle name="Título 1 4" xfId="29506" hidden="1"/>
    <cellStyle name="Título 1 4" xfId="29541" hidden="1"/>
    <cellStyle name="Título 1 4" xfId="29718" hidden="1"/>
    <cellStyle name="Título 1 4" xfId="29747" hidden="1"/>
    <cellStyle name="Título 1 4" xfId="29756" hidden="1"/>
    <cellStyle name="Título 1 4" xfId="29765" hidden="1"/>
    <cellStyle name="Título 1 4" xfId="29773" hidden="1"/>
    <cellStyle name="Título 1 4" xfId="29783" hidden="1"/>
    <cellStyle name="Título 1 4" xfId="29749" hidden="1"/>
    <cellStyle name="Título 1 4" xfId="29776" hidden="1"/>
    <cellStyle name="Título 1 4" xfId="29736" hidden="1"/>
    <cellStyle name="Título 1 4" xfId="29795" hidden="1"/>
    <cellStyle name="Título 1 4" xfId="29849" hidden="1"/>
    <cellStyle name="Título 1 4" xfId="29858" hidden="1"/>
    <cellStyle name="Título 1 4" xfId="29867" hidden="1"/>
    <cellStyle name="Título 1 4" xfId="29875" hidden="1"/>
    <cellStyle name="Título 1 4" xfId="29885" hidden="1"/>
    <cellStyle name="Título 1 4" xfId="29851" hidden="1"/>
    <cellStyle name="Título 1 4" xfId="29878" hidden="1"/>
    <cellStyle name="Título 1 4" xfId="29838" hidden="1"/>
    <cellStyle name="Título 1 4" xfId="29897" hidden="1"/>
    <cellStyle name="Título 1 4" xfId="30120" hidden="1"/>
    <cellStyle name="Título 1 4" xfId="30129" hidden="1"/>
    <cellStyle name="Título 1 4" xfId="30138" hidden="1"/>
    <cellStyle name="Título 1 4" xfId="30146" hidden="1"/>
    <cellStyle name="Título 1 4" xfId="30156" hidden="1"/>
    <cellStyle name="Título 1 4" xfId="30122" hidden="1"/>
    <cellStyle name="Título 1 4" xfId="30149" hidden="1"/>
    <cellStyle name="Título 1 4" xfId="30109" hidden="1"/>
    <cellStyle name="Título 1 4" xfId="30168" hidden="1"/>
    <cellStyle name="Título 1 4" xfId="30047" hidden="1"/>
    <cellStyle name="Título 1 4" xfId="29956" hidden="1"/>
    <cellStyle name="Título 1 4" xfId="29952" hidden="1"/>
    <cellStyle name="Título 1 4" xfId="29978" hidden="1"/>
    <cellStyle name="Título 1 4" xfId="29973" hidden="1"/>
    <cellStyle name="Título 1 4" xfId="30022" hidden="1"/>
    <cellStyle name="Título 1 4" xfId="29944" hidden="1"/>
    <cellStyle name="Título 1 4" xfId="30084" hidden="1"/>
    <cellStyle name="Título 1 4" xfId="30206" hidden="1"/>
    <cellStyle name="Título 1 4" xfId="29959" hidden="1"/>
    <cellStyle name="Título 1 4" xfId="30007" hidden="1"/>
    <cellStyle name="Título 1 4" xfId="29985" hidden="1"/>
    <cellStyle name="Título 1 4" xfId="29943" hidden="1"/>
    <cellStyle name="Título 1 4" xfId="29922" hidden="1"/>
    <cellStyle name="Título 1 4" xfId="30025" hidden="1"/>
    <cellStyle name="Título 1 4" xfId="29996" hidden="1"/>
    <cellStyle name="Título 1 4" xfId="30031" hidden="1"/>
    <cellStyle name="Título 1 4" xfId="30208" hidden="1"/>
    <cellStyle name="Título 1 4" xfId="30237" hidden="1"/>
    <cellStyle name="Título 1 4" xfId="30246" hidden="1"/>
    <cellStyle name="Título 1 4" xfId="30255" hidden="1"/>
    <cellStyle name="Título 1 4" xfId="30263" hidden="1"/>
    <cellStyle name="Título 1 4" xfId="30273" hidden="1"/>
    <cellStyle name="Título 1 4" xfId="30239" hidden="1"/>
    <cellStyle name="Título 1 4" xfId="30266" hidden="1"/>
    <cellStyle name="Título 1 4" xfId="30226" hidden="1"/>
    <cellStyle name="Título 1 4" xfId="30285" hidden="1"/>
    <cellStyle name="Título 1 4" xfId="30339" hidden="1"/>
    <cellStyle name="Título 1 4" xfId="30348" hidden="1"/>
    <cellStyle name="Título 1 4" xfId="30357" hidden="1"/>
    <cellStyle name="Título 1 4" xfId="30365" hidden="1"/>
    <cellStyle name="Título 1 4" xfId="30375" hidden="1"/>
    <cellStyle name="Título 1 4" xfId="30341" hidden="1"/>
    <cellStyle name="Título 1 4" xfId="30368" hidden="1"/>
    <cellStyle name="Título 1 4" xfId="30328" hidden="1"/>
    <cellStyle name="Título 1 4" xfId="30387" hidden="1"/>
    <cellStyle name="Título 1 4" xfId="30610" hidden="1"/>
    <cellStyle name="Título 1 4" xfId="30619" hidden="1"/>
    <cellStyle name="Título 1 4" xfId="30628" hidden="1"/>
    <cellStyle name="Título 1 4" xfId="30636" hidden="1"/>
    <cellStyle name="Título 1 4" xfId="30646" hidden="1"/>
    <cellStyle name="Título 1 4" xfId="30612" hidden="1"/>
    <cellStyle name="Título 1 4" xfId="30639" hidden="1"/>
    <cellStyle name="Título 1 4" xfId="30599" hidden="1"/>
    <cellStyle name="Título 1 4" xfId="30658" hidden="1"/>
    <cellStyle name="Título 1 4" xfId="30537" hidden="1"/>
    <cellStyle name="Título 1 4" xfId="30446" hidden="1"/>
    <cellStyle name="Título 1 4" xfId="30442" hidden="1"/>
    <cellStyle name="Título 1 4" xfId="30468" hidden="1"/>
    <cellStyle name="Título 1 4" xfId="30463" hidden="1"/>
    <cellStyle name="Título 1 4" xfId="30512" hidden="1"/>
    <cellStyle name="Título 1 4" xfId="30434" hidden="1"/>
    <cellStyle name="Título 1 4" xfId="30574" hidden="1"/>
    <cellStyle name="Título 1 4" xfId="30696" hidden="1"/>
    <cellStyle name="Título 1 4" xfId="30449" hidden="1"/>
    <cellStyle name="Título 1 4" xfId="30497" hidden="1"/>
    <cellStyle name="Título 1 4" xfId="30475" hidden="1"/>
    <cellStyle name="Título 1 4" xfId="30433" hidden="1"/>
    <cellStyle name="Título 1 4" xfId="30412" hidden="1"/>
    <cellStyle name="Título 1 4" xfId="30515" hidden="1"/>
    <cellStyle name="Título 1 4" xfId="30486" hidden="1"/>
    <cellStyle name="Título 1 4" xfId="30521" hidden="1"/>
    <cellStyle name="Título 1 4" xfId="30698" hidden="1"/>
    <cellStyle name="Título 1 4" xfId="22337" hidden="1"/>
    <cellStyle name="Título 1 4" xfId="22919" hidden="1"/>
    <cellStyle name="Título 1 4" xfId="23279" hidden="1"/>
    <cellStyle name="Título 1 4" xfId="25189" hidden="1"/>
    <cellStyle name="Título 1 4" xfId="27899" hidden="1"/>
    <cellStyle name="Título 1 4" xfId="23255" hidden="1"/>
    <cellStyle name="Título 1 4" xfId="26611" hidden="1"/>
    <cellStyle name="Título 1 4" xfId="26489" hidden="1"/>
    <cellStyle name="Título 1 4" xfId="25762" hidden="1"/>
    <cellStyle name="Título 1 4" xfId="23178" hidden="1"/>
    <cellStyle name="Título 1 4" xfId="23787" hidden="1"/>
    <cellStyle name="Título 1 4" xfId="22917" hidden="1"/>
    <cellStyle name="Título 1 4" xfId="23977" hidden="1"/>
    <cellStyle name="Título 1 4" xfId="27000" hidden="1"/>
    <cellStyle name="Título 1 4" xfId="27194" hidden="1"/>
    <cellStyle name="Título 1 4" xfId="24149" hidden="1"/>
    <cellStyle name="Título 1 4" xfId="23938" hidden="1"/>
    <cellStyle name="Título 1 4" xfId="26475" hidden="1"/>
    <cellStyle name="Título 1 4" xfId="26513" hidden="1"/>
    <cellStyle name="Título 1 4" xfId="21819" hidden="1"/>
    <cellStyle name="Título 1 4" xfId="23714" hidden="1"/>
    <cellStyle name="Título 1 4" xfId="25455" hidden="1"/>
    <cellStyle name="Título 1 4" xfId="22293" hidden="1"/>
    <cellStyle name="Título 1 4" xfId="22482" hidden="1"/>
    <cellStyle name="Título 1 4" xfId="25397" hidden="1"/>
    <cellStyle name="Título 1 4" xfId="25486" hidden="1"/>
    <cellStyle name="Título 1 4" xfId="22737" hidden="1"/>
    <cellStyle name="Título 1 4" xfId="24479" hidden="1"/>
    <cellStyle name="Título 1 4" xfId="27334" hidden="1"/>
    <cellStyle name="Título 1 4" xfId="22621" hidden="1"/>
    <cellStyle name="Título 1 4" xfId="22942" hidden="1"/>
    <cellStyle name="Título 1 4" xfId="23155" hidden="1"/>
    <cellStyle name="Título 1 4" xfId="21849" hidden="1"/>
    <cellStyle name="Título 1 4" xfId="27246" hidden="1"/>
    <cellStyle name="Título 1 4" xfId="26049" hidden="1"/>
    <cellStyle name="Título 1 4" xfId="24485" hidden="1"/>
    <cellStyle name="Título 1 4" xfId="25740" hidden="1"/>
    <cellStyle name="Título 1 4" xfId="26068" hidden="1"/>
    <cellStyle name="Título 1 4" xfId="22785" hidden="1"/>
    <cellStyle name="Título 1 4" xfId="27009" hidden="1"/>
    <cellStyle name="Título 1 4" xfId="25773" hidden="1"/>
    <cellStyle name="Título 1 4" xfId="21945" hidden="1"/>
    <cellStyle name="Título 1 4" xfId="23478" hidden="1"/>
    <cellStyle name="Título 1 4" xfId="27822" hidden="1"/>
    <cellStyle name="Título 1 4" xfId="25143" hidden="1"/>
    <cellStyle name="Título 1 4" xfId="23442" hidden="1"/>
    <cellStyle name="Título 1 4" xfId="26669" hidden="1"/>
    <cellStyle name="Título 1 4" xfId="26621" hidden="1"/>
    <cellStyle name="Título 1 4" xfId="25060" hidden="1"/>
    <cellStyle name="Título 1 4" xfId="21830" hidden="1"/>
    <cellStyle name="Título 1 4" xfId="23289" hidden="1"/>
    <cellStyle name="Título 1 4" xfId="25151" hidden="1"/>
    <cellStyle name="Título 1 4" xfId="25243" hidden="1"/>
    <cellStyle name="Título 1 4" xfId="22210" hidden="1"/>
    <cellStyle name="Título 1 4" xfId="23591" hidden="1"/>
    <cellStyle name="Título 1 4" xfId="22305" hidden="1"/>
    <cellStyle name="Título 1 4" xfId="27838" hidden="1"/>
    <cellStyle name="Título 1 4" xfId="22219" hidden="1"/>
    <cellStyle name="Título 1 4" xfId="25144" hidden="1"/>
    <cellStyle name="Título 1 4" xfId="24493" hidden="1"/>
    <cellStyle name="Título 1 4" xfId="22125" hidden="1"/>
    <cellStyle name="Título 1 4" xfId="22651" hidden="1"/>
    <cellStyle name="Título 1 4" xfId="23084" hidden="1"/>
    <cellStyle name="Título 1 4" xfId="22081" hidden="1"/>
    <cellStyle name="Título 1 4" xfId="22912" hidden="1"/>
    <cellStyle name="Título 1 4" xfId="22174" hidden="1"/>
    <cellStyle name="Título 1 4" xfId="22199" hidden="1"/>
    <cellStyle name="Título 1 4" xfId="23625" hidden="1"/>
    <cellStyle name="Título 1 4" xfId="25259" hidden="1"/>
    <cellStyle name="Título 1 4" xfId="22416" hidden="1"/>
    <cellStyle name="Título 1 4" xfId="25890" hidden="1"/>
    <cellStyle name="Título 1 4" xfId="11035" hidden="1"/>
    <cellStyle name="Título 1 4" xfId="23392" hidden="1"/>
    <cellStyle name="Título 1 4" xfId="22596" hidden="1"/>
    <cellStyle name="Título 1 4" xfId="22432" hidden="1"/>
    <cellStyle name="Título 1 4" xfId="27287" hidden="1"/>
    <cellStyle name="Título 1 4" xfId="22769" hidden="1"/>
    <cellStyle name="Título 1 4" xfId="23642" hidden="1"/>
    <cellStyle name="Título 1 4" xfId="23384" hidden="1"/>
    <cellStyle name="Título 1 4" xfId="22770" hidden="1"/>
    <cellStyle name="Título 1 4" xfId="27858" hidden="1"/>
    <cellStyle name="Título 1 4" xfId="22348" hidden="1"/>
    <cellStyle name="Título 1 4" xfId="25656" hidden="1"/>
    <cellStyle name="Título 1 4" xfId="27477" hidden="1"/>
    <cellStyle name="Título 1 4" xfId="25374" hidden="1"/>
    <cellStyle name="Título 1 4" xfId="23030" hidden="1"/>
    <cellStyle name="Título 1 4" xfId="25931" hidden="1"/>
    <cellStyle name="Título 1 4" xfId="27510" hidden="1"/>
    <cellStyle name="Título 1 4" xfId="26003" hidden="1"/>
    <cellStyle name="Título 1 4" xfId="27023" hidden="1"/>
    <cellStyle name="Título 1 4" xfId="26487" hidden="1"/>
    <cellStyle name="Título 1 4" xfId="21866" hidden="1"/>
    <cellStyle name="Título 1 4" xfId="22618" hidden="1"/>
    <cellStyle name="Título 1 4" xfId="23855" hidden="1"/>
    <cellStyle name="Título 1 4" xfId="26401" hidden="1"/>
    <cellStyle name="Título 1 4" xfId="23981" hidden="1"/>
    <cellStyle name="Título 1 4" xfId="21842" hidden="1"/>
    <cellStyle name="Título 1 4" xfId="26216" hidden="1"/>
    <cellStyle name="Título 1 4" xfId="23080" hidden="1"/>
    <cellStyle name="Título 1 4" xfId="30808" hidden="1"/>
    <cellStyle name="Título 1 4" xfId="30817" hidden="1"/>
    <cellStyle name="Título 1 4" xfId="30826" hidden="1"/>
    <cellStyle name="Título 1 4" xfId="30834" hidden="1"/>
    <cellStyle name="Título 1 4" xfId="30844" hidden="1"/>
    <cellStyle name="Título 1 4" xfId="30810" hidden="1"/>
    <cellStyle name="Título 1 4" xfId="30837" hidden="1"/>
    <cellStyle name="Título 1 4" xfId="30797" hidden="1"/>
    <cellStyle name="Título 1 4" xfId="30856" hidden="1"/>
    <cellStyle name="Título 1 4" xfId="31093" hidden="1"/>
    <cellStyle name="Título 1 4" xfId="31102" hidden="1"/>
    <cellStyle name="Título 1 4" xfId="31111" hidden="1"/>
    <cellStyle name="Título 1 4" xfId="31119" hidden="1"/>
    <cellStyle name="Título 1 4" xfId="31129" hidden="1"/>
    <cellStyle name="Título 1 4" xfId="31095" hidden="1"/>
    <cellStyle name="Título 1 4" xfId="31122" hidden="1"/>
    <cellStyle name="Título 1 4" xfId="31082" hidden="1"/>
    <cellStyle name="Título 1 4" xfId="31141" hidden="1"/>
    <cellStyle name="Título 1 4" xfId="31020" hidden="1"/>
    <cellStyle name="Título 1 4" xfId="30929" hidden="1"/>
    <cellStyle name="Título 1 4" xfId="30925" hidden="1"/>
    <cellStyle name="Título 1 4" xfId="30951" hidden="1"/>
    <cellStyle name="Título 1 4" xfId="30946" hidden="1"/>
    <cellStyle name="Título 1 4" xfId="30995" hidden="1"/>
    <cellStyle name="Título 1 4" xfId="30917" hidden="1"/>
    <cellStyle name="Título 1 4" xfId="31057" hidden="1"/>
    <cellStyle name="Título 1 4" xfId="31179" hidden="1"/>
    <cellStyle name="Título 1 4" xfId="30932" hidden="1"/>
    <cellStyle name="Título 1 4" xfId="30980" hidden="1"/>
    <cellStyle name="Título 1 4" xfId="30958" hidden="1"/>
    <cellStyle name="Título 1 4" xfId="30916" hidden="1"/>
    <cellStyle name="Título 1 4" xfId="30895" hidden="1"/>
    <cellStyle name="Título 1 4" xfId="30998" hidden="1"/>
    <cellStyle name="Título 1 4" xfId="30969" hidden="1"/>
    <cellStyle name="Título 1 4" xfId="31004" hidden="1"/>
    <cellStyle name="Título 1 4" xfId="31181" hidden="1"/>
    <cellStyle name="Título 1 4" xfId="25506" hidden="1"/>
    <cellStyle name="Título 1 4" xfId="26674" hidden="1"/>
    <cellStyle name="Título 1 4" xfId="26070" hidden="1"/>
    <cellStyle name="Título 1 4" xfId="25608" hidden="1"/>
    <cellStyle name="Título 1 4" xfId="25168" hidden="1"/>
    <cellStyle name="Título 1 4" xfId="23992" hidden="1"/>
    <cellStyle name="Título 1 4" xfId="25518" hidden="1"/>
    <cellStyle name="Título 1 4" xfId="22419" hidden="1"/>
    <cellStyle name="Título 1 4" xfId="23135" hidden="1"/>
    <cellStyle name="Título 1 4" xfId="22151" hidden="1"/>
    <cellStyle name="Título 1 4" xfId="23299" hidden="1"/>
    <cellStyle name="Título 1 4" xfId="22090" hidden="1"/>
    <cellStyle name="Título 1 4" xfId="25527" hidden="1"/>
    <cellStyle name="Título 1 4" xfId="22758" hidden="1"/>
    <cellStyle name="Título 1 4" xfId="25194" hidden="1"/>
    <cellStyle name="Título 1 4" xfId="27487" hidden="1"/>
    <cellStyle name="Título 1 4" xfId="22221" hidden="1"/>
    <cellStyle name="Título 1 4" xfId="31209" hidden="1"/>
    <cellStyle name="Título 1 4" xfId="31432" hidden="1"/>
    <cellStyle name="Título 1 4" xfId="31441" hidden="1"/>
    <cellStyle name="Título 1 4" xfId="31450" hidden="1"/>
    <cellStyle name="Título 1 4" xfId="31458" hidden="1"/>
    <cellStyle name="Título 1 4" xfId="31468" hidden="1"/>
    <cellStyle name="Título 1 4" xfId="31434" hidden="1"/>
    <cellStyle name="Título 1 4" xfId="31461" hidden="1"/>
    <cellStyle name="Título 1 4" xfId="31421" hidden="1"/>
    <cellStyle name="Título 1 4" xfId="31480" hidden="1"/>
    <cellStyle name="Título 1 4" xfId="31359" hidden="1"/>
    <cellStyle name="Título 1 4" xfId="31268" hidden="1"/>
    <cellStyle name="Título 1 4" xfId="31264" hidden="1"/>
    <cellStyle name="Título 1 4" xfId="31290" hidden="1"/>
    <cellStyle name="Título 1 4" xfId="31285" hidden="1"/>
    <cellStyle name="Título 1 4" xfId="31334" hidden="1"/>
    <cellStyle name="Título 1 4" xfId="31256" hidden="1"/>
    <cellStyle name="Título 1 4" xfId="31396" hidden="1"/>
    <cellStyle name="Título 1 4" xfId="31518" hidden="1"/>
    <cellStyle name="Título 1 4" xfId="31271" hidden="1"/>
    <cellStyle name="Título 1 4" xfId="31319" hidden="1"/>
    <cellStyle name="Título 1 4" xfId="31297" hidden="1"/>
    <cellStyle name="Título 1 4" xfId="31255" hidden="1"/>
    <cellStyle name="Título 1 4" xfId="31234" hidden="1"/>
    <cellStyle name="Título 1 4" xfId="31337" hidden="1"/>
    <cellStyle name="Título 1 4" xfId="31308" hidden="1"/>
    <cellStyle name="Título 1 4" xfId="31343" hidden="1"/>
    <cellStyle name="Título 1 4" xfId="31520" hidden="1"/>
    <cellStyle name="Título 1 4" xfId="31549" hidden="1"/>
    <cellStyle name="Título 1 4" xfId="31558" hidden="1"/>
    <cellStyle name="Título 1 4" xfId="31567" hidden="1"/>
    <cellStyle name="Título 1 4" xfId="31575" hidden="1"/>
    <cellStyle name="Título 1 4" xfId="31585" hidden="1"/>
    <cellStyle name="Título 1 4" xfId="31551" hidden="1"/>
    <cellStyle name="Título 1 4" xfId="31578" hidden="1"/>
    <cellStyle name="Título 1 4" xfId="31538" hidden="1"/>
    <cellStyle name="Título 1 4" xfId="31597" hidden="1"/>
    <cellStyle name="Título 1 4" xfId="31651" hidden="1"/>
    <cellStyle name="Título 1 4" xfId="31660" hidden="1"/>
    <cellStyle name="Título 1 4" xfId="31669" hidden="1"/>
    <cellStyle name="Título 1 4" xfId="31677" hidden="1"/>
    <cellStyle name="Título 1 4" xfId="31687" hidden="1"/>
    <cellStyle name="Título 1 4" xfId="31653" hidden="1"/>
    <cellStyle name="Título 1 4" xfId="31680" hidden="1"/>
    <cellStyle name="Título 1 4" xfId="31640" hidden="1"/>
    <cellStyle name="Título 1 4" xfId="31699" hidden="1"/>
    <cellStyle name="Título 1 4" xfId="31922" hidden="1"/>
    <cellStyle name="Título 1 4" xfId="31931" hidden="1"/>
    <cellStyle name="Título 1 4" xfId="31940" hidden="1"/>
    <cellStyle name="Título 1 4" xfId="31948" hidden="1"/>
    <cellStyle name="Título 1 4" xfId="31958" hidden="1"/>
    <cellStyle name="Título 1 4" xfId="31924" hidden="1"/>
    <cellStyle name="Título 1 4" xfId="31951" hidden="1"/>
    <cellStyle name="Título 1 4" xfId="31911" hidden="1"/>
    <cellStyle name="Título 1 4" xfId="31970" hidden="1"/>
    <cellStyle name="Título 1 4" xfId="31849" hidden="1"/>
    <cellStyle name="Título 1 4" xfId="31758" hidden="1"/>
    <cellStyle name="Título 1 4" xfId="31754" hidden="1"/>
    <cellStyle name="Título 1 4" xfId="31780" hidden="1"/>
    <cellStyle name="Título 1 4" xfId="31775" hidden="1"/>
    <cellStyle name="Título 1 4" xfId="31824" hidden="1"/>
    <cellStyle name="Título 1 4" xfId="31746" hidden="1"/>
    <cellStyle name="Título 1 4" xfId="31886" hidden="1"/>
    <cellStyle name="Título 1 4" xfId="32008" hidden="1"/>
    <cellStyle name="Título 1 4" xfId="31761" hidden="1"/>
    <cellStyle name="Título 1 4" xfId="31809" hidden="1"/>
    <cellStyle name="Título 1 4" xfId="31787" hidden="1"/>
    <cellStyle name="Título 1 4" xfId="31745" hidden="1"/>
    <cellStyle name="Título 1 4" xfId="31724" hidden="1"/>
    <cellStyle name="Título 1 4" xfId="31827" hidden="1"/>
    <cellStyle name="Título 1 4" xfId="31798" hidden="1"/>
    <cellStyle name="Título 1 4" xfId="31833" hidden="1"/>
    <cellStyle name="Título 1 4" xfId="32010" hidden="1"/>
    <cellStyle name="Título 1 4" xfId="32039" hidden="1"/>
    <cellStyle name="Título 1 4" xfId="32048" hidden="1"/>
    <cellStyle name="Título 1 4" xfId="32057" hidden="1"/>
    <cellStyle name="Título 1 4" xfId="32065" hidden="1"/>
    <cellStyle name="Título 1 4" xfId="32075" hidden="1"/>
    <cellStyle name="Título 1 4" xfId="32041" hidden="1"/>
    <cellStyle name="Título 1 4" xfId="32068" hidden="1"/>
    <cellStyle name="Título 1 4" xfId="32028" hidden="1"/>
    <cellStyle name="Título 1 4" xfId="32087" hidden="1"/>
    <cellStyle name="Título 1 4" xfId="32141" hidden="1"/>
    <cellStyle name="Título 1 4" xfId="32150" hidden="1"/>
    <cellStyle name="Título 1 4" xfId="32159" hidden="1"/>
    <cellStyle name="Título 1 4" xfId="32167" hidden="1"/>
    <cellStyle name="Título 1 4" xfId="32177" hidden="1"/>
    <cellStyle name="Título 1 4" xfId="32143" hidden="1"/>
    <cellStyle name="Título 1 4" xfId="32170" hidden="1"/>
    <cellStyle name="Título 1 4" xfId="32130" hidden="1"/>
    <cellStyle name="Título 1 4" xfId="32189" hidden="1"/>
    <cellStyle name="Título 1 4" xfId="32412" hidden="1"/>
    <cellStyle name="Título 1 4" xfId="32421" hidden="1"/>
    <cellStyle name="Título 1 4" xfId="32430" hidden="1"/>
    <cellStyle name="Título 1 4" xfId="32438" hidden="1"/>
    <cellStyle name="Título 1 4" xfId="32448" hidden="1"/>
    <cellStyle name="Título 1 4" xfId="32414" hidden="1"/>
    <cellStyle name="Título 1 4" xfId="32441" hidden="1"/>
    <cellStyle name="Título 1 4" xfId="32401" hidden="1"/>
    <cellStyle name="Título 1 4" xfId="32460" hidden="1"/>
    <cellStyle name="Título 1 4" xfId="32339" hidden="1"/>
    <cellStyle name="Título 1 4" xfId="32248" hidden="1"/>
    <cellStyle name="Título 1 4" xfId="32244" hidden="1"/>
    <cellStyle name="Título 1 4" xfId="32270" hidden="1"/>
    <cellStyle name="Título 1 4" xfId="32265" hidden="1"/>
    <cellStyle name="Título 1 4" xfId="32314" hidden="1"/>
    <cellStyle name="Título 1 4" xfId="32236" hidden="1"/>
    <cellStyle name="Título 1 4" xfId="32376" hidden="1"/>
    <cellStyle name="Título 1 4" xfId="32498" hidden="1"/>
    <cellStyle name="Título 1 4" xfId="32251" hidden="1"/>
    <cellStyle name="Título 1 4" xfId="32299" hidden="1"/>
    <cellStyle name="Título 1 4" xfId="32277" hidden="1"/>
    <cellStyle name="Título 1 4" xfId="32235" hidden="1"/>
    <cellStyle name="Título 1 4" xfId="32214" hidden="1"/>
    <cellStyle name="Título 1 4" xfId="32317" hidden="1"/>
    <cellStyle name="Título 1 4" xfId="32288" hidden="1"/>
    <cellStyle name="Título 1 4" xfId="32323" hidden="1"/>
    <cellStyle name="Título 1 4" xfId="32500" hidden="1"/>
    <cellStyle name="Título 1 4" xfId="32529" hidden="1"/>
    <cellStyle name="Título 1 4" xfId="32538" hidden="1"/>
    <cellStyle name="Título 1 4" xfId="32547" hidden="1"/>
    <cellStyle name="Título 1 4" xfId="32555" hidden="1"/>
    <cellStyle name="Título 1 4" xfId="32565" hidden="1"/>
    <cellStyle name="Título 1 4" xfId="32531" hidden="1"/>
    <cellStyle name="Título 1 4" xfId="32558" hidden="1"/>
    <cellStyle name="Título 1 4" xfId="32518" hidden="1"/>
    <cellStyle name="Título 1 4" xfId="32577" hidden="1"/>
    <cellStyle name="Título 1 4" xfId="32631" hidden="1"/>
    <cellStyle name="Título 1 4" xfId="32640" hidden="1"/>
    <cellStyle name="Título 1 4" xfId="32649" hidden="1"/>
    <cellStyle name="Título 1 4" xfId="32657" hidden="1"/>
    <cellStyle name="Título 1 4" xfId="32667" hidden="1"/>
    <cellStyle name="Título 1 4" xfId="32633" hidden="1"/>
    <cellStyle name="Título 1 4" xfId="32660" hidden="1"/>
    <cellStyle name="Título 1 4" xfId="32620" hidden="1"/>
    <cellStyle name="Título 1 4" xfId="32679" hidden="1"/>
    <cellStyle name="Título 1 4" xfId="32902" hidden="1"/>
    <cellStyle name="Título 1 4" xfId="32911" hidden="1"/>
    <cellStyle name="Título 1 4" xfId="32920" hidden="1"/>
    <cellStyle name="Título 1 4" xfId="32928" hidden="1"/>
    <cellStyle name="Título 1 4" xfId="32938" hidden="1"/>
    <cellStyle name="Título 1 4" xfId="32904" hidden="1"/>
    <cellStyle name="Título 1 4" xfId="32931" hidden="1"/>
    <cellStyle name="Título 1 4" xfId="32891" hidden="1"/>
    <cellStyle name="Título 1 4" xfId="32950" hidden="1"/>
    <cellStyle name="Título 1 4" xfId="32829" hidden="1"/>
    <cellStyle name="Título 1 4" xfId="32738" hidden="1"/>
    <cellStyle name="Título 1 4" xfId="32734" hidden="1"/>
    <cellStyle name="Título 1 4" xfId="32760" hidden="1"/>
    <cellStyle name="Título 1 4" xfId="32755" hidden="1"/>
    <cellStyle name="Título 1 4" xfId="32804" hidden="1"/>
    <cellStyle name="Título 1 4" xfId="32726" hidden="1"/>
    <cellStyle name="Título 1 4" xfId="32866" hidden="1"/>
    <cellStyle name="Título 1 4" xfId="32988" hidden="1"/>
    <cellStyle name="Título 1 4" xfId="32741" hidden="1"/>
    <cellStyle name="Título 1 4" xfId="32789" hidden="1"/>
    <cellStyle name="Título 1 4" xfId="32767" hidden="1"/>
    <cellStyle name="Título 1 4" xfId="32725" hidden="1"/>
    <cellStyle name="Título 1 4" xfId="32704" hidden="1"/>
    <cellStyle name="Título 1 4" xfId="32807" hidden="1"/>
    <cellStyle name="Título 1 4" xfId="32778" hidden="1"/>
    <cellStyle name="Título 1 4" xfId="32813" hidden="1"/>
    <cellStyle name="Título 1 4" xfId="32990" hidden="1"/>
    <cellStyle name="Título 1 4" xfId="33019" hidden="1"/>
    <cellStyle name="Título 1 4" xfId="33028" hidden="1"/>
    <cellStyle name="Título 1 4" xfId="33037" hidden="1"/>
    <cellStyle name="Título 1 4" xfId="33045" hidden="1"/>
    <cellStyle name="Título 1 4" xfId="33055" hidden="1"/>
    <cellStyle name="Título 1 4" xfId="33021" hidden="1"/>
    <cellStyle name="Título 1 4" xfId="33048" hidden="1"/>
    <cellStyle name="Título 1 4" xfId="33008" hidden="1"/>
    <cellStyle name="Título 1 4" xfId="33067" hidden="1"/>
    <cellStyle name="Título 1 4" xfId="33121" hidden="1"/>
    <cellStyle name="Título 1 4" xfId="33130" hidden="1"/>
    <cellStyle name="Título 1 4" xfId="33139" hidden="1"/>
    <cellStyle name="Título 1 4" xfId="33147" hidden="1"/>
    <cellStyle name="Título 1 4" xfId="33157" hidden="1"/>
    <cellStyle name="Título 1 4" xfId="33123" hidden="1"/>
    <cellStyle name="Título 1 4" xfId="33150" hidden="1"/>
    <cellStyle name="Título 1 4" xfId="33110" hidden="1"/>
    <cellStyle name="Título 1 4" xfId="33169" hidden="1"/>
    <cellStyle name="Título 1 4" xfId="33392" hidden="1"/>
    <cellStyle name="Título 1 4" xfId="33401" hidden="1"/>
    <cellStyle name="Título 1 4" xfId="33410" hidden="1"/>
    <cellStyle name="Título 1 4" xfId="33418" hidden="1"/>
    <cellStyle name="Título 1 4" xfId="33428" hidden="1"/>
    <cellStyle name="Título 1 4" xfId="33394" hidden="1"/>
    <cellStyle name="Título 1 4" xfId="33421" hidden="1"/>
    <cellStyle name="Título 1 4" xfId="33381" hidden="1"/>
    <cellStyle name="Título 1 4" xfId="33440" hidden="1"/>
    <cellStyle name="Título 1 4" xfId="33319" hidden="1"/>
    <cellStyle name="Título 1 4" xfId="33228" hidden="1"/>
    <cellStyle name="Título 1 4" xfId="33224" hidden="1"/>
    <cellStyle name="Título 1 4" xfId="33250" hidden="1"/>
    <cellStyle name="Título 1 4" xfId="33245" hidden="1"/>
    <cellStyle name="Título 1 4" xfId="33294" hidden="1"/>
    <cellStyle name="Título 1 4" xfId="33216" hidden="1"/>
    <cellStyle name="Título 1 4" xfId="33356" hidden="1"/>
    <cellStyle name="Título 1 4" xfId="33478" hidden="1"/>
    <cellStyle name="Título 1 4" xfId="33231" hidden="1"/>
    <cellStyle name="Título 1 4" xfId="33279" hidden="1"/>
    <cellStyle name="Título 1 4" xfId="33257" hidden="1"/>
    <cellStyle name="Título 1 4" xfId="33215" hidden="1"/>
    <cellStyle name="Título 1 4" xfId="33194" hidden="1"/>
    <cellStyle name="Título 1 4" xfId="33297" hidden="1"/>
    <cellStyle name="Título 1 4" xfId="33268" hidden="1"/>
    <cellStyle name="Título 1 4" xfId="33303" hidden="1"/>
    <cellStyle name="Título 1 4" xfId="33480" hidden="1"/>
    <cellStyle name="Título 1 4" xfId="30741" hidden="1"/>
    <cellStyle name="Título 1 4" xfId="23137" hidden="1"/>
    <cellStyle name="Título 1 4" xfId="23959" hidden="1"/>
    <cellStyle name="Título 1 4" xfId="25149" hidden="1"/>
    <cellStyle name="Título 1 4" xfId="25361" hidden="1"/>
    <cellStyle name="Título 1 4" xfId="23470" hidden="1"/>
    <cellStyle name="Título 1 4" xfId="21837" hidden="1"/>
    <cellStyle name="Título 1 4" xfId="26666" hidden="1"/>
    <cellStyle name="Título 1 4" xfId="26465" hidden="1"/>
    <cellStyle name="Título 1 4" xfId="26384" hidden="1"/>
    <cellStyle name="Título 1 4" xfId="23515" hidden="1"/>
    <cellStyle name="Título 1 4" xfId="27039" hidden="1"/>
    <cellStyle name="Título 1 4" xfId="23426" hidden="1"/>
    <cellStyle name="Título 1 4" xfId="27367" hidden="1"/>
    <cellStyle name="Título 1 4" xfId="25754" hidden="1"/>
    <cellStyle name="Título 1 4" xfId="22362" hidden="1"/>
    <cellStyle name="Título 1 4" xfId="23823" hidden="1"/>
    <cellStyle name="Título 1 4" xfId="25654" hidden="1"/>
    <cellStyle name="Título 1 4" xfId="23378" hidden="1"/>
    <cellStyle name="Título 1 4" xfId="23647" hidden="1"/>
    <cellStyle name="Título 1 4" xfId="22351" hidden="1"/>
    <cellStyle name="Título 1 4" xfId="23451" hidden="1"/>
    <cellStyle name="Título 1 4" xfId="25914" hidden="1"/>
    <cellStyle name="Título 1 4" xfId="26078" hidden="1"/>
    <cellStyle name="Título 1 4" xfId="23049" hidden="1"/>
    <cellStyle name="Título 1 4" xfId="27440" hidden="1"/>
    <cellStyle name="Título 1 4" xfId="25849" hidden="1"/>
    <cellStyle name="Título 1 4" xfId="21858" hidden="1"/>
    <cellStyle name="Título 1 4" xfId="26555" hidden="1"/>
    <cellStyle name="Título 1 4" xfId="22918" hidden="1"/>
    <cellStyle name="Título 1 4" xfId="25782" hidden="1"/>
    <cellStyle name="Título 1 4" xfId="22086" hidden="1"/>
    <cellStyle name="Título 1 4" xfId="25632" hidden="1"/>
    <cellStyle name="Título 1 4" xfId="22136" hidden="1"/>
    <cellStyle name="Título 1 4" xfId="22720" hidden="1"/>
    <cellStyle name="Título 1 4" xfId="26593" hidden="1"/>
    <cellStyle name="Título 1 4" xfId="22298" hidden="1"/>
    <cellStyle name="Título 1 4" xfId="22553" hidden="1"/>
    <cellStyle name="Título 1 4" xfId="22273" hidden="1"/>
    <cellStyle name="Título 1 4" xfId="25537" hidden="1"/>
    <cellStyle name="Título 1 4" xfId="26453" hidden="1"/>
    <cellStyle name="Título 1 4" xfId="24477" hidden="1"/>
    <cellStyle name="Título 1 4" xfId="23106" hidden="1"/>
    <cellStyle name="Título 1 4" xfId="25992" hidden="1"/>
    <cellStyle name="Título 1 4" xfId="27975" hidden="1"/>
    <cellStyle name="Título 1 4" xfId="22939" hidden="1"/>
    <cellStyle name="Título 1 4" xfId="23305" hidden="1"/>
    <cellStyle name="Título 1 4" xfId="25699" hidden="1"/>
    <cellStyle name="Título 1 4" xfId="26979" hidden="1"/>
    <cellStyle name="Título 1 4" xfId="22370" hidden="1"/>
    <cellStyle name="Título 1 4" xfId="26365" hidden="1"/>
    <cellStyle name="Título 1 4" xfId="27945" hidden="1"/>
    <cellStyle name="Título 1 4" xfId="23594" hidden="1"/>
    <cellStyle name="Título 1 4" xfId="23317" hidden="1"/>
    <cellStyle name="Título 1 4" xfId="27886" hidden="1"/>
    <cellStyle name="Título 1 4" xfId="27959" hidden="1"/>
    <cellStyle name="Título 1 4" xfId="21812" hidden="1"/>
    <cellStyle name="Título 1 4" xfId="23141" hidden="1"/>
    <cellStyle name="Título 1 4" xfId="24499" hidden="1"/>
    <cellStyle name="Título 1 4" xfId="23047" hidden="1"/>
    <cellStyle name="Título 1 4" xfId="23151" hidden="1"/>
    <cellStyle name="Título 1 4" xfId="22049" hidden="1"/>
    <cellStyle name="Título 1 4" xfId="23046" hidden="1"/>
    <cellStyle name="Título 1 4" xfId="22459" hidden="1"/>
    <cellStyle name="Título 1 4" xfId="26967" hidden="1"/>
    <cellStyle name="Título 1 4" xfId="26470" hidden="1"/>
    <cellStyle name="Título 1 4" xfId="25664" hidden="1"/>
    <cellStyle name="Título 1 4" xfId="25932" hidden="1"/>
    <cellStyle name="Título 1 4" xfId="25155" hidden="1"/>
    <cellStyle name="Título 1 4" xfId="25857" hidden="1"/>
    <cellStyle name="Título 1 4" xfId="26391" hidden="1"/>
    <cellStyle name="Título 1 4" xfId="23841" hidden="1"/>
    <cellStyle name="Título 1 4" xfId="22598" hidden="1"/>
    <cellStyle name="Título 1 4" xfId="27006" hidden="1"/>
    <cellStyle name="Título 1 4" xfId="22317" hidden="1"/>
    <cellStyle name="Título 1 4" xfId="23909" hidden="1"/>
    <cellStyle name="Título 1 4" xfId="25538" hidden="1"/>
    <cellStyle name="Título 1 4" xfId="27017" hidden="1"/>
    <cellStyle name="Título 1 4" xfId="22401" hidden="1"/>
    <cellStyle name="Título 1 4" xfId="23980" hidden="1"/>
    <cellStyle name="Título 1 4" xfId="25870" hidden="1"/>
    <cellStyle name="Título 1 4" xfId="22953" hidden="1"/>
    <cellStyle name="Título 1 4" xfId="22429" hidden="1"/>
    <cellStyle name="Título 1 4" xfId="25876" hidden="1"/>
    <cellStyle name="Título 1 4" xfId="23634" hidden="1"/>
    <cellStyle name="Título 1 4" xfId="28079" hidden="1"/>
    <cellStyle name="Título 1 4" xfId="26394" hidden="1"/>
    <cellStyle name="Título 1 4" xfId="23889" hidden="1"/>
    <cellStyle name="Título 1 4" xfId="27273" hidden="1"/>
    <cellStyle name="Título 1 4" xfId="26614" hidden="1"/>
    <cellStyle name="Título 1 4" xfId="30714" hidden="1"/>
    <cellStyle name="Título 1 4" xfId="27920" hidden="1"/>
    <cellStyle name="Título 1 4" xfId="26937" hidden="1"/>
    <cellStyle name="Título 1 4" xfId="25743" hidden="1"/>
    <cellStyle name="Título 1 4" xfId="22222" hidden="1"/>
    <cellStyle name="Título 1 4" xfId="23023" hidden="1"/>
    <cellStyle name="Título 1 4" xfId="23958" hidden="1"/>
    <cellStyle name="Título 1 4" xfId="26388" hidden="1"/>
    <cellStyle name="Título 1 4" xfId="21811" hidden="1"/>
    <cellStyle name="Título 1 4" xfId="33527" hidden="1"/>
    <cellStyle name="Título 1 4" xfId="33536" hidden="1"/>
    <cellStyle name="Título 1 4" xfId="33545" hidden="1"/>
    <cellStyle name="Título 1 4" xfId="33553" hidden="1"/>
    <cellStyle name="Título 1 4" xfId="33563" hidden="1"/>
    <cellStyle name="Título 1 4" xfId="33529" hidden="1"/>
    <cellStyle name="Título 1 4" xfId="33556" hidden="1"/>
    <cellStyle name="Título 1 4" xfId="33516" hidden="1"/>
    <cellStyle name="Título 1 4" xfId="33575" hidden="1"/>
    <cellStyle name="Título 1 4" xfId="33798" hidden="1"/>
    <cellStyle name="Título 1 4" xfId="33807" hidden="1"/>
    <cellStyle name="Título 1 4" xfId="33816" hidden="1"/>
    <cellStyle name="Título 1 4" xfId="33824" hidden="1"/>
    <cellStyle name="Título 1 4" xfId="33834" hidden="1"/>
    <cellStyle name="Título 1 4" xfId="33800" hidden="1"/>
    <cellStyle name="Título 1 4" xfId="33827" hidden="1"/>
    <cellStyle name="Título 1 4" xfId="33787" hidden="1"/>
    <cellStyle name="Título 1 4" xfId="33846" hidden="1"/>
    <cellStyle name="Título 1 4" xfId="33725" hidden="1"/>
    <cellStyle name="Título 1 4" xfId="33634" hidden="1"/>
    <cellStyle name="Título 1 4" xfId="33630" hidden="1"/>
    <cellStyle name="Título 1 4" xfId="33656" hidden="1"/>
    <cellStyle name="Título 1 4" xfId="33651" hidden="1"/>
    <cellStyle name="Título 1 4" xfId="33700" hidden="1"/>
    <cellStyle name="Título 1 4" xfId="33622" hidden="1"/>
    <cellStyle name="Título 1 4" xfId="33762" hidden="1"/>
    <cellStyle name="Título 1 4" xfId="33884" hidden="1"/>
    <cellStyle name="Título 1 4" xfId="33637" hidden="1"/>
    <cellStyle name="Título 1 4" xfId="33685" hidden="1"/>
    <cellStyle name="Título 1 4" xfId="33663" hidden="1"/>
    <cellStyle name="Título 1 4" xfId="33621" hidden="1"/>
    <cellStyle name="Título 1 4" xfId="33600" hidden="1"/>
    <cellStyle name="Título 1 4" xfId="33703" hidden="1"/>
    <cellStyle name="Título 1 4" xfId="33674" hidden="1"/>
    <cellStyle name="Título 1 4" xfId="33709" hidden="1"/>
    <cellStyle name="Título 1 4" xfId="33886" hidden="1"/>
    <cellStyle name="Título 1 4" xfId="28410" hidden="1"/>
    <cellStyle name="Título 1 4" xfId="25224" hidden="1"/>
    <cellStyle name="Título 1 4" xfId="25502" hidden="1"/>
    <cellStyle name="Título 1 4" xfId="26362" hidden="1"/>
    <cellStyle name="Título 1 4" xfId="25787" hidden="1"/>
    <cellStyle name="Título 1 4" xfId="25420" hidden="1"/>
    <cellStyle name="Título 1 4" xfId="26880" hidden="1"/>
    <cellStyle name="Título 1 4" xfId="23853" hidden="1"/>
    <cellStyle name="Título 1 4" xfId="23073" hidden="1"/>
    <cellStyle name="Título 1 4" xfId="23619" hidden="1"/>
    <cellStyle name="Título 1 4" xfId="27944" hidden="1"/>
    <cellStyle name="Título 1 4" xfId="21888" hidden="1"/>
    <cellStyle name="Título 1 4" xfId="26696" hidden="1"/>
    <cellStyle name="Título 1 4" xfId="25533" hidden="1"/>
    <cellStyle name="Título 1 4" xfId="22451" hidden="1"/>
    <cellStyle name="Título 1 4" xfId="26764" hidden="1"/>
    <cellStyle name="Título 1 4" xfId="22045" hidden="1"/>
    <cellStyle name="Título 1 4" xfId="33893" hidden="1"/>
    <cellStyle name="Título 1 4" xfId="34116" hidden="1"/>
    <cellStyle name="Título 1 4" xfId="34125" hidden="1"/>
    <cellStyle name="Título 1 4" xfId="34134" hidden="1"/>
    <cellStyle name="Título 1 4" xfId="34142" hidden="1"/>
    <cellStyle name="Título 1 4" xfId="34152" hidden="1"/>
    <cellStyle name="Título 1 4" xfId="34118" hidden="1"/>
    <cellStyle name="Título 1 4" xfId="34145" hidden="1"/>
    <cellStyle name="Título 1 4" xfId="34105" hidden="1"/>
    <cellStyle name="Título 1 4" xfId="34164" hidden="1"/>
    <cellStyle name="Título 1 4" xfId="34043" hidden="1"/>
    <cellStyle name="Título 1 4" xfId="33952" hidden="1"/>
    <cellStyle name="Título 1 4" xfId="33948" hidden="1"/>
    <cellStyle name="Título 1 4" xfId="33974" hidden="1"/>
    <cellStyle name="Título 1 4" xfId="33969" hidden="1"/>
    <cellStyle name="Título 1 4" xfId="34018" hidden="1"/>
    <cellStyle name="Título 1 4" xfId="33940" hidden="1"/>
    <cellStyle name="Título 1 4" xfId="34080" hidden="1"/>
    <cellStyle name="Título 1 4" xfId="34202" hidden="1"/>
    <cellStyle name="Título 1 4" xfId="33955" hidden="1"/>
    <cellStyle name="Título 1 4" xfId="34003" hidden="1"/>
    <cellStyle name="Título 1 4" xfId="33981" hidden="1"/>
    <cellStyle name="Título 1 4" xfId="33939" hidden="1"/>
    <cellStyle name="Título 1 4" xfId="33918" hidden="1"/>
    <cellStyle name="Título 1 4" xfId="34021" hidden="1"/>
    <cellStyle name="Título 1 4" xfId="33992" hidden="1"/>
    <cellStyle name="Título 1 4" xfId="34027" hidden="1"/>
    <cellStyle name="Título 1 4" xfId="34204" hidden="1"/>
    <cellStyle name="Título 1 4" xfId="34233" hidden="1"/>
    <cellStyle name="Título 1 4" xfId="34242" hidden="1"/>
    <cellStyle name="Título 1 4" xfId="34251" hidden="1"/>
    <cellStyle name="Título 1 4" xfId="34259" hidden="1"/>
    <cellStyle name="Título 1 4" xfId="34269" hidden="1"/>
    <cellStyle name="Título 1 4" xfId="34235" hidden="1"/>
    <cellStyle name="Título 1 4" xfId="34262" hidden="1"/>
    <cellStyle name="Título 1 4" xfId="34222" hidden="1"/>
    <cellStyle name="Título 1 4" xfId="34281" hidden="1"/>
    <cellStyle name="Título 1 4" xfId="34335" hidden="1"/>
    <cellStyle name="Título 1 4" xfId="34344" hidden="1"/>
    <cellStyle name="Título 1 4" xfId="34353" hidden="1"/>
    <cellStyle name="Título 1 4" xfId="34361" hidden="1"/>
    <cellStyle name="Título 1 4" xfId="34371" hidden="1"/>
    <cellStyle name="Título 1 4" xfId="34337" hidden="1"/>
    <cellStyle name="Título 1 4" xfId="34364" hidden="1"/>
    <cellStyle name="Título 1 4" xfId="34324" hidden="1"/>
    <cellStyle name="Título 1 4" xfId="34383" hidden="1"/>
    <cellStyle name="Título 1 4" xfId="34606" hidden="1"/>
    <cellStyle name="Título 1 4" xfId="34615" hidden="1"/>
    <cellStyle name="Título 1 4" xfId="34624" hidden="1"/>
    <cellStyle name="Título 1 4" xfId="34632" hidden="1"/>
    <cellStyle name="Título 1 4" xfId="34642" hidden="1"/>
    <cellStyle name="Título 1 4" xfId="34608" hidden="1"/>
    <cellStyle name="Título 1 4" xfId="34635" hidden="1"/>
    <cellStyle name="Título 1 4" xfId="34595" hidden="1"/>
    <cellStyle name="Título 1 4" xfId="34654" hidden="1"/>
    <cellStyle name="Título 1 4" xfId="34533" hidden="1"/>
    <cellStyle name="Título 1 4" xfId="34442" hidden="1"/>
    <cellStyle name="Título 1 4" xfId="34438" hidden="1"/>
    <cellStyle name="Título 1 4" xfId="34464" hidden="1"/>
    <cellStyle name="Título 1 4" xfId="34459" hidden="1"/>
    <cellStyle name="Título 1 4" xfId="34508" hidden="1"/>
    <cellStyle name="Título 1 4" xfId="34430" hidden="1"/>
    <cellStyle name="Título 1 4" xfId="34570" hidden="1"/>
    <cellStyle name="Título 1 4" xfId="34692" hidden="1"/>
    <cellStyle name="Título 1 4" xfId="34445" hidden="1"/>
    <cellStyle name="Título 1 4" xfId="34493" hidden="1"/>
    <cellStyle name="Título 1 4" xfId="34471" hidden="1"/>
    <cellStyle name="Título 1 4" xfId="34429" hidden="1"/>
    <cellStyle name="Título 1 4" xfId="34408" hidden="1"/>
    <cellStyle name="Título 1 4" xfId="34511" hidden="1"/>
    <cellStyle name="Título 1 4" xfId="34482" hidden="1"/>
    <cellStyle name="Título 1 4" xfId="34517" hidden="1"/>
    <cellStyle name="Título 1 4" xfId="34694" hidden="1"/>
    <cellStyle name="Título 1 4" xfId="34723" hidden="1"/>
    <cellStyle name="Título 1 4" xfId="34732" hidden="1"/>
    <cellStyle name="Título 1 4" xfId="34741" hidden="1"/>
    <cellStyle name="Título 1 4" xfId="34749" hidden="1"/>
    <cellStyle name="Título 1 4" xfId="34759" hidden="1"/>
    <cellStyle name="Título 1 4" xfId="34725" hidden="1"/>
    <cellStyle name="Título 1 4" xfId="34752" hidden="1"/>
    <cellStyle name="Título 1 4" xfId="34712" hidden="1"/>
    <cellStyle name="Título 1 4" xfId="34771" hidden="1"/>
    <cellStyle name="Título 1 4" xfId="34825" hidden="1"/>
    <cellStyle name="Título 1 4" xfId="34834" hidden="1"/>
    <cellStyle name="Título 1 4" xfId="34843" hidden="1"/>
    <cellStyle name="Título 1 4" xfId="34851" hidden="1"/>
    <cellStyle name="Título 1 4" xfId="34861" hidden="1"/>
    <cellStyle name="Título 1 4" xfId="34827" hidden="1"/>
    <cellStyle name="Título 1 4" xfId="34854" hidden="1"/>
    <cellStyle name="Título 1 4" xfId="34814" hidden="1"/>
    <cellStyle name="Título 1 4" xfId="34873" hidden="1"/>
    <cellStyle name="Título 1 4" xfId="35096" hidden="1"/>
    <cellStyle name="Título 1 4" xfId="35105" hidden="1"/>
    <cellStyle name="Título 1 4" xfId="35114" hidden="1"/>
    <cellStyle name="Título 1 4" xfId="35122" hidden="1"/>
    <cellStyle name="Título 1 4" xfId="35132" hidden="1"/>
    <cellStyle name="Título 1 4" xfId="35098" hidden="1"/>
    <cellStyle name="Título 1 4" xfId="35125" hidden="1"/>
    <cellStyle name="Título 1 4" xfId="35085" hidden="1"/>
    <cellStyle name="Título 1 4" xfId="35144" hidden="1"/>
    <cellStyle name="Título 1 4" xfId="35023" hidden="1"/>
    <cellStyle name="Título 1 4" xfId="34932" hidden="1"/>
    <cellStyle name="Título 1 4" xfId="34928" hidden="1"/>
    <cellStyle name="Título 1 4" xfId="34954" hidden="1"/>
    <cellStyle name="Título 1 4" xfId="34949" hidden="1"/>
    <cellStyle name="Título 1 4" xfId="34998" hidden="1"/>
    <cellStyle name="Título 1 4" xfId="34920" hidden="1"/>
    <cellStyle name="Título 1 4" xfId="35060" hidden="1"/>
    <cellStyle name="Título 1 4" xfId="35182" hidden="1"/>
    <cellStyle name="Título 1 4" xfId="34935" hidden="1"/>
    <cellStyle name="Título 1 4" xfId="34983" hidden="1"/>
    <cellStyle name="Título 1 4" xfId="34961" hidden="1"/>
    <cellStyle name="Título 1 4" xfId="34919" hidden="1"/>
    <cellStyle name="Título 1 4" xfId="34898" hidden="1"/>
    <cellStyle name="Título 1 4" xfId="35001" hidden="1"/>
    <cellStyle name="Título 1 4" xfId="34972" hidden="1"/>
    <cellStyle name="Título 1 4" xfId="35007" hidden="1"/>
    <cellStyle name="Título 1 4" xfId="35184" hidden="1"/>
    <cellStyle name="Título 1 4" xfId="35213" hidden="1"/>
    <cellStyle name="Título 1 4" xfId="35222" hidden="1"/>
    <cellStyle name="Título 1 4" xfId="35231" hidden="1"/>
    <cellStyle name="Título 1 4" xfId="35239" hidden="1"/>
    <cellStyle name="Título 1 4" xfId="35249" hidden="1"/>
    <cellStyle name="Título 1 4" xfId="35215" hidden="1"/>
    <cellStyle name="Título 1 4" xfId="35242" hidden="1"/>
    <cellStyle name="Título 1 4" xfId="35202" hidden="1"/>
    <cellStyle name="Título 1 4" xfId="35261" hidden="1"/>
    <cellStyle name="Título 1 4" xfId="35315" hidden="1"/>
    <cellStyle name="Título 1 4" xfId="35324" hidden="1"/>
    <cellStyle name="Título 1 4" xfId="35333" hidden="1"/>
    <cellStyle name="Título 1 4" xfId="35341" hidden="1"/>
    <cellStyle name="Título 1 4" xfId="35351" hidden="1"/>
    <cellStyle name="Título 1 4" xfId="35317" hidden="1"/>
    <cellStyle name="Título 1 4" xfId="35344" hidden="1"/>
    <cellStyle name="Título 1 4" xfId="35304" hidden="1"/>
    <cellStyle name="Título 1 4" xfId="35363" hidden="1"/>
    <cellStyle name="Título 1 4" xfId="35586" hidden="1"/>
    <cellStyle name="Título 1 4" xfId="35595" hidden="1"/>
    <cellStyle name="Título 1 4" xfId="35604" hidden="1"/>
    <cellStyle name="Título 1 4" xfId="35612" hidden="1"/>
    <cellStyle name="Título 1 4" xfId="35622" hidden="1"/>
    <cellStyle name="Título 1 4" xfId="35588" hidden="1"/>
    <cellStyle name="Título 1 4" xfId="35615" hidden="1"/>
    <cellStyle name="Título 1 4" xfId="35575" hidden="1"/>
    <cellStyle name="Título 1 4" xfId="35634" hidden="1"/>
    <cellStyle name="Título 1 4" xfId="35513" hidden="1"/>
    <cellStyle name="Título 1 4" xfId="35422" hidden="1"/>
    <cellStyle name="Título 1 4" xfId="35418" hidden="1"/>
    <cellStyle name="Título 1 4" xfId="35444" hidden="1"/>
    <cellStyle name="Título 1 4" xfId="35439" hidden="1"/>
    <cellStyle name="Título 1 4" xfId="35488" hidden="1"/>
    <cellStyle name="Título 1 4" xfId="35410" hidden="1"/>
    <cellStyle name="Título 1 4" xfId="35550" hidden="1"/>
    <cellStyle name="Título 1 4" xfId="35672" hidden="1"/>
    <cellStyle name="Título 1 4" xfId="35425" hidden="1"/>
    <cellStyle name="Título 1 4" xfId="35473" hidden="1"/>
    <cellStyle name="Título 1 4" xfId="35451" hidden="1"/>
    <cellStyle name="Título 1 4" xfId="35409" hidden="1"/>
    <cellStyle name="Título 1 4" xfId="35388" hidden="1"/>
    <cellStyle name="Título 1 4" xfId="35491" hidden="1"/>
    <cellStyle name="Título 1 4" xfId="35462" hidden="1"/>
    <cellStyle name="Título 1 4" xfId="35497" hidden="1"/>
    <cellStyle name="Título 1 4" xfId="35674" hidden="1"/>
    <cellStyle name="Título 1 4" xfId="35703" hidden="1"/>
    <cellStyle name="Título 1 4" xfId="35712" hidden="1"/>
    <cellStyle name="Título 1 4" xfId="35721" hidden="1"/>
    <cellStyle name="Título 1 4" xfId="35729" hidden="1"/>
    <cellStyle name="Título 1 4" xfId="35739" hidden="1"/>
    <cellStyle name="Título 1 4" xfId="35705" hidden="1"/>
    <cellStyle name="Título 1 4" xfId="35732" hidden="1"/>
    <cellStyle name="Título 1 4" xfId="35692" hidden="1"/>
    <cellStyle name="Título 1 4" xfId="35751" hidden="1"/>
    <cellStyle name="Título 1 4" xfId="35805" hidden="1"/>
    <cellStyle name="Título 1 4" xfId="35814" hidden="1"/>
    <cellStyle name="Título 1 4" xfId="35823" hidden="1"/>
    <cellStyle name="Título 1 4" xfId="35831" hidden="1"/>
    <cellStyle name="Título 1 4" xfId="35841" hidden="1"/>
    <cellStyle name="Título 1 4" xfId="35807" hidden="1"/>
    <cellStyle name="Título 1 4" xfId="35834" hidden="1"/>
    <cellStyle name="Título 1 4" xfId="35794" hidden="1"/>
    <cellStyle name="Título 1 4" xfId="35853" hidden="1"/>
    <cellStyle name="Título 1 4" xfId="36076" hidden="1"/>
    <cellStyle name="Título 1 4" xfId="36085" hidden="1"/>
    <cellStyle name="Título 1 4" xfId="36094" hidden="1"/>
    <cellStyle name="Título 1 4" xfId="36102" hidden="1"/>
    <cellStyle name="Título 1 4" xfId="36112" hidden="1"/>
    <cellStyle name="Título 1 4" xfId="36078" hidden="1"/>
    <cellStyle name="Título 1 4" xfId="36105" hidden="1"/>
    <cellStyle name="Título 1 4" xfId="36065" hidden="1"/>
    <cellStyle name="Título 1 4" xfId="36124" hidden="1"/>
    <cellStyle name="Título 1 4" xfId="36003" hidden="1"/>
    <cellStyle name="Título 1 4" xfId="35912" hidden="1"/>
    <cellStyle name="Título 1 4" xfId="35908" hidden="1"/>
    <cellStyle name="Título 1 4" xfId="35934" hidden="1"/>
    <cellStyle name="Título 1 4" xfId="35929" hidden="1"/>
    <cellStyle name="Título 1 4" xfId="35978" hidden="1"/>
    <cellStyle name="Título 1 4" xfId="35900" hidden="1"/>
    <cellStyle name="Título 1 4" xfId="36040" hidden="1"/>
    <cellStyle name="Título 1 4" xfId="36162" hidden="1"/>
    <cellStyle name="Título 1 4" xfId="35915" hidden="1"/>
    <cellStyle name="Título 1 4" xfId="35963" hidden="1"/>
    <cellStyle name="Título 1 4" xfId="35941" hidden="1"/>
    <cellStyle name="Título 1 4" xfId="35899" hidden="1"/>
    <cellStyle name="Título 1 4" xfId="35878" hidden="1"/>
    <cellStyle name="Título 1 4" xfId="35981" hidden="1"/>
    <cellStyle name="Título 1 4" xfId="35952" hidden="1"/>
    <cellStyle name="Título 1 4" xfId="35987" hidden="1"/>
    <cellStyle name="Título 1 4" xfId="36164" hidden="1"/>
    <cellStyle name="Título 1 4" xfId="33496" hidden="1"/>
    <cellStyle name="Título 1 4" xfId="26792" hidden="1"/>
    <cellStyle name="Título 1 4" xfId="25625" hidden="1"/>
    <cellStyle name="Título 1 4" xfId="26779" hidden="1"/>
    <cellStyle name="Título 1 4" xfId="27204" hidden="1"/>
    <cellStyle name="Título 1 4" xfId="27851" hidden="1"/>
    <cellStyle name="Título 1 4" xfId="26975" hidden="1"/>
    <cellStyle name="Título 1 4" xfId="27159" hidden="1"/>
    <cellStyle name="Título 1 4" xfId="25200" hidden="1"/>
    <cellStyle name="Título 1 4" xfId="30731" hidden="1"/>
    <cellStyle name="Título 1 4" xfId="31183" hidden="1"/>
    <cellStyle name="Título 1 4" xfId="25639" hidden="1"/>
    <cellStyle name="Título 1 4" xfId="25218" hidden="1"/>
    <cellStyle name="Título 1 4" xfId="26333" hidden="1"/>
    <cellStyle name="Título 1 4" xfId="21871" hidden="1"/>
    <cellStyle name="Título 1 4" xfId="27222" hidden="1"/>
    <cellStyle name="Título 1 4" xfId="27884" hidden="1"/>
    <cellStyle name="Título 1 4" xfId="25899" hidden="1"/>
    <cellStyle name="Título 1 4" xfId="22297" hidden="1"/>
    <cellStyle name="Título 1 4" xfId="25604" hidden="1"/>
    <cellStyle name="Título 1 4" xfId="25689" hidden="1"/>
    <cellStyle name="Título 1 4" xfId="26005" hidden="1"/>
    <cellStyle name="Título 1 4" xfId="23253" hidden="1"/>
    <cellStyle name="Título 1 4" xfId="26258" hidden="1"/>
    <cellStyle name="Título 1 4" xfId="27277" hidden="1"/>
    <cellStyle name="Título 1 4" xfId="26965" hidden="1"/>
    <cellStyle name="Título 1 4" xfId="30873" hidden="1"/>
    <cellStyle name="Título 1 4" xfId="23423" hidden="1"/>
    <cellStyle name="Título 1 4" xfId="31187" hidden="1"/>
    <cellStyle name="Título 1 4" xfId="25911" hidden="1"/>
    <cellStyle name="Título 1 4" xfId="27862" hidden="1"/>
    <cellStyle name="Título 1 4" xfId="25378" hidden="1"/>
    <cellStyle name="Título 1 4" xfId="23322" hidden="1"/>
    <cellStyle name="Título 1 4" xfId="26825" hidden="1"/>
    <cellStyle name="Título 1 4" xfId="23177" hidden="1"/>
    <cellStyle name="Título 1 4" xfId="23930" hidden="1"/>
    <cellStyle name="Título 1 4" xfId="24168" hidden="1"/>
    <cellStyle name="Título 1 4" xfId="25330" hidden="1"/>
    <cellStyle name="Título 1 4" xfId="31189" hidden="1"/>
    <cellStyle name="Título 1 4" xfId="23307" hidden="1"/>
    <cellStyle name="Título 1 4" xfId="24137" hidden="1"/>
    <cellStyle name="Título 1 4" xfId="25742" hidden="1"/>
    <cellStyle name="Título 1 4" xfId="26714" hidden="1"/>
    <cellStyle name="Título 1 4" xfId="26755" hidden="1"/>
    <cellStyle name="Título 1 4" xfId="30780" hidden="1"/>
    <cellStyle name="Título 1 4" xfId="26753" hidden="1"/>
    <cellStyle name="Título 1 4" xfId="30703" hidden="1"/>
    <cellStyle name="Título 1 4" xfId="23821" hidden="1"/>
    <cellStyle name="Título 1 4" xfId="22750" hidden="1"/>
    <cellStyle name="Título 1 4" xfId="26325" hidden="1"/>
    <cellStyle name="Título 1 4" xfId="22936" hidden="1"/>
    <cellStyle name="Título 1 4" xfId="25132" hidden="1"/>
    <cellStyle name="Título 1 4" xfId="26661" hidden="1"/>
    <cellStyle name="Título 1 4" xfId="25329" hidden="1"/>
    <cellStyle name="Título 1 4" xfId="26400" hidden="1"/>
    <cellStyle name="Título 1 4" xfId="23561" hidden="1"/>
    <cellStyle name="Título 1 4" xfId="23713" hidden="1"/>
    <cellStyle name="Título 1 4" xfId="25117" hidden="1"/>
    <cellStyle name="Título 1 4" xfId="25768" hidden="1"/>
    <cellStyle name="Título 1 4" xfId="26033" hidden="1"/>
    <cellStyle name="Título 1 4" xfId="15942" hidden="1"/>
    <cellStyle name="Título 1 4" xfId="24011" hidden="1"/>
    <cellStyle name="Título 1 4" xfId="26023" hidden="1"/>
    <cellStyle name="Título 1 4" xfId="21840" hidden="1"/>
    <cellStyle name="Título 1 4" xfId="27960" hidden="1"/>
    <cellStyle name="Título 1 4" xfId="23915" hidden="1"/>
    <cellStyle name="Título 1 4" xfId="22111" hidden="1"/>
    <cellStyle name="Título 1 4" xfId="27110" hidden="1"/>
    <cellStyle name="Título 1 4" xfId="21927" hidden="1"/>
    <cellStyle name="Título 1 4" xfId="27342" hidden="1"/>
    <cellStyle name="Título 1 4" xfId="24169" hidden="1"/>
    <cellStyle name="Título 1 4" xfId="25246" hidden="1"/>
    <cellStyle name="Título 1 4" xfId="28094" hidden="1"/>
    <cellStyle name="Título 1 4" xfId="26106" hidden="1"/>
    <cellStyle name="Título 1 4" xfId="23975" hidden="1"/>
    <cellStyle name="Título 1 4" xfId="25053" hidden="1"/>
    <cellStyle name="Título 1 4" xfId="21814" hidden="1"/>
    <cellStyle name="Título 1 4" xfId="30770" hidden="1"/>
    <cellStyle name="Título 1 4" xfId="26656" hidden="1"/>
    <cellStyle name="Título 1 4" xfId="24001" hidden="1"/>
    <cellStyle name="Título 1 4" xfId="23044" hidden="1"/>
    <cellStyle name="Título 1 4" xfId="25904" hidden="1"/>
    <cellStyle name="Título 1 4" xfId="25731" hidden="1"/>
    <cellStyle name="Título 1 4" xfId="25541" hidden="1"/>
    <cellStyle name="Título 1 4" xfId="22556" hidden="1"/>
    <cellStyle name="Título 1 4" xfId="25167" hidden="1"/>
    <cellStyle name="Título 1 4" xfId="23610" hidden="1"/>
    <cellStyle name="Título 1 4" xfId="22789" hidden="1"/>
    <cellStyle name="Título 1 4" xfId="30727" hidden="1"/>
    <cellStyle name="Título 1 4" xfId="23175" hidden="1"/>
    <cellStyle name="Título 1 4" xfId="33486" hidden="1"/>
    <cellStyle name="Título 1 4" xfId="25663" hidden="1"/>
    <cellStyle name="Título 1 4" xfId="26238" hidden="1"/>
    <cellStyle name="Título 1 4" xfId="24018" hidden="1"/>
    <cellStyle name="Título 1 4" xfId="28092" hidden="1"/>
    <cellStyle name="Título 1 4" xfId="27976" hidden="1"/>
    <cellStyle name="Título 1 4" xfId="23326" hidden="1"/>
    <cellStyle name="Título 1 4" xfId="25928" hidden="1"/>
    <cellStyle name="Título 1 4" xfId="27830" hidden="1"/>
    <cellStyle name="Título 1 4" xfId="36193" hidden="1"/>
    <cellStyle name="Título 1 4" xfId="36202" hidden="1"/>
    <cellStyle name="Título 1 4" xfId="36211" hidden="1"/>
    <cellStyle name="Título 1 4" xfId="36219" hidden="1"/>
    <cellStyle name="Título 1 4" xfId="36229" hidden="1"/>
    <cellStyle name="Título 1 4" xfId="36195" hidden="1"/>
    <cellStyle name="Título 1 4" xfId="36222" hidden="1"/>
    <cellStyle name="Título 1 4" xfId="36182" hidden="1"/>
    <cellStyle name="Título 1 4" xfId="36241" hidden="1"/>
    <cellStyle name="Título 1 4" xfId="36464" hidden="1"/>
    <cellStyle name="Título 1 4" xfId="36473" hidden="1"/>
    <cellStyle name="Título 1 4" xfId="36482" hidden="1"/>
    <cellStyle name="Título 1 4" xfId="36490" hidden="1"/>
    <cellStyle name="Título 1 4" xfId="36500" hidden="1"/>
    <cellStyle name="Título 1 4" xfId="36466" hidden="1"/>
    <cellStyle name="Título 1 4" xfId="36493" hidden="1"/>
    <cellStyle name="Título 1 4" xfId="36453" hidden="1"/>
    <cellStyle name="Título 1 4" xfId="36512" hidden="1"/>
    <cellStyle name="Título 1 4" xfId="36391" hidden="1"/>
    <cellStyle name="Título 1 4" xfId="36300" hidden="1"/>
    <cellStyle name="Título 1 4" xfId="36296" hidden="1"/>
    <cellStyle name="Título 1 4" xfId="36322" hidden="1"/>
    <cellStyle name="Título 1 4" xfId="36317" hidden="1"/>
    <cellStyle name="Título 1 4" xfId="36366" hidden="1"/>
    <cellStyle name="Título 1 4" xfId="36288" hidden="1"/>
    <cellStyle name="Título 1 4" xfId="36428" hidden="1"/>
    <cellStyle name="Título 1 4" xfId="36550" hidden="1"/>
    <cellStyle name="Título 1 4" xfId="36303" hidden="1"/>
    <cellStyle name="Título 1 4" xfId="36351" hidden="1"/>
    <cellStyle name="Título 1 4" xfId="36329" hidden="1"/>
    <cellStyle name="Título 1 4" xfId="36287" hidden="1"/>
    <cellStyle name="Título 1 4" xfId="36266" hidden="1"/>
    <cellStyle name="Título 1 4" xfId="36369" hidden="1"/>
    <cellStyle name="Título 1 4" xfId="36340" hidden="1"/>
    <cellStyle name="Título 1 4" xfId="36375" hidden="1"/>
    <cellStyle name="Título 1 4" xfId="36552" hidden="1"/>
    <cellStyle name="Título 1 4" xfId="31198" hidden="1"/>
    <cellStyle name="Título 1 4" xfId="23572" hidden="1"/>
    <cellStyle name="Título 1 4" xfId="21944" hidden="1"/>
    <cellStyle name="Título 1 4" xfId="23837" hidden="1"/>
    <cellStyle name="Título 1 4" xfId="23414" hidden="1"/>
    <cellStyle name="Título 1 4" xfId="25157" hidden="1"/>
    <cellStyle name="Título 1 4" xfId="24500" hidden="1"/>
    <cellStyle name="Título 1 4" xfId="23248" hidden="1"/>
    <cellStyle name="Título 1 4" xfId="22104" hidden="1"/>
    <cellStyle name="Título 1 4" xfId="27217" hidden="1"/>
    <cellStyle name="Título 1 4" xfId="27346" hidden="1"/>
    <cellStyle name="Título 1 4" xfId="22689" hidden="1"/>
    <cellStyle name="Título 1 4" xfId="26789" hidden="1"/>
    <cellStyle name="Título 1 4" xfId="22462" hidden="1"/>
    <cellStyle name="Título 1 4" xfId="22299" hidden="1"/>
    <cellStyle name="Título 1 4" xfId="21827" hidden="1"/>
    <cellStyle name="Título 1 4" xfId="24503" hidden="1"/>
    <cellStyle name="Título 1 4" xfId="36559" hidden="1"/>
    <cellStyle name="Título 1 4" xfId="36782" hidden="1"/>
    <cellStyle name="Título 1 4" xfId="36791" hidden="1"/>
    <cellStyle name="Título 1 4" xfId="36800" hidden="1"/>
    <cellStyle name="Título 1 4" xfId="36808" hidden="1"/>
    <cellStyle name="Título 1 4" xfId="36818" hidden="1"/>
    <cellStyle name="Título 1 4" xfId="36784" hidden="1"/>
    <cellStyle name="Título 1 4" xfId="36811" hidden="1"/>
    <cellStyle name="Título 1 4" xfId="36771" hidden="1"/>
    <cellStyle name="Título 1 4" xfId="36830" hidden="1"/>
    <cellStyle name="Título 1 4" xfId="36709" hidden="1"/>
    <cellStyle name="Título 1 4" xfId="36618" hidden="1"/>
    <cellStyle name="Título 1 4" xfId="36614" hidden="1"/>
    <cellStyle name="Título 1 4" xfId="36640" hidden="1"/>
    <cellStyle name="Título 1 4" xfId="36635" hidden="1"/>
    <cellStyle name="Título 1 4" xfId="36684" hidden="1"/>
    <cellStyle name="Título 1 4" xfId="36606" hidden="1"/>
    <cellStyle name="Título 1 4" xfId="36746" hidden="1"/>
    <cellStyle name="Título 1 4" xfId="36868" hidden="1"/>
    <cellStyle name="Título 1 4" xfId="36621" hidden="1"/>
    <cellStyle name="Título 1 4" xfId="36669" hidden="1"/>
    <cellStyle name="Título 1 4" xfId="36647" hidden="1"/>
    <cellStyle name="Título 1 4" xfId="36605" hidden="1"/>
    <cellStyle name="Título 1 4" xfId="36584" hidden="1"/>
    <cellStyle name="Título 1 4" xfId="36687" hidden="1"/>
    <cellStyle name="Título 1 4" xfId="36658" hidden="1"/>
    <cellStyle name="Título 1 4" xfId="36693" hidden="1"/>
    <cellStyle name="Título 1 4" xfId="36870" hidden="1"/>
    <cellStyle name="Título 1 4" xfId="36899" hidden="1"/>
    <cellStyle name="Título 1 4" xfId="36908" hidden="1"/>
    <cellStyle name="Título 1 4" xfId="36917" hidden="1"/>
    <cellStyle name="Título 1 4" xfId="36925" hidden="1"/>
    <cellStyle name="Título 1 4" xfId="36935" hidden="1"/>
    <cellStyle name="Título 1 4" xfId="36901" hidden="1"/>
    <cellStyle name="Título 1 4" xfId="36928" hidden="1"/>
    <cellStyle name="Título 1 4" xfId="36888" hidden="1"/>
    <cellStyle name="Título 1 4" xfId="36947" hidden="1"/>
    <cellStyle name="Título 1 4" xfId="37001" hidden="1"/>
    <cellStyle name="Título 1 4" xfId="37010" hidden="1"/>
    <cellStyle name="Título 1 4" xfId="37019" hidden="1"/>
    <cellStyle name="Título 1 4" xfId="37027" hidden="1"/>
    <cellStyle name="Título 1 4" xfId="37037" hidden="1"/>
    <cellStyle name="Título 1 4" xfId="37003" hidden="1"/>
    <cellStyle name="Título 1 4" xfId="37030" hidden="1"/>
    <cellStyle name="Título 1 4" xfId="36990" hidden="1"/>
    <cellStyle name="Título 1 4" xfId="37049" hidden="1"/>
    <cellStyle name="Título 1 4" xfId="37272" hidden="1"/>
    <cellStyle name="Título 1 4" xfId="37281" hidden="1"/>
    <cellStyle name="Título 1 4" xfId="37290" hidden="1"/>
    <cellStyle name="Título 1 4" xfId="37298" hidden="1"/>
    <cellStyle name="Título 1 4" xfId="37308" hidden="1"/>
    <cellStyle name="Título 1 4" xfId="37274" hidden="1"/>
    <cellStyle name="Título 1 4" xfId="37301" hidden="1"/>
    <cellStyle name="Título 1 4" xfId="37261" hidden="1"/>
    <cellStyle name="Título 1 4" xfId="37320" hidden="1"/>
    <cellStyle name="Título 1 4" xfId="37199" hidden="1"/>
    <cellStyle name="Título 1 4" xfId="37108" hidden="1"/>
    <cellStyle name="Título 1 4" xfId="37104" hidden="1"/>
    <cellStyle name="Título 1 4" xfId="37130" hidden="1"/>
    <cellStyle name="Título 1 4" xfId="37125" hidden="1"/>
    <cellStyle name="Título 1 4" xfId="37174" hidden="1"/>
    <cellStyle name="Título 1 4" xfId="37096" hidden="1"/>
    <cellStyle name="Título 1 4" xfId="37236" hidden="1"/>
    <cellStyle name="Título 1 4" xfId="37358" hidden="1"/>
    <cellStyle name="Título 1 4" xfId="37111" hidden="1"/>
    <cellStyle name="Título 1 4" xfId="37159" hidden="1"/>
    <cellStyle name="Título 1 4" xfId="37137" hidden="1"/>
    <cellStyle name="Título 1 4" xfId="37095" hidden="1"/>
    <cellStyle name="Título 1 4" xfId="37074" hidden="1"/>
    <cellStyle name="Título 1 4" xfId="37177" hidden="1"/>
    <cellStyle name="Título 1 4" xfId="37148" hidden="1"/>
    <cellStyle name="Título 1 4" xfId="37183" hidden="1"/>
    <cellStyle name="Título 1 4" xfId="37360" hidden="1"/>
    <cellStyle name="Título 1 4" xfId="37389" hidden="1"/>
    <cellStyle name="Título 1 4" xfId="37398" hidden="1"/>
    <cellStyle name="Título 1 4" xfId="37407" hidden="1"/>
    <cellStyle name="Título 1 4" xfId="37415" hidden="1"/>
    <cellStyle name="Título 1 4" xfId="37425" hidden="1"/>
    <cellStyle name="Título 1 4" xfId="37391" hidden="1"/>
    <cellStyle name="Título 1 4" xfId="37418" hidden="1"/>
    <cellStyle name="Título 1 4" xfId="37378" hidden="1"/>
    <cellStyle name="Título 1 4" xfId="37437" hidden="1"/>
    <cellStyle name="Título 1 4" xfId="37491" hidden="1"/>
    <cellStyle name="Título 1 4" xfId="37500" hidden="1"/>
    <cellStyle name="Título 1 4" xfId="37509" hidden="1"/>
    <cellStyle name="Título 1 4" xfId="37517" hidden="1"/>
    <cellStyle name="Título 1 4" xfId="37527" hidden="1"/>
    <cellStyle name="Título 1 4" xfId="37493" hidden="1"/>
    <cellStyle name="Título 1 4" xfId="37520" hidden="1"/>
    <cellStyle name="Título 1 4" xfId="37480" hidden="1"/>
    <cellStyle name="Título 1 4" xfId="37539" hidden="1"/>
    <cellStyle name="Título 1 4" xfId="37762" hidden="1"/>
    <cellStyle name="Título 1 4" xfId="37771" hidden="1"/>
    <cellStyle name="Título 1 4" xfId="37780" hidden="1"/>
    <cellStyle name="Título 1 4" xfId="37788" hidden="1"/>
    <cellStyle name="Título 1 4" xfId="37798" hidden="1"/>
    <cellStyle name="Título 1 4" xfId="37764" hidden="1"/>
    <cellStyle name="Título 1 4" xfId="37791" hidden="1"/>
    <cellStyle name="Título 1 4" xfId="37751" hidden="1"/>
    <cellStyle name="Título 1 4" xfId="37810" hidden="1"/>
    <cellStyle name="Título 1 4" xfId="37689" hidden="1"/>
    <cellStyle name="Título 1 4" xfId="37598" hidden="1"/>
    <cellStyle name="Título 1 4" xfId="37594" hidden="1"/>
    <cellStyle name="Título 1 4" xfId="37620" hidden="1"/>
    <cellStyle name="Título 1 4" xfId="37615" hidden="1"/>
    <cellStyle name="Título 1 4" xfId="37664" hidden="1"/>
    <cellStyle name="Título 1 4" xfId="37586" hidden="1"/>
    <cellStyle name="Título 1 4" xfId="37726" hidden="1"/>
    <cellStyle name="Título 1 4" xfId="37848" hidden="1"/>
    <cellStyle name="Título 1 4" xfId="37601" hidden="1"/>
    <cellStyle name="Título 1 4" xfId="37649" hidden="1"/>
    <cellStyle name="Título 1 4" xfId="37627" hidden="1"/>
    <cellStyle name="Título 1 4" xfId="37585" hidden="1"/>
    <cellStyle name="Título 1 4" xfId="37564" hidden="1"/>
    <cellStyle name="Título 1 4" xfId="37667" hidden="1"/>
    <cellStyle name="Título 1 4" xfId="37638" hidden="1"/>
    <cellStyle name="Título 1 4" xfId="37673" hidden="1"/>
    <cellStyle name="Título 1 4" xfId="37850" hidden="1"/>
    <cellStyle name="Título 1 4" xfId="37879" hidden="1"/>
    <cellStyle name="Título 1 4" xfId="37888" hidden="1"/>
    <cellStyle name="Título 1 4" xfId="37897" hidden="1"/>
    <cellStyle name="Título 1 4" xfId="37905" hidden="1"/>
    <cellStyle name="Título 1 4" xfId="37915" hidden="1"/>
    <cellStyle name="Título 1 4" xfId="37881" hidden="1"/>
    <cellStyle name="Título 1 4" xfId="37908" hidden="1"/>
    <cellStyle name="Título 1 4" xfId="37868" hidden="1"/>
    <cellStyle name="Título 1 4" xfId="37927" hidden="1"/>
    <cellStyle name="Título 1 4" xfId="37981" hidden="1"/>
    <cellStyle name="Título 1 4" xfId="37990" hidden="1"/>
    <cellStyle name="Título 1 4" xfId="37999" hidden="1"/>
    <cellStyle name="Título 1 4" xfId="38007" hidden="1"/>
    <cellStyle name="Título 1 4" xfId="38017" hidden="1"/>
    <cellStyle name="Título 1 4" xfId="37983" hidden="1"/>
    <cellStyle name="Título 1 4" xfId="38010" hidden="1"/>
    <cellStyle name="Título 1 4" xfId="37970" hidden="1"/>
    <cellStyle name="Título 1 4" xfId="38029" hidden="1"/>
    <cellStyle name="Título 1 4" xfId="38252" hidden="1"/>
    <cellStyle name="Título 1 4" xfId="38261" hidden="1"/>
    <cellStyle name="Título 1 4" xfId="38270" hidden="1"/>
    <cellStyle name="Título 1 4" xfId="38278" hidden="1"/>
    <cellStyle name="Título 1 4" xfId="38288" hidden="1"/>
    <cellStyle name="Título 1 4" xfId="38254" hidden="1"/>
    <cellStyle name="Título 1 4" xfId="38281" hidden="1"/>
    <cellStyle name="Título 1 4" xfId="38241" hidden="1"/>
    <cellStyle name="Título 1 4" xfId="38300" hidden="1"/>
    <cellStyle name="Título 1 4" xfId="38179" hidden="1"/>
    <cellStyle name="Título 1 4" xfId="38088" hidden="1"/>
    <cellStyle name="Título 1 4" xfId="38084" hidden="1"/>
    <cellStyle name="Título 1 4" xfId="38110" hidden="1"/>
    <cellStyle name="Título 1 4" xfId="38105" hidden="1"/>
    <cellStyle name="Título 1 4" xfId="38154" hidden="1"/>
    <cellStyle name="Título 1 4" xfId="38076" hidden="1"/>
    <cellStyle name="Título 1 4" xfId="38216" hidden="1"/>
    <cellStyle name="Título 1 4" xfId="38338" hidden="1"/>
    <cellStyle name="Título 1 4" xfId="38091" hidden="1"/>
    <cellStyle name="Título 1 4" xfId="38139" hidden="1"/>
    <cellStyle name="Título 1 4" xfId="38117" hidden="1"/>
    <cellStyle name="Título 1 4" xfId="38075" hidden="1"/>
    <cellStyle name="Título 1 4" xfId="38054" hidden="1"/>
    <cellStyle name="Título 1 4" xfId="38157" hidden="1"/>
    <cellStyle name="Título 1 4" xfId="38128" hidden="1"/>
    <cellStyle name="Título 1 4" xfId="38163" hidden="1"/>
    <cellStyle name="Título 1 4" xfId="38340" hidden="1"/>
    <cellStyle name="Título 1 4" xfId="38369" hidden="1"/>
    <cellStyle name="Título 1 4" xfId="38378" hidden="1"/>
    <cellStyle name="Título 1 4" xfId="38387" hidden="1"/>
    <cellStyle name="Título 1 4" xfId="38395" hidden="1"/>
    <cellStyle name="Título 1 4" xfId="38405" hidden="1"/>
    <cellStyle name="Título 1 4" xfId="38371" hidden="1"/>
    <cellStyle name="Título 1 4" xfId="38398" hidden="1"/>
    <cellStyle name="Título 1 4" xfId="38358" hidden="1"/>
    <cellStyle name="Título 1 4" xfId="38417" hidden="1"/>
    <cellStyle name="Título 1 4" xfId="38471" hidden="1"/>
    <cellStyle name="Título 1 4" xfId="38480" hidden="1"/>
    <cellStyle name="Título 1 4" xfId="38489" hidden="1"/>
    <cellStyle name="Título 1 4" xfId="38497" hidden="1"/>
    <cellStyle name="Título 1 4" xfId="38507" hidden="1"/>
    <cellStyle name="Título 1 4" xfId="38473" hidden="1"/>
    <cellStyle name="Título 1 4" xfId="38500" hidden="1"/>
    <cellStyle name="Título 1 4" xfId="38460" hidden="1"/>
    <cellStyle name="Título 1 4" xfId="38519" hidden="1"/>
    <cellStyle name="Título 1 4" xfId="38742" hidden="1"/>
    <cellStyle name="Título 1 4" xfId="38751" hidden="1"/>
    <cellStyle name="Título 1 4" xfId="38760" hidden="1"/>
    <cellStyle name="Título 1 4" xfId="38768" hidden="1"/>
    <cellStyle name="Título 1 4" xfId="38778" hidden="1"/>
    <cellStyle name="Título 1 4" xfId="38744" hidden="1"/>
    <cellStyle name="Título 1 4" xfId="38771" hidden="1"/>
    <cellStyle name="Título 1 4" xfId="38731" hidden="1"/>
    <cellStyle name="Título 1 4" xfId="38790" hidden="1"/>
    <cellStyle name="Título 1 4" xfId="38669" hidden="1"/>
    <cellStyle name="Título 1 4" xfId="38578" hidden="1"/>
    <cellStyle name="Título 1 4" xfId="38574" hidden="1"/>
    <cellStyle name="Título 1 4" xfId="38600" hidden="1"/>
    <cellStyle name="Título 1 4" xfId="38595" hidden="1"/>
    <cellStyle name="Título 1 4" xfId="38644" hidden="1"/>
    <cellStyle name="Título 1 4" xfId="38566" hidden="1"/>
    <cellStyle name="Título 1 4" xfId="38706" hidden="1"/>
    <cellStyle name="Título 1 4" xfId="38828" hidden="1"/>
    <cellStyle name="Título 1 4" xfId="38581" hidden="1"/>
    <cellStyle name="Título 1 4" xfId="38629" hidden="1"/>
    <cellStyle name="Título 1 4" xfId="38607" hidden="1"/>
    <cellStyle name="Título 1 4" xfId="38565" hidden="1"/>
    <cellStyle name="Título 1 4" xfId="38544" hidden="1"/>
    <cellStyle name="Título 1 4" xfId="38647" hidden="1"/>
    <cellStyle name="Título 1 4" xfId="38618" hidden="1"/>
    <cellStyle name="Título 1 4" xfId="38653" hidden="1"/>
    <cellStyle name="Título 1 4" xfId="38830"/>
    <cellStyle name="Título 1 5" xfId="5147" hidden="1"/>
    <cellStyle name="Título 1 5" xfId="5056" hidden="1"/>
    <cellStyle name="Título 1 5" xfId="5081" hidden="1"/>
    <cellStyle name="Título 1 5" xfId="5160" hidden="1"/>
    <cellStyle name="Título 1 5" xfId="5086" hidden="1"/>
    <cellStyle name="Título 1 5" xfId="10204" hidden="1"/>
    <cellStyle name="Título 1 5" xfId="10225" hidden="1"/>
    <cellStyle name="Título 1 5" xfId="10298" hidden="1"/>
    <cellStyle name="Título 1 5" xfId="10230" hidden="1"/>
    <cellStyle name="Título 1 5" xfId="10743" hidden="1"/>
    <cellStyle name="Título 1 5" xfId="10754" hidden="1"/>
    <cellStyle name="Título 1 5" xfId="10808" hidden="1"/>
    <cellStyle name="Título 1 5" xfId="10759" hidden="1"/>
    <cellStyle name="Título 1 5" xfId="10662" hidden="1"/>
    <cellStyle name="Título 1 5" xfId="10733" hidden="1"/>
    <cellStyle name="Título 1 5" xfId="10700" hidden="1"/>
    <cellStyle name="Título 1 5" xfId="10644" hidden="1"/>
    <cellStyle name="Título 1 5" xfId="10692" hidden="1"/>
    <cellStyle name="Título 1 5" xfId="10573" hidden="1"/>
    <cellStyle name="Título 1 5" xfId="10663" hidden="1"/>
    <cellStyle name="Título 1 5" xfId="10702" hidden="1"/>
    <cellStyle name="Título 1 5" xfId="15853" hidden="1"/>
    <cellStyle name="Título 1 5" xfId="15876" hidden="1"/>
    <cellStyle name="Título 1 5" xfId="15953" hidden="1"/>
    <cellStyle name="Título 1 5" xfId="15881" hidden="1"/>
    <cellStyle name="Título 1 5" xfId="20987" hidden="1"/>
    <cellStyle name="Título 1 5" xfId="21008" hidden="1"/>
    <cellStyle name="Título 1 5" xfId="21081" hidden="1"/>
    <cellStyle name="Título 1 5" xfId="21013" hidden="1"/>
    <cellStyle name="Título 1 5" xfId="21526" hidden="1"/>
    <cellStyle name="Título 1 5" xfId="21537" hidden="1"/>
    <cellStyle name="Título 1 5" xfId="21591" hidden="1"/>
    <cellStyle name="Título 1 5" xfId="21542" hidden="1"/>
    <cellStyle name="Título 1 5" xfId="21445" hidden="1"/>
    <cellStyle name="Título 1 5" xfId="21516" hidden="1"/>
    <cellStyle name="Título 1 5" xfId="21483" hidden="1"/>
    <cellStyle name="Título 1 5" xfId="21427" hidden="1"/>
    <cellStyle name="Título 1 5" xfId="21475" hidden="1"/>
    <cellStyle name="Título 1 5" xfId="21356" hidden="1"/>
    <cellStyle name="Título 1 5" xfId="21446" hidden="1"/>
    <cellStyle name="Título 1 5" xfId="21485" hidden="1"/>
    <cellStyle name="Título 1 5" xfId="22810" hidden="1"/>
    <cellStyle name="Título 1 5" xfId="22821" hidden="1"/>
    <cellStyle name="Título 1 5" xfId="22877" hidden="1"/>
    <cellStyle name="Título 1 5" xfId="22826" hidden="1"/>
    <cellStyle name="Título 1 5" xfId="24032" hidden="1"/>
    <cellStyle name="Título 1 5" xfId="24043" hidden="1"/>
    <cellStyle name="Título 1 5" xfId="24100" hidden="1"/>
    <cellStyle name="Título 1 5" xfId="24048" hidden="1"/>
    <cellStyle name="Título 1 5" xfId="24353" hidden="1"/>
    <cellStyle name="Título 1 5" xfId="24364" hidden="1"/>
    <cellStyle name="Título 1 5" xfId="24418" hidden="1"/>
    <cellStyle name="Título 1 5" xfId="24369" hidden="1"/>
    <cellStyle name="Título 1 5" xfId="24273" hidden="1"/>
    <cellStyle name="Título 1 5" xfId="24343" hidden="1"/>
    <cellStyle name="Título 1 5" xfId="24311" hidden="1"/>
    <cellStyle name="Título 1 5" xfId="24255" hidden="1"/>
    <cellStyle name="Título 1 5" xfId="24303" hidden="1"/>
    <cellStyle name="Título 1 5" xfId="24186" hidden="1"/>
    <cellStyle name="Título 1 5" xfId="24274" hidden="1"/>
    <cellStyle name="Título 1 5" xfId="24313" hidden="1"/>
    <cellStyle name="Título 1 5" xfId="24509" hidden="1"/>
    <cellStyle name="Título 1 5" xfId="24520" hidden="1"/>
    <cellStyle name="Título 1 5" xfId="24574" hidden="1"/>
    <cellStyle name="Título 1 5" xfId="24525" hidden="1"/>
    <cellStyle name="Título 1 5" xfId="24611" hidden="1"/>
    <cellStyle name="Título 1 5" xfId="24622" hidden="1"/>
    <cellStyle name="Título 1 5" xfId="24676" hidden="1"/>
    <cellStyle name="Título 1 5" xfId="24627" hidden="1"/>
    <cellStyle name="Título 1 5" xfId="24882" hidden="1"/>
    <cellStyle name="Título 1 5" xfId="24893" hidden="1"/>
    <cellStyle name="Título 1 5" xfId="24947" hidden="1"/>
    <cellStyle name="Título 1 5" xfId="24898" hidden="1"/>
    <cellStyle name="Título 1 5" xfId="24802" hidden="1"/>
    <cellStyle name="Título 1 5" xfId="24872" hidden="1"/>
    <cellStyle name="Título 1 5" xfId="24840" hidden="1"/>
    <cellStyle name="Título 1 5" xfId="24785" hidden="1"/>
    <cellStyle name="Título 1 5" xfId="24832" hidden="1"/>
    <cellStyle name="Título 1 5" xfId="24717" hidden="1"/>
    <cellStyle name="Título 1 5" xfId="24803" hidden="1"/>
    <cellStyle name="Título 1 5" xfId="24842" hidden="1"/>
    <cellStyle name="Título 1 5" xfId="26118" hidden="1"/>
    <cellStyle name="Título 1 5" xfId="26129" hidden="1"/>
    <cellStyle name="Título 1 5" xfId="26183" hidden="1"/>
    <cellStyle name="Título 1 5" xfId="26134" hidden="1"/>
    <cellStyle name="Título 1 5" xfId="27375" hidden="1"/>
    <cellStyle name="Título 1 5" xfId="27386" hidden="1"/>
    <cellStyle name="Título 1 5" xfId="27443" hidden="1"/>
    <cellStyle name="Título 1 5" xfId="27391" hidden="1"/>
    <cellStyle name="Título 1 5" xfId="27689" hidden="1"/>
    <cellStyle name="Título 1 5" xfId="27700" hidden="1"/>
    <cellStyle name="Título 1 5" xfId="27754" hidden="1"/>
    <cellStyle name="Título 1 5" xfId="27705" hidden="1"/>
    <cellStyle name="Título 1 5" xfId="27609" hidden="1"/>
    <cellStyle name="Título 1 5" xfId="27679" hidden="1"/>
    <cellStyle name="Título 1 5" xfId="27647" hidden="1"/>
    <cellStyle name="Título 1 5" xfId="27592" hidden="1"/>
    <cellStyle name="Título 1 5" xfId="27639" hidden="1"/>
    <cellStyle name="Título 1 5" xfId="27524" hidden="1"/>
    <cellStyle name="Título 1 5" xfId="27610" hidden="1"/>
    <cellStyle name="Título 1 5" xfId="27649" hidden="1"/>
    <cellStyle name="Título 1 5" xfId="27014" hidden="1"/>
    <cellStyle name="Título 1 5" xfId="22697" hidden="1"/>
    <cellStyle name="Título 1 5" xfId="23922" hidden="1"/>
    <cellStyle name="Título 1 5" xfId="23162" hidden="1"/>
    <cellStyle name="Título 1 5" xfId="21789" hidden="1"/>
    <cellStyle name="Título 1 5" xfId="26899" hidden="1"/>
    <cellStyle name="Título 1 5" xfId="22563" hidden="1"/>
    <cellStyle name="Título 1 5" xfId="23271" hidden="1"/>
    <cellStyle name="Título 1 5" xfId="22998" hidden="1"/>
    <cellStyle name="Título 1 5" xfId="22528" hidden="1"/>
    <cellStyle name="Título 1 5" xfId="25580" hidden="1"/>
    <cellStyle name="Título 1 5" xfId="22997" hidden="1"/>
    <cellStyle name="Título 1 5" xfId="26318" hidden="1"/>
    <cellStyle name="Título 1 5" xfId="26564" hidden="1"/>
    <cellStyle name="Título 1 5" xfId="25303" hidden="1"/>
    <cellStyle name="Título 1 5" xfId="15944" hidden="1"/>
    <cellStyle name="Título 1 5" xfId="20799" hidden="1"/>
    <cellStyle name="Título 1 5" xfId="26573" hidden="1"/>
    <cellStyle name="Título 1 5" xfId="23003" hidden="1"/>
    <cellStyle name="Título 1 5" xfId="23239" hidden="1"/>
    <cellStyle name="Título 1 5" xfId="22982" hidden="1"/>
    <cellStyle name="Título 1 5" xfId="22514" hidden="1"/>
    <cellStyle name="Título 1 5" xfId="25566" hidden="1"/>
    <cellStyle name="Título 1 5" xfId="22981" hidden="1"/>
    <cellStyle name="Título 1 5" xfId="22255" hidden="1"/>
    <cellStyle name="Título 1 5" xfId="26286" hidden="1"/>
    <cellStyle name="Título 1 5" xfId="25270" hidden="1"/>
    <cellStyle name="Título 1 5" xfId="22254" hidden="1"/>
    <cellStyle name="Título 1 5" xfId="21880" hidden="1"/>
    <cellStyle name="Título 1 5" xfId="25966" hidden="1"/>
    <cellStyle name="Título 1 5" xfId="25161" hidden="1"/>
    <cellStyle name="Título 1 5" xfId="21875" hidden="1"/>
    <cellStyle name="Título 1 5" xfId="23484" hidden="1"/>
    <cellStyle name="Título 1 5" xfId="23645" hidden="1"/>
    <cellStyle name="Título 1 5" xfId="25260" hidden="1"/>
    <cellStyle name="Título 1 5" xfId="26830" hidden="1"/>
    <cellStyle name="Título 1 5" xfId="26103" hidden="1"/>
    <cellStyle name="Título 1 5" xfId="25006" hidden="1"/>
    <cellStyle name="Título 1 5" xfId="22243" hidden="1"/>
    <cellStyle name="Título 1 5" xfId="23197" hidden="1"/>
    <cellStyle name="Título 1 5" xfId="27252" hidden="1"/>
    <cellStyle name="Título 1 5" xfId="25171" hidden="1"/>
    <cellStyle name="Título 1 5" xfId="23292" hidden="1"/>
    <cellStyle name="Título 1 5" xfId="23636" hidden="1"/>
    <cellStyle name="Título 1 5" xfId="27981" hidden="1"/>
    <cellStyle name="Título 1 5" xfId="27993" hidden="1"/>
    <cellStyle name="Título 1 5" xfId="28048" hidden="1"/>
    <cellStyle name="Título 1 5" xfId="27998" hidden="1"/>
    <cellStyle name="Título 1 5" xfId="28279" hidden="1"/>
    <cellStyle name="Título 1 5" xfId="28290" hidden="1"/>
    <cellStyle name="Título 1 5" xfId="28344" hidden="1"/>
    <cellStyle name="Título 1 5" xfId="28295" hidden="1"/>
    <cellStyle name="Título 1 5" xfId="28199" hidden="1"/>
    <cellStyle name="Título 1 5" xfId="28269" hidden="1"/>
    <cellStyle name="Título 1 5" xfId="28237" hidden="1"/>
    <cellStyle name="Título 1 5" xfId="28181" hidden="1"/>
    <cellStyle name="Título 1 5" xfId="28229" hidden="1"/>
    <cellStyle name="Título 1 5" xfId="28113" hidden="1"/>
    <cellStyle name="Título 1 5" xfId="28200" hidden="1"/>
    <cellStyle name="Título 1 5" xfId="28239" hidden="1"/>
    <cellStyle name="Título 1 5" xfId="25287" hidden="1"/>
    <cellStyle name="Título 1 5" xfId="22985" hidden="1"/>
    <cellStyle name="Título 1 5" xfId="26300" hidden="1"/>
    <cellStyle name="Título 1 5" xfId="26845" hidden="1"/>
    <cellStyle name="Título 1 5" xfId="25558" hidden="1"/>
    <cellStyle name="Título 1 5" xfId="22516" hidden="1"/>
    <cellStyle name="Título 1 5" xfId="11097" hidden="1"/>
    <cellStyle name="Título 1 5" xfId="27075" hidden="1"/>
    <cellStyle name="Título 1 5" xfId="28626" hidden="1"/>
    <cellStyle name="Título 1 5" xfId="28637" hidden="1"/>
    <cellStyle name="Título 1 5" xfId="28691" hidden="1"/>
    <cellStyle name="Título 1 5" xfId="28642" hidden="1"/>
    <cellStyle name="Título 1 5" xfId="28546" hidden="1"/>
    <cellStyle name="Título 1 5" xfId="28616" hidden="1"/>
    <cellStyle name="Título 1 5" xfId="28584" hidden="1"/>
    <cellStyle name="Título 1 5" xfId="28529" hidden="1"/>
    <cellStyle name="Título 1 5" xfId="28576" hidden="1"/>
    <cellStyle name="Título 1 5" xfId="28461" hidden="1"/>
    <cellStyle name="Título 1 5" xfId="28547" hidden="1"/>
    <cellStyle name="Título 1 5" xfId="28586" hidden="1"/>
    <cellStyle name="Título 1 5" xfId="28743" hidden="1"/>
    <cellStyle name="Título 1 5" xfId="28754" hidden="1"/>
    <cellStyle name="Título 1 5" xfId="28808" hidden="1"/>
    <cellStyle name="Título 1 5" xfId="28759" hidden="1"/>
    <cellStyle name="Título 1 5" xfId="28845" hidden="1"/>
    <cellStyle name="Título 1 5" xfId="28856" hidden="1"/>
    <cellStyle name="Título 1 5" xfId="28910" hidden="1"/>
    <cellStyle name="Título 1 5" xfId="28861" hidden="1"/>
    <cellStyle name="Título 1 5" xfId="29116" hidden="1"/>
    <cellStyle name="Título 1 5" xfId="29127" hidden="1"/>
    <cellStyle name="Título 1 5" xfId="29181" hidden="1"/>
    <cellStyle name="Título 1 5" xfId="29132" hidden="1"/>
    <cellStyle name="Título 1 5" xfId="29036" hidden="1"/>
    <cellStyle name="Título 1 5" xfId="29106" hidden="1"/>
    <cellStyle name="Título 1 5" xfId="29074" hidden="1"/>
    <cellStyle name="Título 1 5" xfId="29019" hidden="1"/>
    <cellStyle name="Título 1 5" xfId="29066" hidden="1"/>
    <cellStyle name="Título 1 5" xfId="28951" hidden="1"/>
    <cellStyle name="Título 1 5" xfId="29037" hidden="1"/>
    <cellStyle name="Título 1 5" xfId="29076" hidden="1"/>
    <cellStyle name="Título 1 5" xfId="29233" hidden="1"/>
    <cellStyle name="Título 1 5" xfId="29244" hidden="1"/>
    <cellStyle name="Título 1 5" xfId="29298" hidden="1"/>
    <cellStyle name="Título 1 5" xfId="29249" hidden="1"/>
    <cellStyle name="Título 1 5" xfId="29335" hidden="1"/>
    <cellStyle name="Título 1 5" xfId="29346" hidden="1"/>
    <cellStyle name="Título 1 5" xfId="29400" hidden="1"/>
    <cellStyle name="Título 1 5" xfId="29351" hidden="1"/>
    <cellStyle name="Título 1 5" xfId="29606" hidden="1"/>
    <cellStyle name="Título 1 5" xfId="29617" hidden="1"/>
    <cellStyle name="Título 1 5" xfId="29671" hidden="1"/>
    <cellStyle name="Título 1 5" xfId="29622" hidden="1"/>
    <cellStyle name="Título 1 5" xfId="29526" hidden="1"/>
    <cellStyle name="Título 1 5" xfId="29596" hidden="1"/>
    <cellStyle name="Título 1 5" xfId="29564" hidden="1"/>
    <cellStyle name="Título 1 5" xfId="29509" hidden="1"/>
    <cellStyle name="Título 1 5" xfId="29556" hidden="1"/>
    <cellStyle name="Título 1 5" xfId="29441" hidden="1"/>
    <cellStyle name="Título 1 5" xfId="29527" hidden="1"/>
    <cellStyle name="Título 1 5" xfId="29566" hidden="1"/>
    <cellStyle name="Título 1 5" xfId="29723" hidden="1"/>
    <cellStyle name="Título 1 5" xfId="29734" hidden="1"/>
    <cellStyle name="Título 1 5" xfId="29788" hidden="1"/>
    <cellStyle name="Título 1 5" xfId="29739" hidden="1"/>
    <cellStyle name="Título 1 5" xfId="29825" hidden="1"/>
    <cellStyle name="Título 1 5" xfId="29836" hidden="1"/>
    <cellStyle name="Título 1 5" xfId="29890" hidden="1"/>
    <cellStyle name="Título 1 5" xfId="29841" hidden="1"/>
    <cellStyle name="Título 1 5" xfId="30096" hidden="1"/>
    <cellStyle name="Título 1 5" xfId="30107" hidden="1"/>
    <cellStyle name="Título 1 5" xfId="30161" hidden="1"/>
    <cellStyle name="Título 1 5" xfId="30112" hidden="1"/>
    <cellStyle name="Título 1 5" xfId="30016" hidden="1"/>
    <cellStyle name="Título 1 5" xfId="30086" hidden="1"/>
    <cellStyle name="Título 1 5" xfId="30054" hidden="1"/>
    <cellStyle name="Título 1 5" xfId="29999" hidden="1"/>
    <cellStyle name="Título 1 5" xfId="30046" hidden="1"/>
    <cellStyle name="Título 1 5" xfId="29931" hidden="1"/>
    <cellStyle name="Título 1 5" xfId="30017" hidden="1"/>
    <cellStyle name="Título 1 5" xfId="30056" hidden="1"/>
    <cellStyle name="Título 1 5" xfId="30213" hidden="1"/>
    <cellStyle name="Título 1 5" xfId="30224" hidden="1"/>
    <cellStyle name="Título 1 5" xfId="30278" hidden="1"/>
    <cellStyle name="Título 1 5" xfId="30229" hidden="1"/>
    <cellStyle name="Título 1 5" xfId="30315" hidden="1"/>
    <cellStyle name="Título 1 5" xfId="30326" hidden="1"/>
    <cellStyle name="Título 1 5" xfId="30380" hidden="1"/>
    <cellStyle name="Título 1 5" xfId="30331" hidden="1"/>
    <cellStyle name="Título 1 5" xfId="30586" hidden="1"/>
    <cellStyle name="Título 1 5" xfId="30597" hidden="1"/>
    <cellStyle name="Título 1 5" xfId="30651" hidden="1"/>
    <cellStyle name="Título 1 5" xfId="30602" hidden="1"/>
    <cellStyle name="Título 1 5" xfId="30506" hidden="1"/>
    <cellStyle name="Título 1 5" xfId="30576" hidden="1"/>
    <cellStyle name="Título 1 5" xfId="30544" hidden="1"/>
    <cellStyle name="Título 1 5" xfId="30489" hidden="1"/>
    <cellStyle name="Título 1 5" xfId="30536" hidden="1"/>
    <cellStyle name="Título 1 5" xfId="30421" hidden="1"/>
    <cellStyle name="Título 1 5" xfId="30507" hidden="1"/>
    <cellStyle name="Título 1 5" xfId="30546" hidden="1"/>
    <cellStyle name="Título 1 5" xfId="26457" hidden="1"/>
    <cellStyle name="Título 1 5" xfId="27902" hidden="1"/>
    <cellStyle name="Título 1 5" xfId="22738" hidden="1"/>
    <cellStyle name="Título 1 5" xfId="22334" hidden="1"/>
    <cellStyle name="Título 1 5" xfId="26034" hidden="1"/>
    <cellStyle name="Título 1 5" xfId="21898" hidden="1"/>
    <cellStyle name="Título 1 5" xfId="24152" hidden="1"/>
    <cellStyle name="Título 1 5" xfId="24016" hidden="1"/>
    <cellStyle name="Título 1 5" xfId="25399" hidden="1"/>
    <cellStyle name="Título 1 5" xfId="25683" hidden="1"/>
    <cellStyle name="Título 1 5" xfId="22602" hidden="1"/>
    <cellStyle name="Título 1 5" xfId="22380" hidden="1"/>
    <cellStyle name="Título 1 5" xfId="27348" hidden="1"/>
    <cellStyle name="Título 1 5" xfId="22763" hidden="1"/>
    <cellStyle name="Título 1 5" xfId="22627" hidden="1"/>
    <cellStyle name="Título 1 5" xfId="22181" hidden="1"/>
    <cellStyle name="Título 1 5" xfId="27284" hidden="1"/>
    <cellStyle name="Título 1 5" xfId="25524" hidden="1"/>
    <cellStyle name="Título 1 5" xfId="23865" hidden="1"/>
    <cellStyle name="Título 1 5" xfId="23302" hidden="1"/>
    <cellStyle name="Título 1 5" xfId="25164" hidden="1"/>
    <cellStyle name="Título 1 5" xfId="23899" hidden="1"/>
    <cellStyle name="Título 1 5" xfId="22375" hidden="1"/>
    <cellStyle name="Título 1 5" xfId="21851" hidden="1"/>
    <cellStyle name="Título 1 5" xfId="22781" hidden="1"/>
    <cellStyle name="Título 1 5" xfId="22931" hidden="1"/>
    <cellStyle name="Título 1 5" xfId="26893" hidden="1"/>
    <cellStyle name="Título 1 5" xfId="24007" hidden="1"/>
    <cellStyle name="Título 1 5" xfId="26018" hidden="1"/>
    <cellStyle name="Título 1 5" xfId="25169" hidden="1"/>
    <cellStyle name="Título 1 5" xfId="22300" hidden="1"/>
    <cellStyle name="Título 1 5" xfId="26486" hidden="1"/>
    <cellStyle name="Título 1 5" xfId="22799" hidden="1"/>
    <cellStyle name="Título 1 5" xfId="25867" hidden="1"/>
    <cellStyle name="Título 1 5" xfId="25948" hidden="1"/>
    <cellStyle name="Título 1 5" xfId="23918" hidden="1"/>
    <cellStyle name="Título 1 5" xfId="25170" hidden="1"/>
    <cellStyle name="Título 1 5" xfId="21772" hidden="1"/>
    <cellStyle name="Título 1 5" xfId="21791" hidden="1"/>
    <cellStyle name="Título 1 5" xfId="25365" hidden="1"/>
    <cellStyle name="Título 1 5" xfId="22175" hidden="1"/>
    <cellStyle name="Título 1 5" xfId="22064" hidden="1"/>
    <cellStyle name="Título 1 5" xfId="25136" hidden="1"/>
    <cellStyle name="Título 1 5" xfId="23275" hidden="1"/>
    <cellStyle name="Título 1 5" xfId="30784" hidden="1"/>
    <cellStyle name="Título 1 5" xfId="30795" hidden="1"/>
    <cellStyle name="Título 1 5" xfId="30849" hidden="1"/>
    <cellStyle name="Título 1 5" xfId="30800" hidden="1"/>
    <cellStyle name="Título 1 5" xfId="31069" hidden="1"/>
    <cellStyle name="Título 1 5" xfId="31080" hidden="1"/>
    <cellStyle name="Título 1 5" xfId="31134" hidden="1"/>
    <cellStyle name="Título 1 5" xfId="31085" hidden="1"/>
    <cellStyle name="Título 1 5" xfId="30989" hidden="1"/>
    <cellStyle name="Título 1 5" xfId="31059" hidden="1"/>
    <cellStyle name="Título 1 5" xfId="31027" hidden="1"/>
    <cellStyle name="Título 1 5" xfId="30972" hidden="1"/>
    <cellStyle name="Título 1 5" xfId="31019" hidden="1"/>
    <cellStyle name="Título 1 5" xfId="30904" hidden="1"/>
    <cellStyle name="Título 1 5" xfId="30990" hidden="1"/>
    <cellStyle name="Título 1 5" xfId="31029" hidden="1"/>
    <cellStyle name="Título 1 5" xfId="26964" hidden="1"/>
    <cellStyle name="Título 1 5" xfId="25703" hidden="1"/>
    <cellStyle name="Título 1 5" xfId="22030" hidden="1"/>
    <cellStyle name="Título 1 5" xfId="27258" hidden="1"/>
    <cellStyle name="Título 1 5" xfId="22118" hidden="1"/>
    <cellStyle name="Título 1 5" xfId="22138" hidden="1"/>
    <cellStyle name="Título 1 5" xfId="23705" hidden="1"/>
    <cellStyle name="Título 1 5" xfId="23644" hidden="1"/>
    <cellStyle name="Título 1 5" xfId="31408" hidden="1"/>
    <cellStyle name="Título 1 5" xfId="31419" hidden="1"/>
    <cellStyle name="Título 1 5" xfId="31473" hidden="1"/>
    <cellStyle name="Título 1 5" xfId="31424" hidden="1"/>
    <cellStyle name="Título 1 5" xfId="31328" hidden="1"/>
    <cellStyle name="Título 1 5" xfId="31398" hidden="1"/>
    <cellStyle name="Título 1 5" xfId="31366" hidden="1"/>
    <cellStyle name="Título 1 5" xfId="31311" hidden="1"/>
    <cellStyle name="Título 1 5" xfId="31358" hidden="1"/>
    <cellStyle name="Título 1 5" xfId="31243" hidden="1"/>
    <cellStyle name="Título 1 5" xfId="31329" hidden="1"/>
    <cellStyle name="Título 1 5" xfId="31368" hidden="1"/>
    <cellStyle name="Título 1 5" xfId="31525" hidden="1"/>
    <cellStyle name="Título 1 5" xfId="31536" hidden="1"/>
    <cellStyle name="Título 1 5" xfId="31590" hidden="1"/>
    <cellStyle name="Título 1 5" xfId="31541" hidden="1"/>
    <cellStyle name="Título 1 5" xfId="31627" hidden="1"/>
    <cellStyle name="Título 1 5" xfId="31638" hidden="1"/>
    <cellStyle name="Título 1 5" xfId="31692" hidden="1"/>
    <cellStyle name="Título 1 5" xfId="31643" hidden="1"/>
    <cellStyle name="Título 1 5" xfId="31898" hidden="1"/>
    <cellStyle name="Título 1 5" xfId="31909" hidden="1"/>
    <cellStyle name="Título 1 5" xfId="31963" hidden="1"/>
    <cellStyle name="Título 1 5" xfId="31914" hidden="1"/>
    <cellStyle name="Título 1 5" xfId="31818" hidden="1"/>
    <cellStyle name="Título 1 5" xfId="31888" hidden="1"/>
    <cellStyle name="Título 1 5" xfId="31856" hidden="1"/>
    <cellStyle name="Título 1 5" xfId="31801" hidden="1"/>
    <cellStyle name="Título 1 5" xfId="31848" hidden="1"/>
    <cellStyle name="Título 1 5" xfId="31733" hidden="1"/>
    <cellStyle name="Título 1 5" xfId="31819" hidden="1"/>
    <cellStyle name="Título 1 5" xfId="31858" hidden="1"/>
    <cellStyle name="Título 1 5" xfId="32015" hidden="1"/>
    <cellStyle name="Título 1 5" xfId="32026" hidden="1"/>
    <cellStyle name="Título 1 5" xfId="32080" hidden="1"/>
    <cellStyle name="Título 1 5" xfId="32031" hidden="1"/>
    <cellStyle name="Título 1 5" xfId="32117" hidden="1"/>
    <cellStyle name="Título 1 5" xfId="32128" hidden="1"/>
    <cellStyle name="Título 1 5" xfId="32182" hidden="1"/>
    <cellStyle name="Título 1 5" xfId="32133" hidden="1"/>
    <cellStyle name="Título 1 5" xfId="32388" hidden="1"/>
    <cellStyle name="Título 1 5" xfId="32399" hidden="1"/>
    <cellStyle name="Título 1 5" xfId="32453" hidden="1"/>
    <cellStyle name="Título 1 5" xfId="32404" hidden="1"/>
    <cellStyle name="Título 1 5" xfId="32308" hidden="1"/>
    <cellStyle name="Título 1 5" xfId="32378" hidden="1"/>
    <cellStyle name="Título 1 5" xfId="32346" hidden="1"/>
    <cellStyle name="Título 1 5" xfId="32291" hidden="1"/>
    <cellStyle name="Título 1 5" xfId="32338" hidden="1"/>
    <cellStyle name="Título 1 5" xfId="32223" hidden="1"/>
    <cellStyle name="Título 1 5" xfId="32309" hidden="1"/>
    <cellStyle name="Título 1 5" xfId="32348" hidden="1"/>
    <cellStyle name="Título 1 5" xfId="32505" hidden="1"/>
    <cellStyle name="Título 1 5" xfId="32516" hidden="1"/>
    <cellStyle name="Título 1 5" xfId="32570" hidden="1"/>
    <cellStyle name="Título 1 5" xfId="32521" hidden="1"/>
    <cellStyle name="Título 1 5" xfId="32607" hidden="1"/>
    <cellStyle name="Título 1 5" xfId="32618" hidden="1"/>
    <cellStyle name="Título 1 5" xfId="32672" hidden="1"/>
    <cellStyle name="Título 1 5" xfId="32623" hidden="1"/>
    <cellStyle name="Título 1 5" xfId="32878" hidden="1"/>
    <cellStyle name="Título 1 5" xfId="32889" hidden="1"/>
    <cellStyle name="Título 1 5" xfId="32943" hidden="1"/>
    <cellStyle name="Título 1 5" xfId="32894" hidden="1"/>
    <cellStyle name="Título 1 5" xfId="32798" hidden="1"/>
    <cellStyle name="Título 1 5" xfId="32868" hidden="1"/>
    <cellStyle name="Título 1 5" xfId="32836" hidden="1"/>
    <cellStyle name="Título 1 5" xfId="32781" hidden="1"/>
    <cellStyle name="Título 1 5" xfId="32828" hidden="1"/>
    <cellStyle name="Título 1 5" xfId="32713" hidden="1"/>
    <cellStyle name="Título 1 5" xfId="32799" hidden="1"/>
    <cellStyle name="Título 1 5" xfId="32838" hidden="1"/>
    <cellStyle name="Título 1 5" xfId="32995" hidden="1"/>
    <cellStyle name="Título 1 5" xfId="33006" hidden="1"/>
    <cellStyle name="Título 1 5" xfId="33060" hidden="1"/>
    <cellStyle name="Título 1 5" xfId="33011" hidden="1"/>
    <cellStyle name="Título 1 5" xfId="33097" hidden="1"/>
    <cellStyle name="Título 1 5" xfId="33108" hidden="1"/>
    <cellStyle name="Título 1 5" xfId="33162" hidden="1"/>
    <cellStyle name="Título 1 5" xfId="33113" hidden="1"/>
    <cellStyle name="Título 1 5" xfId="33368" hidden="1"/>
    <cellStyle name="Título 1 5" xfId="33379" hidden="1"/>
    <cellStyle name="Título 1 5" xfId="33433" hidden="1"/>
    <cellStyle name="Título 1 5" xfId="33384" hidden="1"/>
    <cellStyle name="Título 1 5" xfId="33288" hidden="1"/>
    <cellStyle name="Título 1 5" xfId="33358" hidden="1"/>
    <cellStyle name="Título 1 5" xfId="33326" hidden="1"/>
    <cellStyle name="Título 1 5" xfId="33271" hidden="1"/>
    <cellStyle name="Título 1 5" xfId="33318" hidden="1"/>
    <cellStyle name="Título 1 5" xfId="33203" hidden="1"/>
    <cellStyle name="Título 1 5" xfId="33289" hidden="1"/>
    <cellStyle name="Título 1 5" xfId="33328" hidden="1"/>
    <cellStyle name="Título 1 5" xfId="23710" hidden="1"/>
    <cellStyle name="Título 1 5" xfId="22780" hidden="1"/>
    <cellStyle name="Título 1 5" xfId="25954" hidden="1"/>
    <cellStyle name="Título 1 5" xfId="27349" hidden="1"/>
    <cellStyle name="Título 1 5" xfId="23601" hidden="1"/>
    <cellStyle name="Título 1 5" xfId="24014" hidden="1"/>
    <cellStyle name="Título 1 5" xfId="26235" hidden="1"/>
    <cellStyle name="Título 1 5" xfId="23934" hidden="1"/>
    <cellStyle name="Título 1 5" xfId="23844" hidden="1"/>
    <cellStyle name="Título 1 5" xfId="23479" hidden="1"/>
    <cellStyle name="Título 1 5" xfId="27149" hidden="1"/>
    <cellStyle name="Título 1 5" xfId="26483" hidden="1"/>
    <cellStyle name="Título 1 5" xfId="25292" hidden="1"/>
    <cellStyle name="Título 1 5" xfId="23878" hidden="1"/>
    <cellStyle name="Título 1 5" xfId="23374" hidden="1"/>
    <cellStyle name="Título 1 5" xfId="27814" hidden="1"/>
    <cellStyle name="Título 1 5" xfId="23059" hidden="1"/>
    <cellStyle name="Título 1 5" xfId="22403" hidden="1"/>
    <cellStyle name="Título 1 5" xfId="27958" hidden="1"/>
    <cellStyle name="Título 1 5" xfId="25851" hidden="1"/>
    <cellStyle name="Título 1 5" xfId="23947" hidden="1"/>
    <cellStyle name="Título 1 5" xfId="22207" hidden="1"/>
    <cellStyle name="Título 1 5" xfId="11052" hidden="1"/>
    <cellStyle name="Título 1 5" xfId="22072" hidden="1"/>
    <cellStyle name="Título 1 5" xfId="27889" hidden="1"/>
    <cellStyle name="Título 1 5" xfId="28421" hidden="1"/>
    <cellStyle name="Título 1 5" xfId="22439" hidden="1"/>
    <cellStyle name="Título 1 5" xfId="26087" hidden="1"/>
    <cellStyle name="Título 1 5" xfId="22800" hidden="1"/>
    <cellStyle name="Título 1 5" xfId="26768" hidden="1"/>
    <cellStyle name="Título 1 5" xfId="22782" hidden="1"/>
    <cellStyle name="Título 1 5" xfId="25491" hidden="1"/>
    <cellStyle name="Título 1 5" xfId="26428" hidden="1"/>
    <cellStyle name="Título 1 5" xfId="26692" hidden="1"/>
    <cellStyle name="Título 1 5" xfId="11033" hidden="1"/>
    <cellStyle name="Título 1 5" xfId="26510" hidden="1"/>
    <cellStyle name="Título 1 5" xfId="23699" hidden="1"/>
    <cellStyle name="Título 1 5" xfId="26922" hidden="1"/>
    <cellStyle name="Título 1 5" xfId="25480" hidden="1"/>
    <cellStyle name="Título 1 5" xfId="21948" hidden="1"/>
    <cellStyle name="Título 1 5" xfId="25222" hidden="1"/>
    <cellStyle name="Título 1 5" xfId="26574" hidden="1"/>
    <cellStyle name="Título 1 5" xfId="26107" hidden="1"/>
    <cellStyle name="Título 1 5" xfId="23126" hidden="1"/>
    <cellStyle name="Título 1 5" xfId="33503" hidden="1"/>
    <cellStyle name="Título 1 5" xfId="33514" hidden="1"/>
    <cellStyle name="Título 1 5" xfId="33568" hidden="1"/>
    <cellStyle name="Título 1 5" xfId="33519" hidden="1"/>
    <cellStyle name="Título 1 5" xfId="33774" hidden="1"/>
    <cellStyle name="Título 1 5" xfId="33785" hidden="1"/>
    <cellStyle name="Título 1 5" xfId="33839" hidden="1"/>
    <cellStyle name="Título 1 5" xfId="33790" hidden="1"/>
    <cellStyle name="Título 1 5" xfId="33694" hidden="1"/>
    <cellStyle name="Título 1 5" xfId="33764" hidden="1"/>
    <cellStyle name="Título 1 5" xfId="33732" hidden="1"/>
    <cellStyle name="Título 1 5" xfId="33677" hidden="1"/>
    <cellStyle name="Título 1 5" xfId="33724" hidden="1"/>
    <cellStyle name="Título 1 5" xfId="33609" hidden="1"/>
    <cellStyle name="Título 1 5" xfId="33695" hidden="1"/>
    <cellStyle name="Título 1 5" xfId="33734" hidden="1"/>
    <cellStyle name="Título 1 5" xfId="21909" hidden="1"/>
    <cellStyle name="Título 1 5" xfId="27137" hidden="1"/>
    <cellStyle name="Título 1 5" xfId="22092" hidden="1"/>
    <cellStyle name="Título 1 5" xfId="26221" hidden="1"/>
    <cellStyle name="Título 1 5" xfId="25724" hidden="1"/>
    <cellStyle name="Título 1 5" xfId="26375" hidden="1"/>
    <cellStyle name="Título 1 5" xfId="26414" hidden="1"/>
    <cellStyle name="Título 1 5" xfId="22228" hidden="1"/>
    <cellStyle name="Título 1 5" xfId="34092" hidden="1"/>
    <cellStyle name="Título 1 5" xfId="34103" hidden="1"/>
    <cellStyle name="Título 1 5" xfId="34157" hidden="1"/>
    <cellStyle name="Título 1 5" xfId="34108" hidden="1"/>
    <cellStyle name="Título 1 5" xfId="34012" hidden="1"/>
    <cellStyle name="Título 1 5" xfId="34082" hidden="1"/>
    <cellStyle name="Título 1 5" xfId="34050" hidden="1"/>
    <cellStyle name="Título 1 5" xfId="33995" hidden="1"/>
    <cellStyle name="Título 1 5" xfId="34042" hidden="1"/>
    <cellStyle name="Título 1 5" xfId="33927" hidden="1"/>
    <cellStyle name="Título 1 5" xfId="34013" hidden="1"/>
    <cellStyle name="Título 1 5" xfId="34052" hidden="1"/>
    <cellStyle name="Título 1 5" xfId="34209" hidden="1"/>
    <cellStyle name="Título 1 5" xfId="34220" hidden="1"/>
    <cellStyle name="Título 1 5" xfId="34274" hidden="1"/>
    <cellStyle name="Título 1 5" xfId="34225" hidden="1"/>
    <cellStyle name="Título 1 5" xfId="34311" hidden="1"/>
    <cellStyle name="Título 1 5" xfId="34322" hidden="1"/>
    <cellStyle name="Título 1 5" xfId="34376" hidden="1"/>
    <cellStyle name="Título 1 5" xfId="34327" hidden="1"/>
    <cellStyle name="Título 1 5" xfId="34582" hidden="1"/>
    <cellStyle name="Título 1 5" xfId="34593" hidden="1"/>
    <cellStyle name="Título 1 5" xfId="34647" hidden="1"/>
    <cellStyle name="Título 1 5" xfId="34598" hidden="1"/>
    <cellStyle name="Título 1 5" xfId="34502" hidden="1"/>
    <cellStyle name="Título 1 5" xfId="34572" hidden="1"/>
    <cellStyle name="Título 1 5" xfId="34540" hidden="1"/>
    <cellStyle name="Título 1 5" xfId="34485" hidden="1"/>
    <cellStyle name="Título 1 5" xfId="34532" hidden="1"/>
    <cellStyle name="Título 1 5" xfId="34417" hidden="1"/>
    <cellStyle name="Título 1 5" xfId="34503" hidden="1"/>
    <cellStyle name="Título 1 5" xfId="34542" hidden="1"/>
    <cellStyle name="Título 1 5" xfId="34699" hidden="1"/>
    <cellStyle name="Título 1 5" xfId="34710" hidden="1"/>
    <cellStyle name="Título 1 5" xfId="34764" hidden="1"/>
    <cellStyle name="Título 1 5" xfId="34715" hidden="1"/>
    <cellStyle name="Título 1 5" xfId="34801" hidden="1"/>
    <cellStyle name="Título 1 5" xfId="34812" hidden="1"/>
    <cellStyle name="Título 1 5" xfId="34866" hidden="1"/>
    <cellStyle name="Título 1 5" xfId="34817" hidden="1"/>
    <cellStyle name="Título 1 5" xfId="35072" hidden="1"/>
    <cellStyle name="Título 1 5" xfId="35083" hidden="1"/>
    <cellStyle name="Título 1 5" xfId="35137" hidden="1"/>
    <cellStyle name="Título 1 5" xfId="35088" hidden="1"/>
    <cellStyle name="Título 1 5" xfId="34992" hidden="1"/>
    <cellStyle name="Título 1 5" xfId="35062" hidden="1"/>
    <cellStyle name="Título 1 5" xfId="35030" hidden="1"/>
    <cellStyle name="Título 1 5" xfId="34975" hidden="1"/>
    <cellStyle name="Título 1 5" xfId="35022" hidden="1"/>
    <cellStyle name="Título 1 5" xfId="34907" hidden="1"/>
    <cellStyle name="Título 1 5" xfId="34993" hidden="1"/>
    <cellStyle name="Título 1 5" xfId="35032" hidden="1"/>
    <cellStyle name="Título 1 5" xfId="35189" hidden="1"/>
    <cellStyle name="Título 1 5" xfId="35200" hidden="1"/>
    <cellStyle name="Título 1 5" xfId="35254" hidden="1"/>
    <cellStyle name="Título 1 5" xfId="35205" hidden="1"/>
    <cellStyle name="Título 1 5" xfId="35291" hidden="1"/>
    <cellStyle name="Título 1 5" xfId="35302" hidden="1"/>
    <cellStyle name="Título 1 5" xfId="35356" hidden="1"/>
    <cellStyle name="Título 1 5" xfId="35307" hidden="1"/>
    <cellStyle name="Título 1 5" xfId="35562" hidden="1"/>
    <cellStyle name="Título 1 5" xfId="35573" hidden="1"/>
    <cellStyle name="Título 1 5" xfId="35627" hidden="1"/>
    <cellStyle name="Título 1 5" xfId="35578" hidden="1"/>
    <cellStyle name="Título 1 5" xfId="35482" hidden="1"/>
    <cellStyle name="Título 1 5" xfId="35552" hidden="1"/>
    <cellStyle name="Título 1 5" xfId="35520" hidden="1"/>
    <cellStyle name="Título 1 5" xfId="35465" hidden="1"/>
    <cellStyle name="Título 1 5" xfId="35512" hidden="1"/>
    <cellStyle name="Título 1 5" xfId="35397" hidden="1"/>
    <cellStyle name="Título 1 5" xfId="35483" hidden="1"/>
    <cellStyle name="Título 1 5" xfId="35522" hidden="1"/>
    <cellStyle name="Título 1 5" xfId="35679" hidden="1"/>
    <cellStyle name="Título 1 5" xfId="35690" hidden="1"/>
    <cellStyle name="Título 1 5" xfId="35744" hidden="1"/>
    <cellStyle name="Título 1 5" xfId="35695" hidden="1"/>
    <cellStyle name="Título 1 5" xfId="35781" hidden="1"/>
    <cellStyle name="Título 1 5" xfId="35792" hidden="1"/>
    <cellStyle name="Título 1 5" xfId="35846" hidden="1"/>
    <cellStyle name="Título 1 5" xfId="35797" hidden="1"/>
    <cellStyle name="Título 1 5" xfId="36052" hidden="1"/>
    <cellStyle name="Título 1 5" xfId="36063" hidden="1"/>
    <cellStyle name="Título 1 5" xfId="36117" hidden="1"/>
    <cellStyle name="Título 1 5" xfId="36068" hidden="1"/>
    <cellStyle name="Título 1 5" xfId="35972" hidden="1"/>
    <cellStyle name="Título 1 5" xfId="36042" hidden="1"/>
    <cellStyle name="Título 1 5" xfId="36010" hidden="1"/>
    <cellStyle name="Título 1 5" xfId="35955" hidden="1"/>
    <cellStyle name="Título 1 5" xfId="36002" hidden="1"/>
    <cellStyle name="Título 1 5" xfId="35887" hidden="1"/>
    <cellStyle name="Título 1 5" xfId="35973" hidden="1"/>
    <cellStyle name="Título 1 5" xfId="36012" hidden="1"/>
    <cellStyle name="Título 1 5" xfId="25090" hidden="1"/>
    <cellStyle name="Título 1 5" xfId="22056" hidden="1"/>
    <cellStyle name="Título 1 5" xfId="27280" hidden="1"/>
    <cellStyle name="Título 1 5" xfId="27963" hidden="1"/>
    <cellStyle name="Título 1 5" xfId="26746" hidden="1"/>
    <cellStyle name="Título 1 5" xfId="26682" hidden="1"/>
    <cellStyle name="Título 1 5" xfId="22227" hidden="1"/>
    <cellStyle name="Título 1 5" xfId="21893" hidden="1"/>
    <cellStyle name="Título 1 5" xfId="25623" hidden="1"/>
    <cellStyle name="Título 1 5" xfId="23396" hidden="1"/>
    <cellStyle name="Título 1 5" xfId="23358" hidden="1"/>
    <cellStyle name="Título 1 5" xfId="26721" hidden="1"/>
    <cellStyle name="Título 1 5" xfId="31190" hidden="1"/>
    <cellStyle name="Título 1 5" xfId="26039" hidden="1"/>
    <cellStyle name="Título 1 5" xfId="23443" hidden="1"/>
    <cellStyle name="Título 1 5" xfId="22028" hidden="1"/>
    <cellStyle name="Título 1 5" xfId="25425" hidden="1"/>
    <cellStyle name="Título 1 5" xfId="23592" hidden="1"/>
    <cellStyle name="Título 1 5" xfId="30772" hidden="1"/>
    <cellStyle name="Título 1 5" xfId="25507" hidden="1"/>
    <cellStyle name="Título 1 5" xfId="23911" hidden="1"/>
    <cellStyle name="Título 1 5" xfId="22761" hidden="1"/>
    <cellStyle name="Título 1 5" xfId="23840" hidden="1"/>
    <cellStyle name="Título 1 5" xfId="25652" hidden="1"/>
    <cellStyle name="Título 1 5" xfId="21951" hidden="1"/>
    <cellStyle name="Título 1 5" xfId="25737" hidden="1"/>
    <cellStyle name="Título 1 5" xfId="30880" hidden="1"/>
    <cellStyle name="Título 1 5" xfId="26439" hidden="1"/>
    <cellStyle name="Título 1 5" xfId="23416" hidden="1"/>
    <cellStyle name="Título 1 5" xfId="22132" hidden="1"/>
    <cellStyle name="Título 1 5" xfId="25698" hidden="1"/>
    <cellStyle name="Título 1 5" xfId="26436" hidden="1"/>
    <cellStyle name="Título 1 5" xfId="25963" hidden="1"/>
    <cellStyle name="Título 1 5" xfId="26748" hidden="1"/>
    <cellStyle name="Título 1 5" xfId="25234" hidden="1"/>
    <cellStyle name="Título 1 5" xfId="23623" hidden="1"/>
    <cellStyle name="Título 1 5" xfId="22418" hidden="1"/>
    <cellStyle name="Título 1 5" xfId="30749" hidden="1"/>
    <cellStyle name="Título 1 5" xfId="25064" hidden="1"/>
    <cellStyle name="Título 1 5" xfId="23650" hidden="1"/>
    <cellStyle name="Título 1 5" xfId="22082" hidden="1"/>
    <cellStyle name="Título 1 5" xfId="25442" hidden="1"/>
    <cellStyle name="Título 1 5" xfId="26578" hidden="1"/>
    <cellStyle name="Título 1 5" xfId="25661" hidden="1"/>
    <cellStyle name="Título 1 5" xfId="36169" hidden="1"/>
    <cellStyle name="Título 1 5" xfId="36180" hidden="1"/>
    <cellStyle name="Título 1 5" xfId="36234" hidden="1"/>
    <cellStyle name="Título 1 5" xfId="36185" hidden="1"/>
    <cellStyle name="Título 1 5" xfId="36440" hidden="1"/>
    <cellStyle name="Título 1 5" xfId="36451" hidden="1"/>
    <cellStyle name="Título 1 5" xfId="36505" hidden="1"/>
    <cellStyle name="Título 1 5" xfId="36456" hidden="1"/>
    <cellStyle name="Título 1 5" xfId="36360" hidden="1"/>
    <cellStyle name="Título 1 5" xfId="36430" hidden="1"/>
    <cellStyle name="Título 1 5" xfId="36398" hidden="1"/>
    <cellStyle name="Título 1 5" xfId="36343" hidden="1"/>
    <cellStyle name="Título 1 5" xfId="36390" hidden="1"/>
    <cellStyle name="Título 1 5" xfId="36275" hidden="1"/>
    <cellStyle name="Título 1 5" xfId="36361" hidden="1"/>
    <cellStyle name="Título 1 5" xfId="36400" hidden="1"/>
    <cellStyle name="Título 1 5" xfId="22952" hidden="1"/>
    <cellStyle name="Título 1 5" xfId="26089" hidden="1"/>
    <cellStyle name="Título 1 5" xfId="26270" hidden="1"/>
    <cellStyle name="Título 1 5" xfId="23602" hidden="1"/>
    <cellStyle name="Título 1 5" xfId="23475" hidden="1"/>
    <cellStyle name="Título 1 5" xfId="22052" hidden="1"/>
    <cellStyle name="Título 1 5" xfId="25985" hidden="1"/>
    <cellStyle name="Título 1 5" xfId="22395" hidden="1"/>
    <cellStyle name="Título 1 5" xfId="36758" hidden="1"/>
    <cellStyle name="Título 1 5" xfId="36769" hidden="1"/>
    <cellStyle name="Título 1 5" xfId="36823" hidden="1"/>
    <cellStyle name="Título 1 5" xfId="36774" hidden="1"/>
    <cellStyle name="Título 1 5" xfId="36678" hidden="1"/>
    <cellStyle name="Título 1 5" xfId="36748" hidden="1"/>
    <cellStyle name="Título 1 5" xfId="36716" hidden="1"/>
    <cellStyle name="Título 1 5" xfId="36661" hidden="1"/>
    <cellStyle name="Título 1 5" xfId="36708" hidden="1"/>
    <cellStyle name="Título 1 5" xfId="36593" hidden="1"/>
    <cellStyle name="Título 1 5" xfId="36679" hidden="1"/>
    <cellStyle name="Título 1 5" xfId="36718" hidden="1"/>
    <cellStyle name="Título 1 5" xfId="36875" hidden="1"/>
    <cellStyle name="Título 1 5" xfId="36886" hidden="1"/>
    <cellStyle name="Título 1 5" xfId="36940" hidden="1"/>
    <cellStyle name="Título 1 5" xfId="36891" hidden="1"/>
    <cellStyle name="Título 1 5" xfId="36977" hidden="1"/>
    <cellStyle name="Título 1 5" xfId="36988" hidden="1"/>
    <cellStyle name="Título 1 5" xfId="37042" hidden="1"/>
    <cellStyle name="Título 1 5" xfId="36993" hidden="1"/>
    <cellStyle name="Título 1 5" xfId="37248" hidden="1"/>
    <cellStyle name="Título 1 5" xfId="37259" hidden="1"/>
    <cellStyle name="Título 1 5" xfId="37313" hidden="1"/>
    <cellStyle name="Título 1 5" xfId="37264" hidden="1"/>
    <cellStyle name="Título 1 5" xfId="37168" hidden="1"/>
    <cellStyle name="Título 1 5" xfId="37238" hidden="1"/>
    <cellStyle name="Título 1 5" xfId="37206" hidden="1"/>
    <cellStyle name="Título 1 5" xfId="37151" hidden="1"/>
    <cellStyle name="Título 1 5" xfId="37198" hidden="1"/>
    <cellStyle name="Título 1 5" xfId="37083" hidden="1"/>
    <cellStyle name="Título 1 5" xfId="37169" hidden="1"/>
    <cellStyle name="Título 1 5" xfId="37208" hidden="1"/>
    <cellStyle name="Título 1 5" xfId="37365" hidden="1"/>
    <cellStyle name="Título 1 5" xfId="37376" hidden="1"/>
    <cellStyle name="Título 1 5" xfId="37430" hidden="1"/>
    <cellStyle name="Título 1 5" xfId="37381" hidden="1"/>
    <cellStyle name="Título 1 5" xfId="37467" hidden="1"/>
    <cellStyle name="Título 1 5" xfId="37478" hidden="1"/>
    <cellStyle name="Título 1 5" xfId="37532" hidden="1"/>
    <cellStyle name="Título 1 5" xfId="37483" hidden="1"/>
    <cellStyle name="Título 1 5" xfId="37738" hidden="1"/>
    <cellStyle name="Título 1 5" xfId="37749" hidden="1"/>
    <cellStyle name="Título 1 5" xfId="37803" hidden="1"/>
    <cellStyle name="Título 1 5" xfId="37754" hidden="1"/>
    <cellStyle name="Título 1 5" xfId="37658" hidden="1"/>
    <cellStyle name="Título 1 5" xfId="37728" hidden="1"/>
    <cellStyle name="Título 1 5" xfId="37696" hidden="1"/>
    <cellStyle name="Título 1 5" xfId="37641" hidden="1"/>
    <cellStyle name="Título 1 5" xfId="37688" hidden="1"/>
    <cellStyle name="Título 1 5" xfId="37573" hidden="1"/>
    <cellStyle name="Título 1 5" xfId="37659" hidden="1"/>
    <cellStyle name="Título 1 5" xfId="37698" hidden="1"/>
    <cellStyle name="Título 1 5" xfId="37855" hidden="1"/>
    <cellStyle name="Título 1 5" xfId="37866" hidden="1"/>
    <cellStyle name="Título 1 5" xfId="37920" hidden="1"/>
    <cellStyle name="Título 1 5" xfId="37871" hidden="1"/>
    <cellStyle name="Título 1 5" xfId="37957" hidden="1"/>
    <cellStyle name="Título 1 5" xfId="37968" hidden="1"/>
    <cellStyle name="Título 1 5" xfId="38022" hidden="1"/>
    <cellStyle name="Título 1 5" xfId="37973" hidden="1"/>
    <cellStyle name="Título 1 5" xfId="38228" hidden="1"/>
    <cellStyle name="Título 1 5" xfId="38239" hidden="1"/>
    <cellStyle name="Título 1 5" xfId="38293" hidden="1"/>
    <cellStyle name="Título 1 5" xfId="38244" hidden="1"/>
    <cellStyle name="Título 1 5" xfId="38148" hidden="1"/>
    <cellStyle name="Título 1 5" xfId="38218" hidden="1"/>
    <cellStyle name="Título 1 5" xfId="38186" hidden="1"/>
    <cellStyle name="Título 1 5" xfId="38131" hidden="1"/>
    <cellStyle name="Título 1 5" xfId="38178" hidden="1"/>
    <cellStyle name="Título 1 5" xfId="38063" hidden="1"/>
    <cellStyle name="Título 1 5" xfId="38149" hidden="1"/>
    <cellStyle name="Título 1 5" xfId="38188" hidden="1"/>
    <cellStyle name="Título 1 5" xfId="38345" hidden="1"/>
    <cellStyle name="Título 1 5" xfId="38356" hidden="1"/>
    <cellStyle name="Título 1 5" xfId="38410" hidden="1"/>
    <cellStyle name="Título 1 5" xfId="38361" hidden="1"/>
    <cellStyle name="Título 1 5" xfId="38447" hidden="1"/>
    <cellStyle name="Título 1 5" xfId="38458" hidden="1"/>
    <cellStyle name="Título 1 5" xfId="38512" hidden="1"/>
    <cellStyle name="Título 1 5" xfId="38463" hidden="1"/>
    <cellStyle name="Título 1 5" xfId="38718" hidden="1"/>
    <cellStyle name="Título 1 5" xfId="38729" hidden="1"/>
    <cellStyle name="Título 1 5" xfId="38783" hidden="1"/>
    <cellStyle name="Título 1 5" xfId="38734" hidden="1"/>
    <cellStyle name="Título 1 5" xfId="38638" hidden="1"/>
    <cellStyle name="Título 1 5" xfId="38708" hidden="1"/>
    <cellStyle name="Título 1 5" xfId="38676" hidden="1"/>
    <cellStyle name="Título 1 5" xfId="38621" hidden="1"/>
    <cellStyle name="Título 1 5" xfId="38668" hidden="1"/>
    <cellStyle name="Título 1 5" xfId="38553" hidden="1"/>
    <cellStyle name="Título 1 5" xfId="38639" hidden="1"/>
    <cellStyle name="Título 1 5" xfId="38678"/>
    <cellStyle name="Título 1 6" xfId="5149" hidden="1"/>
    <cellStyle name="Título 1 6" xfId="5163" hidden="1"/>
    <cellStyle name="Título 1 6" xfId="5174" hidden="1"/>
    <cellStyle name="Título 1 6" xfId="5185" hidden="1"/>
    <cellStyle name="Título 1 6" xfId="5193" hidden="1"/>
    <cellStyle name="Título 1 6" xfId="10301" hidden="1"/>
    <cellStyle name="Título 1 6" xfId="10312" hidden="1"/>
    <cellStyle name="Título 1 6" xfId="10323" hidden="1"/>
    <cellStyle name="Título 1 6" xfId="10331" hidden="1"/>
    <cellStyle name="Título 1 6" xfId="10811" hidden="1"/>
    <cellStyle name="Título 1 6" xfId="10818" hidden="1"/>
    <cellStyle name="Título 1 6" xfId="10828" hidden="1"/>
    <cellStyle name="Título 1 6" xfId="10834" hidden="1"/>
    <cellStyle name="Título 1 6" xfId="10658" hidden="1"/>
    <cellStyle name="Título 1 6" xfId="10843" hidden="1"/>
    <cellStyle name="Título 1 6" xfId="10647" hidden="1"/>
    <cellStyle name="Título 1 6" xfId="10642" hidden="1"/>
    <cellStyle name="Título 1 6" xfId="10602" hidden="1"/>
    <cellStyle name="Título 1 6" xfId="10660" hidden="1"/>
    <cellStyle name="Título 1 6" xfId="10562" hidden="1"/>
    <cellStyle name="Título 1 6" xfId="10615" hidden="1"/>
    <cellStyle name="Título 1 6" xfId="15956" hidden="1"/>
    <cellStyle name="Título 1 6" xfId="15967" hidden="1"/>
    <cellStyle name="Título 1 6" xfId="15978" hidden="1"/>
    <cellStyle name="Título 1 6" xfId="15986" hidden="1"/>
    <cellStyle name="Título 1 6" xfId="21084" hidden="1"/>
    <cellStyle name="Título 1 6" xfId="21095" hidden="1"/>
    <cellStyle name="Título 1 6" xfId="21106" hidden="1"/>
    <cellStyle name="Título 1 6" xfId="21114" hidden="1"/>
    <cellStyle name="Título 1 6" xfId="21594" hidden="1"/>
    <cellStyle name="Título 1 6" xfId="21601" hidden="1"/>
    <cellStyle name="Título 1 6" xfId="21611" hidden="1"/>
    <cellStyle name="Título 1 6" xfId="21617" hidden="1"/>
    <cellStyle name="Título 1 6" xfId="21441" hidden="1"/>
    <cellStyle name="Título 1 6" xfId="21626" hidden="1"/>
    <cellStyle name="Título 1 6" xfId="21430" hidden="1"/>
    <cellStyle name="Título 1 6" xfId="21425" hidden="1"/>
    <cellStyle name="Título 1 6" xfId="21385" hidden="1"/>
    <cellStyle name="Título 1 6" xfId="21443" hidden="1"/>
    <cellStyle name="Título 1 6" xfId="21345" hidden="1"/>
    <cellStyle name="Título 1 6" xfId="21398" hidden="1"/>
    <cellStyle name="Título 1 6" xfId="22880" hidden="1"/>
    <cellStyle name="Título 1 6" xfId="22887" hidden="1"/>
    <cellStyle name="Título 1 6" xfId="22897" hidden="1"/>
    <cellStyle name="Título 1 6" xfId="22903" hidden="1"/>
    <cellStyle name="Título 1 6" xfId="24103" hidden="1"/>
    <cellStyle name="Título 1 6" xfId="24110" hidden="1"/>
    <cellStyle name="Título 1 6" xfId="24120" hidden="1"/>
    <cellStyle name="Título 1 6" xfId="24127" hidden="1"/>
    <cellStyle name="Título 1 6" xfId="24421" hidden="1"/>
    <cellStyle name="Título 1 6" xfId="24428" hidden="1"/>
    <cellStyle name="Título 1 6" xfId="24438" hidden="1"/>
    <cellStyle name="Título 1 6" xfId="24444" hidden="1"/>
    <cellStyle name="Título 1 6" xfId="24269" hidden="1"/>
    <cellStyle name="Título 1 6" xfId="24453" hidden="1"/>
    <cellStyle name="Título 1 6" xfId="24258" hidden="1"/>
    <cellStyle name="Título 1 6" xfId="24253" hidden="1"/>
    <cellStyle name="Título 1 6" xfId="24215" hidden="1"/>
    <cellStyle name="Título 1 6" xfId="24271" hidden="1"/>
    <cellStyle name="Título 1 6" xfId="24175" hidden="1"/>
    <cellStyle name="Título 1 6" xfId="24226" hidden="1"/>
    <cellStyle name="Título 1 6" xfId="24577" hidden="1"/>
    <cellStyle name="Título 1 6" xfId="24584" hidden="1"/>
    <cellStyle name="Título 1 6" xfId="24594" hidden="1"/>
    <cellStyle name="Título 1 6" xfId="24600" hidden="1"/>
    <cellStyle name="Título 1 6" xfId="24679" hidden="1"/>
    <cellStyle name="Título 1 6" xfId="24686" hidden="1"/>
    <cellStyle name="Título 1 6" xfId="24696" hidden="1"/>
    <cellStyle name="Título 1 6" xfId="24702" hidden="1"/>
    <cellStyle name="Título 1 6" xfId="24950" hidden="1"/>
    <cellStyle name="Título 1 6" xfId="24957" hidden="1"/>
    <cellStyle name="Título 1 6" xfId="24967" hidden="1"/>
    <cellStyle name="Título 1 6" xfId="24973" hidden="1"/>
    <cellStyle name="Título 1 6" xfId="24798" hidden="1"/>
    <cellStyle name="Título 1 6" xfId="24982" hidden="1"/>
    <cellStyle name="Título 1 6" xfId="24788" hidden="1"/>
    <cellStyle name="Título 1 6" xfId="24783" hidden="1"/>
    <cellStyle name="Título 1 6" xfId="24746" hidden="1"/>
    <cellStyle name="Título 1 6" xfId="24800" hidden="1"/>
    <cellStyle name="Título 1 6" xfId="24706" hidden="1"/>
    <cellStyle name="Título 1 6" xfId="24757" hidden="1"/>
    <cellStyle name="Título 1 6" xfId="26186" hidden="1"/>
    <cellStyle name="Título 1 6" xfId="26194" hidden="1"/>
    <cellStyle name="Título 1 6" xfId="26204" hidden="1"/>
    <cellStyle name="Título 1 6" xfId="26210" hidden="1"/>
    <cellStyle name="Título 1 6" xfId="27446" hidden="1"/>
    <cellStyle name="Título 1 6" xfId="27456" hidden="1"/>
    <cellStyle name="Título 1 6" xfId="27466" hidden="1"/>
    <cellStyle name="Título 1 6" xfId="27472" hidden="1"/>
    <cellStyle name="Título 1 6" xfId="27757" hidden="1"/>
    <cellStyle name="Título 1 6" xfId="27764" hidden="1"/>
    <cellStyle name="Título 1 6" xfId="27774" hidden="1"/>
    <cellStyle name="Título 1 6" xfId="27780" hidden="1"/>
    <cellStyle name="Título 1 6" xfId="27605" hidden="1"/>
    <cellStyle name="Título 1 6" xfId="27789" hidden="1"/>
    <cellStyle name="Título 1 6" xfId="27595" hidden="1"/>
    <cellStyle name="Título 1 6" xfId="27590" hidden="1"/>
    <cellStyle name="Título 1 6" xfId="27553" hidden="1"/>
    <cellStyle name="Título 1 6" xfId="27607" hidden="1"/>
    <cellStyle name="Título 1 6" xfId="27513" hidden="1"/>
    <cellStyle name="Título 1 6" xfId="27564" hidden="1"/>
    <cellStyle name="Título 1 6" xfId="21915" hidden="1"/>
    <cellStyle name="Título 1 6" xfId="26007" hidden="1"/>
    <cellStyle name="Título 1 6" xfId="23540" hidden="1"/>
    <cellStyle name="Título 1 6" xfId="22547" hidden="1"/>
    <cellStyle name="Título 1 6" xfId="25052" hidden="1"/>
    <cellStyle name="Título 1 6" xfId="27111" hidden="1"/>
    <cellStyle name="Título 1 6" xfId="22309" hidden="1"/>
    <cellStyle name="Título 1 6" xfId="22034" hidden="1"/>
    <cellStyle name="Título 1 6" xfId="22277" hidden="1"/>
    <cellStyle name="Título 1 6" xfId="22524" hidden="1"/>
    <cellStyle name="Título 1 6" xfId="25295" hidden="1"/>
    <cellStyle name="Título 1 6" xfId="22523" hidden="1"/>
    <cellStyle name="Título 1 6" xfId="22534" hidden="1"/>
    <cellStyle name="Título 1 6" xfId="22275" hidden="1"/>
    <cellStyle name="Título 1 6" xfId="23004" hidden="1"/>
    <cellStyle name="Título 1 6" xfId="22535" hidden="1"/>
    <cellStyle name="Título 1 6" xfId="23531" hidden="1"/>
    <cellStyle name="Título 1 6" xfId="15945" hidden="1"/>
    <cellStyle name="Título 1 6" xfId="22540" hidden="1"/>
    <cellStyle name="Título 1 6" xfId="23006" hidden="1"/>
    <cellStyle name="Título 1 6" xfId="22263" hidden="1"/>
    <cellStyle name="Título 1 6" xfId="22510" hidden="1"/>
    <cellStyle name="Título 1 6" xfId="22262" hidden="1"/>
    <cellStyle name="Título 1 6" xfId="23739" hidden="1"/>
    <cellStyle name="Título 1 6" xfId="25801" hidden="1"/>
    <cellStyle name="Título 1 6" xfId="26282" hidden="1"/>
    <cellStyle name="Título 1 6" xfId="27066" hidden="1"/>
    <cellStyle name="Título 1 6" xfId="26281" hidden="1"/>
    <cellStyle name="Título 1 6" xfId="25700" hidden="1"/>
    <cellStyle name="Título 1 6" xfId="25957" hidden="1"/>
    <cellStyle name="Título 1 6" xfId="26961" hidden="1"/>
    <cellStyle name="Título 1 6" xfId="25947" hidden="1"/>
    <cellStyle name="Título 1 6" xfId="26275" hidden="1"/>
    <cellStyle name="Título 1 6" xfId="25704" hidden="1"/>
    <cellStyle name="Título 1 6" xfId="25263" hidden="1"/>
    <cellStyle name="Título 1 6" xfId="22959" hidden="1"/>
    <cellStyle name="Título 1 6" xfId="22494" hidden="1"/>
    <cellStyle name="Título 1 6" xfId="25546" hidden="1"/>
    <cellStyle name="Título 1 6" xfId="23490" hidden="1"/>
    <cellStyle name="Título 1 6" xfId="26526" hidden="1"/>
    <cellStyle name="Título 1 6" xfId="23816" hidden="1"/>
    <cellStyle name="Título 1 6" xfId="25356" hidden="1"/>
    <cellStyle name="Título 1 6" xfId="23048" hidden="1"/>
    <cellStyle name="Título 1 6" xfId="25887" hidden="1"/>
    <cellStyle name="Título 1 6" xfId="28051" hidden="1"/>
    <cellStyle name="Título 1 6" xfId="28058" hidden="1"/>
    <cellStyle name="Título 1 6" xfId="28068" hidden="1"/>
    <cellStyle name="Título 1 6" xfId="28075" hidden="1"/>
    <cellStyle name="Título 1 6" xfId="28347" hidden="1"/>
    <cellStyle name="Título 1 6" xfId="28354" hidden="1"/>
    <cellStyle name="Título 1 6" xfId="28364" hidden="1"/>
    <cellStyle name="Título 1 6" xfId="28370" hidden="1"/>
    <cellStyle name="Título 1 6" xfId="28195" hidden="1"/>
    <cellStyle name="Título 1 6" xfId="28379" hidden="1"/>
    <cellStyle name="Título 1 6" xfId="28184" hidden="1"/>
    <cellStyle name="Título 1 6" xfId="28179" hidden="1"/>
    <cellStyle name="Título 1 6" xfId="28142" hidden="1"/>
    <cellStyle name="Título 1 6" xfId="28197" hidden="1"/>
    <cellStyle name="Título 1 6" xfId="28102" hidden="1"/>
    <cellStyle name="Título 1 6" xfId="28153" hidden="1"/>
    <cellStyle name="Título 1 6" xfId="22261" hidden="1"/>
    <cellStyle name="Título 1 6" xfId="23737" hidden="1"/>
    <cellStyle name="Título 1 6" xfId="23227" hidden="1"/>
    <cellStyle name="Título 1 6" xfId="26551" hidden="1"/>
    <cellStyle name="Título 1 6" xfId="28423" hidden="1"/>
    <cellStyle name="Título 1 6" xfId="28430" hidden="1"/>
    <cellStyle name="Título 1 6" xfId="28440" hidden="1"/>
    <cellStyle name="Título 1 6" xfId="28446" hidden="1"/>
    <cellStyle name="Título 1 6" xfId="28694" hidden="1"/>
    <cellStyle name="Título 1 6" xfId="28701" hidden="1"/>
    <cellStyle name="Título 1 6" xfId="28711" hidden="1"/>
    <cellStyle name="Título 1 6" xfId="28717" hidden="1"/>
    <cellStyle name="Título 1 6" xfId="28542" hidden="1"/>
    <cellStyle name="Título 1 6" xfId="28726" hidden="1"/>
    <cellStyle name="Título 1 6" xfId="28532" hidden="1"/>
    <cellStyle name="Título 1 6" xfId="28527" hidden="1"/>
    <cellStyle name="Título 1 6" xfId="28490" hidden="1"/>
    <cellStyle name="Título 1 6" xfId="28544" hidden="1"/>
    <cellStyle name="Título 1 6" xfId="28450" hidden="1"/>
    <cellStyle name="Título 1 6" xfId="28501" hidden="1"/>
    <cellStyle name="Título 1 6" xfId="28811" hidden="1"/>
    <cellStyle name="Título 1 6" xfId="28818" hidden="1"/>
    <cellStyle name="Título 1 6" xfId="28828" hidden="1"/>
    <cellStyle name="Título 1 6" xfId="28834" hidden="1"/>
    <cellStyle name="Título 1 6" xfId="28913" hidden="1"/>
    <cellStyle name="Título 1 6" xfId="28920" hidden="1"/>
    <cellStyle name="Título 1 6" xfId="28930" hidden="1"/>
    <cellStyle name="Título 1 6" xfId="28936" hidden="1"/>
    <cellStyle name="Título 1 6" xfId="29184" hidden="1"/>
    <cellStyle name="Título 1 6" xfId="29191" hidden="1"/>
    <cellStyle name="Título 1 6" xfId="29201" hidden="1"/>
    <cellStyle name="Título 1 6" xfId="29207" hidden="1"/>
    <cellStyle name="Título 1 6" xfId="29032" hidden="1"/>
    <cellStyle name="Título 1 6" xfId="29216" hidden="1"/>
    <cellStyle name="Título 1 6" xfId="29022" hidden="1"/>
    <cellStyle name="Título 1 6" xfId="29017" hidden="1"/>
    <cellStyle name="Título 1 6" xfId="28980" hidden="1"/>
    <cellStyle name="Título 1 6" xfId="29034" hidden="1"/>
    <cellStyle name="Título 1 6" xfId="28940" hidden="1"/>
    <cellStyle name="Título 1 6" xfId="28991" hidden="1"/>
    <cellStyle name="Título 1 6" xfId="29301" hidden="1"/>
    <cellStyle name="Título 1 6" xfId="29308" hidden="1"/>
    <cellStyle name="Título 1 6" xfId="29318" hidden="1"/>
    <cellStyle name="Título 1 6" xfId="29324" hidden="1"/>
    <cellStyle name="Título 1 6" xfId="29403" hidden="1"/>
    <cellStyle name="Título 1 6" xfId="29410" hidden="1"/>
    <cellStyle name="Título 1 6" xfId="29420" hidden="1"/>
    <cellStyle name="Título 1 6" xfId="29426" hidden="1"/>
    <cellStyle name="Título 1 6" xfId="29674" hidden="1"/>
    <cellStyle name="Título 1 6" xfId="29681" hidden="1"/>
    <cellStyle name="Título 1 6" xfId="29691" hidden="1"/>
    <cellStyle name="Título 1 6" xfId="29697" hidden="1"/>
    <cellStyle name="Título 1 6" xfId="29522" hidden="1"/>
    <cellStyle name="Título 1 6" xfId="29706" hidden="1"/>
    <cellStyle name="Título 1 6" xfId="29512" hidden="1"/>
    <cellStyle name="Título 1 6" xfId="29507" hidden="1"/>
    <cellStyle name="Título 1 6" xfId="29470" hidden="1"/>
    <cellStyle name="Título 1 6" xfId="29524" hidden="1"/>
    <cellStyle name="Título 1 6" xfId="29430" hidden="1"/>
    <cellStyle name="Título 1 6" xfId="29481" hidden="1"/>
    <cellStyle name="Título 1 6" xfId="29791" hidden="1"/>
    <cellStyle name="Título 1 6" xfId="29798" hidden="1"/>
    <cellStyle name="Título 1 6" xfId="29808" hidden="1"/>
    <cellStyle name="Título 1 6" xfId="29814" hidden="1"/>
    <cellStyle name="Título 1 6" xfId="29893" hidden="1"/>
    <cellStyle name="Título 1 6" xfId="29900" hidden="1"/>
    <cellStyle name="Título 1 6" xfId="29910" hidden="1"/>
    <cellStyle name="Título 1 6" xfId="29916" hidden="1"/>
    <cellStyle name="Título 1 6" xfId="30164" hidden="1"/>
    <cellStyle name="Título 1 6" xfId="30171" hidden="1"/>
    <cellStyle name="Título 1 6" xfId="30181" hidden="1"/>
    <cellStyle name="Título 1 6" xfId="30187" hidden="1"/>
    <cellStyle name="Título 1 6" xfId="30012" hidden="1"/>
    <cellStyle name="Título 1 6" xfId="30196" hidden="1"/>
    <cellStyle name="Título 1 6" xfId="30002" hidden="1"/>
    <cellStyle name="Título 1 6" xfId="29997" hidden="1"/>
    <cellStyle name="Título 1 6" xfId="29960" hidden="1"/>
    <cellStyle name="Título 1 6" xfId="30014" hidden="1"/>
    <cellStyle name="Título 1 6" xfId="29920" hidden="1"/>
    <cellStyle name="Título 1 6" xfId="29971" hidden="1"/>
    <cellStyle name="Título 1 6" xfId="30281" hidden="1"/>
    <cellStyle name="Título 1 6" xfId="30288" hidden="1"/>
    <cellStyle name="Título 1 6" xfId="30298" hidden="1"/>
    <cellStyle name="Título 1 6" xfId="30304" hidden="1"/>
    <cellStyle name="Título 1 6" xfId="30383" hidden="1"/>
    <cellStyle name="Título 1 6" xfId="30390" hidden="1"/>
    <cellStyle name="Título 1 6" xfId="30400" hidden="1"/>
    <cellStyle name="Título 1 6" xfId="30406" hidden="1"/>
    <cellStyle name="Título 1 6" xfId="30654" hidden="1"/>
    <cellStyle name="Título 1 6" xfId="30661" hidden="1"/>
    <cellStyle name="Título 1 6" xfId="30671" hidden="1"/>
    <cellStyle name="Título 1 6" xfId="30677" hidden="1"/>
    <cellStyle name="Título 1 6" xfId="30502" hidden="1"/>
    <cellStyle name="Título 1 6" xfId="30686" hidden="1"/>
    <cellStyle name="Título 1 6" xfId="30492" hidden="1"/>
    <cellStyle name="Título 1 6" xfId="30487" hidden="1"/>
    <cellStyle name="Título 1 6" xfId="30450" hidden="1"/>
    <cellStyle name="Título 1 6" xfId="30504" hidden="1"/>
    <cellStyle name="Título 1 6" xfId="30410" hidden="1"/>
    <cellStyle name="Título 1 6" xfId="30461" hidden="1"/>
    <cellStyle name="Título 1 6" xfId="26817" hidden="1"/>
    <cellStyle name="Título 1 6" xfId="22925" hidden="1"/>
    <cellStyle name="Título 1 6" xfId="22140" hidden="1"/>
    <cellStyle name="Título 1 6" xfId="25097" hidden="1"/>
    <cellStyle name="Título 1 6" xfId="24472" hidden="1"/>
    <cellStyle name="Título 1 6" xfId="27226" hidden="1"/>
    <cellStyle name="Título 1 6" xfId="22453" hidden="1"/>
    <cellStyle name="Título 1 6" xfId="26938" hidden="1"/>
    <cellStyle name="Título 1 6" xfId="22747" hidden="1"/>
    <cellStyle name="Título 1 6" xfId="21870" hidden="1"/>
    <cellStyle name="Título 1 6" xfId="23614" hidden="1"/>
    <cellStyle name="Título 1 6" xfId="22115" hidden="1"/>
    <cellStyle name="Título 1 6" xfId="23330" hidden="1"/>
    <cellStyle name="Título 1 6" xfId="27306" hidden="1"/>
    <cellStyle name="Título 1 6" xfId="22628" hidden="1"/>
    <cellStyle name="Título 1 6" xfId="25938" hidden="1"/>
    <cellStyle name="Título 1 6" xfId="25984" hidden="1"/>
    <cellStyle name="Título 1 6" xfId="22723" hidden="1"/>
    <cellStyle name="Título 1 6" xfId="21843" hidden="1"/>
    <cellStyle name="Título 1 6" xfId="21850" hidden="1"/>
    <cellStyle name="Título 1 6" xfId="22223" hidden="1"/>
    <cellStyle name="Título 1 6" xfId="26716" hidden="1"/>
    <cellStyle name="Título 1 6" xfId="22768" hidden="1"/>
    <cellStyle name="Título 1 6" xfId="23568" hidden="1"/>
    <cellStyle name="Título 1 6" xfId="26066" hidden="1"/>
    <cellStyle name="Título 1 6" xfId="22935" hidden="1"/>
    <cellStyle name="Título 1 6" xfId="23891" hidden="1"/>
    <cellStyle name="Título 1 6" xfId="24171" hidden="1"/>
    <cellStyle name="Título 1 6" xfId="26242" hidden="1"/>
    <cellStyle name="Título 1 6" xfId="27279" hidden="1"/>
    <cellStyle name="Título 1 6" xfId="22417" hidden="1"/>
    <cellStyle name="Título 1 6" xfId="23424" hidden="1"/>
    <cellStyle name="Título 1 6" xfId="26255" hidden="1"/>
    <cellStyle name="Título 1 6" xfId="26236" hidden="1"/>
    <cellStyle name="Título 1 6" xfId="22633" hidden="1"/>
    <cellStyle name="Título 1 6" xfId="23352" hidden="1"/>
    <cellStyle name="Título 1 6" xfId="26723" hidden="1"/>
    <cellStyle name="Título 1 6" xfId="23115" hidden="1"/>
    <cellStyle name="Título 1 6" xfId="26727" hidden="1"/>
    <cellStyle name="Título 1 6" xfId="26809" hidden="1"/>
    <cellStyle name="Título 1 6" xfId="23055" hidden="1"/>
    <cellStyle name="Título 1 6" xfId="22421" hidden="1"/>
    <cellStyle name="Título 1 6" xfId="27512" hidden="1"/>
    <cellStyle name="Título 1 6" xfId="26057" hidden="1"/>
    <cellStyle name="Título 1 6" xfId="30852" hidden="1"/>
    <cellStyle name="Título 1 6" xfId="30859" hidden="1"/>
    <cellStyle name="Título 1 6" xfId="30869" hidden="1"/>
    <cellStyle name="Título 1 6" xfId="30876" hidden="1"/>
    <cellStyle name="Título 1 6" xfId="31137" hidden="1"/>
    <cellStyle name="Título 1 6" xfId="31144" hidden="1"/>
    <cellStyle name="Título 1 6" xfId="31154" hidden="1"/>
    <cellStyle name="Título 1 6" xfId="31160" hidden="1"/>
    <cellStyle name="Título 1 6" xfId="30985" hidden="1"/>
    <cellStyle name="Título 1 6" xfId="31169" hidden="1"/>
    <cellStyle name="Título 1 6" xfId="30975" hidden="1"/>
    <cellStyle name="Título 1 6" xfId="30970" hidden="1"/>
    <cellStyle name="Título 1 6" xfId="30933" hidden="1"/>
    <cellStyle name="Título 1 6" xfId="30987" hidden="1"/>
    <cellStyle name="Título 1 6" xfId="30893" hidden="1"/>
    <cellStyle name="Título 1 6" xfId="30944" hidden="1"/>
    <cellStyle name="Título 1 6" xfId="23994" hidden="1"/>
    <cellStyle name="Título 1 6" xfId="25634" hidden="1"/>
    <cellStyle name="Título 1 6" xfId="22951" hidden="1"/>
    <cellStyle name="Título 1 6" xfId="23462" hidden="1"/>
    <cellStyle name="Título 1 6" xfId="31205" hidden="1"/>
    <cellStyle name="Título 1 6" xfId="31212" hidden="1"/>
    <cellStyle name="Título 1 6" xfId="31222" hidden="1"/>
    <cellStyle name="Título 1 6" xfId="31228" hidden="1"/>
    <cellStyle name="Título 1 6" xfId="31476" hidden="1"/>
    <cellStyle name="Título 1 6" xfId="31483" hidden="1"/>
    <cellStyle name="Título 1 6" xfId="31493" hidden="1"/>
    <cellStyle name="Título 1 6" xfId="31499" hidden="1"/>
    <cellStyle name="Título 1 6" xfId="31324" hidden="1"/>
    <cellStyle name="Título 1 6" xfId="31508" hidden="1"/>
    <cellStyle name="Título 1 6" xfId="31314" hidden="1"/>
    <cellStyle name="Título 1 6" xfId="31309" hidden="1"/>
    <cellStyle name="Título 1 6" xfId="31272" hidden="1"/>
    <cellStyle name="Título 1 6" xfId="31326" hidden="1"/>
    <cellStyle name="Título 1 6" xfId="31232" hidden="1"/>
    <cellStyle name="Título 1 6" xfId="31283" hidden="1"/>
    <cellStyle name="Título 1 6" xfId="31593" hidden="1"/>
    <cellStyle name="Título 1 6" xfId="31600" hidden="1"/>
    <cellStyle name="Título 1 6" xfId="31610" hidden="1"/>
    <cellStyle name="Título 1 6" xfId="31616" hidden="1"/>
    <cellStyle name="Título 1 6" xfId="31695" hidden="1"/>
    <cellStyle name="Título 1 6" xfId="31702" hidden="1"/>
    <cellStyle name="Título 1 6" xfId="31712" hidden="1"/>
    <cellStyle name="Título 1 6" xfId="31718" hidden="1"/>
    <cellStyle name="Título 1 6" xfId="31966" hidden="1"/>
    <cellStyle name="Título 1 6" xfId="31973" hidden="1"/>
    <cellStyle name="Título 1 6" xfId="31983" hidden="1"/>
    <cellStyle name="Título 1 6" xfId="31989" hidden="1"/>
    <cellStyle name="Título 1 6" xfId="31814" hidden="1"/>
    <cellStyle name="Título 1 6" xfId="31998" hidden="1"/>
    <cellStyle name="Título 1 6" xfId="31804" hidden="1"/>
    <cellStyle name="Título 1 6" xfId="31799" hidden="1"/>
    <cellStyle name="Título 1 6" xfId="31762" hidden="1"/>
    <cellStyle name="Título 1 6" xfId="31816" hidden="1"/>
    <cellStyle name="Título 1 6" xfId="31722" hidden="1"/>
    <cellStyle name="Título 1 6" xfId="31773" hidden="1"/>
    <cellStyle name="Título 1 6" xfId="32083" hidden="1"/>
    <cellStyle name="Título 1 6" xfId="32090" hidden="1"/>
    <cellStyle name="Título 1 6" xfId="32100" hidden="1"/>
    <cellStyle name="Título 1 6" xfId="32106" hidden="1"/>
    <cellStyle name="Título 1 6" xfId="32185" hidden="1"/>
    <cellStyle name="Título 1 6" xfId="32192" hidden="1"/>
    <cellStyle name="Título 1 6" xfId="32202" hidden="1"/>
    <cellStyle name="Título 1 6" xfId="32208" hidden="1"/>
    <cellStyle name="Título 1 6" xfId="32456" hidden="1"/>
    <cellStyle name="Título 1 6" xfId="32463" hidden="1"/>
    <cellStyle name="Título 1 6" xfId="32473" hidden="1"/>
    <cellStyle name="Título 1 6" xfId="32479" hidden="1"/>
    <cellStyle name="Título 1 6" xfId="32304" hidden="1"/>
    <cellStyle name="Título 1 6" xfId="32488" hidden="1"/>
    <cellStyle name="Título 1 6" xfId="32294" hidden="1"/>
    <cellStyle name="Título 1 6" xfId="32289" hidden="1"/>
    <cellStyle name="Título 1 6" xfId="32252" hidden="1"/>
    <cellStyle name="Título 1 6" xfId="32306" hidden="1"/>
    <cellStyle name="Título 1 6" xfId="32212" hidden="1"/>
    <cellStyle name="Título 1 6" xfId="32263" hidden="1"/>
    <cellStyle name="Título 1 6" xfId="32573" hidden="1"/>
    <cellStyle name="Título 1 6" xfId="32580" hidden="1"/>
    <cellStyle name="Título 1 6" xfId="32590" hidden="1"/>
    <cellStyle name="Título 1 6" xfId="32596" hidden="1"/>
    <cellStyle name="Título 1 6" xfId="32675" hidden="1"/>
    <cellStyle name="Título 1 6" xfId="32682" hidden="1"/>
    <cellStyle name="Título 1 6" xfId="32692" hidden="1"/>
    <cellStyle name="Título 1 6" xfId="32698" hidden="1"/>
    <cellStyle name="Título 1 6" xfId="32946" hidden="1"/>
    <cellStyle name="Título 1 6" xfId="32953" hidden="1"/>
    <cellStyle name="Título 1 6" xfId="32963" hidden="1"/>
    <cellStyle name="Título 1 6" xfId="32969" hidden="1"/>
    <cellStyle name="Título 1 6" xfId="32794" hidden="1"/>
    <cellStyle name="Título 1 6" xfId="32978" hidden="1"/>
    <cellStyle name="Título 1 6" xfId="32784" hidden="1"/>
    <cellStyle name="Título 1 6" xfId="32779" hidden="1"/>
    <cellStyle name="Título 1 6" xfId="32742" hidden="1"/>
    <cellStyle name="Título 1 6" xfId="32796" hidden="1"/>
    <cellStyle name="Título 1 6" xfId="32702" hidden="1"/>
    <cellStyle name="Título 1 6" xfId="32753" hidden="1"/>
    <cellStyle name="Título 1 6" xfId="33063" hidden="1"/>
    <cellStyle name="Título 1 6" xfId="33070" hidden="1"/>
    <cellStyle name="Título 1 6" xfId="33080" hidden="1"/>
    <cellStyle name="Título 1 6" xfId="33086" hidden="1"/>
    <cellStyle name="Título 1 6" xfId="33165" hidden="1"/>
    <cellStyle name="Título 1 6" xfId="33172" hidden="1"/>
    <cellStyle name="Título 1 6" xfId="33182" hidden="1"/>
    <cellStyle name="Título 1 6" xfId="33188" hidden="1"/>
    <cellStyle name="Título 1 6" xfId="33436" hidden="1"/>
    <cellStyle name="Título 1 6" xfId="33443" hidden="1"/>
    <cellStyle name="Título 1 6" xfId="33453" hidden="1"/>
    <cellStyle name="Título 1 6" xfId="33459" hidden="1"/>
    <cellStyle name="Título 1 6" xfId="33284" hidden="1"/>
    <cellStyle name="Título 1 6" xfId="33468" hidden="1"/>
    <cellStyle name="Título 1 6" xfId="33274" hidden="1"/>
    <cellStyle name="Título 1 6" xfId="33269" hidden="1"/>
    <cellStyle name="Título 1 6" xfId="33232" hidden="1"/>
    <cellStyle name="Título 1 6" xfId="33286" hidden="1"/>
    <cellStyle name="Título 1 6" xfId="33192" hidden="1"/>
    <cellStyle name="Título 1 6" xfId="33243" hidden="1"/>
    <cellStyle name="Título 1 6" xfId="23604" hidden="1"/>
    <cellStyle name="Título 1 6" xfId="27021" hidden="1"/>
    <cellStyle name="Título 1 6" xfId="25492" hidden="1"/>
    <cellStyle name="Título 1 6" xfId="25907" hidden="1"/>
    <cellStyle name="Título 1 6" xfId="27914" hidden="1"/>
    <cellStyle name="Título 1 6" xfId="25407" hidden="1"/>
    <cellStyle name="Título 1 6" xfId="26683" hidden="1"/>
    <cellStyle name="Título 1 6" xfId="23675" hidden="1"/>
    <cellStyle name="Título 1 6" xfId="27344" hidden="1"/>
    <cellStyle name="Título 1 6" xfId="22764" hidden="1"/>
    <cellStyle name="Título 1 6" xfId="26693" hidden="1"/>
    <cellStyle name="Título 1 6" xfId="26432" hidden="1"/>
    <cellStyle name="Título 1 6" xfId="25415" hidden="1"/>
    <cellStyle name="Título 1 6" xfId="22046" hidden="1"/>
    <cellStyle name="Título 1 6" xfId="26902" hidden="1"/>
    <cellStyle name="Título 1 6" xfId="22431" hidden="1"/>
    <cellStyle name="Título 1 6" xfId="25484" hidden="1"/>
    <cellStyle name="Título 1 6" xfId="22467" hidden="1"/>
    <cellStyle name="Título 1 6" xfId="23989" hidden="1"/>
    <cellStyle name="Título 1 6" xfId="27322" hidden="1"/>
    <cellStyle name="Título 1 6" xfId="26016" hidden="1"/>
    <cellStyle name="Título 1 6" xfId="22425" hidden="1"/>
    <cellStyle name="Título 1 6" xfId="22012" hidden="1"/>
    <cellStyle name="Título 1 6" xfId="26787" hidden="1"/>
    <cellStyle name="Título 1 6" xfId="25862" hidden="1"/>
    <cellStyle name="Título 1 6" xfId="26747" hidden="1"/>
    <cellStyle name="Título 1 6" xfId="23933" hidden="1"/>
    <cellStyle name="Título 1 6" xfId="25607" hidden="1"/>
    <cellStyle name="Título 1 6" xfId="22033" hidden="1"/>
    <cellStyle name="Título 1 6" xfId="26330" hidden="1"/>
    <cellStyle name="Título 1 6" xfId="22802" hidden="1"/>
    <cellStyle name="Título 1 6" xfId="25824" hidden="1"/>
    <cellStyle name="Título 1 6" xfId="23179" hidden="1"/>
    <cellStyle name="Título 1 6" xfId="22430" hidden="1"/>
    <cellStyle name="Título 1 6" xfId="22357" hidden="1"/>
    <cellStyle name="Título 1 6" xfId="28099" hidden="1"/>
    <cellStyle name="Título 1 6" xfId="25446" hidden="1"/>
    <cellStyle name="Título 1 6" xfId="22016" hidden="1"/>
    <cellStyle name="Título 1 6" xfId="27018" hidden="1"/>
    <cellStyle name="Título 1 6" xfId="26756" hidden="1"/>
    <cellStyle name="Título 1 6" xfId="25757" hidden="1"/>
    <cellStyle name="Título 1 6" xfId="26014" hidden="1"/>
    <cellStyle name="Título 1 6" xfId="22346" hidden="1"/>
    <cellStyle name="Título 1 6" xfId="27880" hidden="1"/>
    <cellStyle name="Título 1 6" xfId="33571" hidden="1"/>
    <cellStyle name="Título 1 6" xfId="33578" hidden="1"/>
    <cellStyle name="Título 1 6" xfId="33588" hidden="1"/>
    <cellStyle name="Título 1 6" xfId="33594" hidden="1"/>
    <cellStyle name="Título 1 6" xfId="33842" hidden="1"/>
    <cellStyle name="Título 1 6" xfId="33849" hidden="1"/>
    <cellStyle name="Título 1 6" xfId="33859" hidden="1"/>
    <cellStyle name="Título 1 6" xfId="33865" hidden="1"/>
    <cellStyle name="Título 1 6" xfId="33690" hidden="1"/>
    <cellStyle name="Título 1 6" xfId="33874" hidden="1"/>
    <cellStyle name="Título 1 6" xfId="33680" hidden="1"/>
    <cellStyle name="Título 1 6" xfId="33675" hidden="1"/>
    <cellStyle name="Título 1 6" xfId="33638" hidden="1"/>
    <cellStyle name="Título 1 6" xfId="33692" hidden="1"/>
    <cellStyle name="Título 1 6" xfId="33598" hidden="1"/>
    <cellStyle name="Título 1 6" xfId="33649" hidden="1"/>
    <cellStyle name="Título 1 6" xfId="22472" hidden="1"/>
    <cellStyle name="Título 1 6" xfId="26724" hidden="1"/>
    <cellStyle name="Título 1 6" xfId="23154" hidden="1"/>
    <cellStyle name="Título 1 6" xfId="25935" hidden="1"/>
    <cellStyle name="Título 1 6" xfId="33889" hidden="1"/>
    <cellStyle name="Título 1 6" xfId="33896" hidden="1"/>
    <cellStyle name="Título 1 6" xfId="33906" hidden="1"/>
    <cellStyle name="Título 1 6" xfId="33912" hidden="1"/>
    <cellStyle name="Título 1 6" xfId="34160" hidden="1"/>
    <cellStyle name="Título 1 6" xfId="34167" hidden="1"/>
    <cellStyle name="Título 1 6" xfId="34177" hidden="1"/>
    <cellStyle name="Título 1 6" xfId="34183" hidden="1"/>
    <cellStyle name="Título 1 6" xfId="34008" hidden="1"/>
    <cellStyle name="Título 1 6" xfId="34192" hidden="1"/>
    <cellStyle name="Título 1 6" xfId="33998" hidden="1"/>
    <cellStyle name="Título 1 6" xfId="33993" hidden="1"/>
    <cellStyle name="Título 1 6" xfId="33956" hidden="1"/>
    <cellStyle name="Título 1 6" xfId="34010" hidden="1"/>
    <cellStyle name="Título 1 6" xfId="33916" hidden="1"/>
    <cellStyle name="Título 1 6" xfId="33967" hidden="1"/>
    <cellStyle name="Título 1 6" xfId="34277" hidden="1"/>
    <cellStyle name="Título 1 6" xfId="34284" hidden="1"/>
    <cellStyle name="Título 1 6" xfId="34294" hidden="1"/>
    <cellStyle name="Título 1 6" xfId="34300" hidden="1"/>
    <cellStyle name="Título 1 6" xfId="34379" hidden="1"/>
    <cellStyle name="Título 1 6" xfId="34386" hidden="1"/>
    <cellStyle name="Título 1 6" xfId="34396" hidden="1"/>
    <cellStyle name="Título 1 6" xfId="34402" hidden="1"/>
    <cellStyle name="Título 1 6" xfId="34650" hidden="1"/>
    <cellStyle name="Título 1 6" xfId="34657" hidden="1"/>
    <cellStyle name="Título 1 6" xfId="34667" hidden="1"/>
    <cellStyle name="Título 1 6" xfId="34673" hidden="1"/>
    <cellStyle name="Título 1 6" xfId="34498" hidden="1"/>
    <cellStyle name="Título 1 6" xfId="34682" hidden="1"/>
    <cellStyle name="Título 1 6" xfId="34488" hidden="1"/>
    <cellStyle name="Título 1 6" xfId="34483" hidden="1"/>
    <cellStyle name="Título 1 6" xfId="34446" hidden="1"/>
    <cellStyle name="Título 1 6" xfId="34500" hidden="1"/>
    <cellStyle name="Título 1 6" xfId="34406" hidden="1"/>
    <cellStyle name="Título 1 6" xfId="34457" hidden="1"/>
    <cellStyle name="Título 1 6" xfId="34767" hidden="1"/>
    <cellStyle name="Título 1 6" xfId="34774" hidden="1"/>
    <cellStyle name="Título 1 6" xfId="34784" hidden="1"/>
    <cellStyle name="Título 1 6" xfId="34790" hidden="1"/>
    <cellStyle name="Título 1 6" xfId="34869" hidden="1"/>
    <cellStyle name="Título 1 6" xfId="34876" hidden="1"/>
    <cellStyle name="Título 1 6" xfId="34886" hidden="1"/>
    <cellStyle name="Título 1 6" xfId="34892" hidden="1"/>
    <cellStyle name="Título 1 6" xfId="35140" hidden="1"/>
    <cellStyle name="Título 1 6" xfId="35147" hidden="1"/>
    <cellStyle name="Título 1 6" xfId="35157" hidden="1"/>
    <cellStyle name="Título 1 6" xfId="35163" hidden="1"/>
    <cellStyle name="Título 1 6" xfId="34988" hidden="1"/>
    <cellStyle name="Título 1 6" xfId="35172" hidden="1"/>
    <cellStyle name="Título 1 6" xfId="34978" hidden="1"/>
    <cellStyle name="Título 1 6" xfId="34973" hidden="1"/>
    <cellStyle name="Título 1 6" xfId="34936" hidden="1"/>
    <cellStyle name="Título 1 6" xfId="34990" hidden="1"/>
    <cellStyle name="Título 1 6" xfId="34896" hidden="1"/>
    <cellStyle name="Título 1 6" xfId="34947" hidden="1"/>
    <cellStyle name="Título 1 6" xfId="35257" hidden="1"/>
    <cellStyle name="Título 1 6" xfId="35264" hidden="1"/>
    <cellStyle name="Título 1 6" xfId="35274" hidden="1"/>
    <cellStyle name="Título 1 6" xfId="35280" hidden="1"/>
    <cellStyle name="Título 1 6" xfId="35359" hidden="1"/>
    <cellStyle name="Título 1 6" xfId="35366" hidden="1"/>
    <cellStyle name="Título 1 6" xfId="35376" hidden="1"/>
    <cellStyle name="Título 1 6" xfId="35382" hidden="1"/>
    <cellStyle name="Título 1 6" xfId="35630" hidden="1"/>
    <cellStyle name="Título 1 6" xfId="35637" hidden="1"/>
    <cellStyle name="Título 1 6" xfId="35647" hidden="1"/>
    <cellStyle name="Título 1 6" xfId="35653" hidden="1"/>
    <cellStyle name="Título 1 6" xfId="35478" hidden="1"/>
    <cellStyle name="Título 1 6" xfId="35662" hidden="1"/>
    <cellStyle name="Título 1 6" xfId="35468" hidden="1"/>
    <cellStyle name="Título 1 6" xfId="35463" hidden="1"/>
    <cellStyle name="Título 1 6" xfId="35426" hidden="1"/>
    <cellStyle name="Título 1 6" xfId="35480" hidden="1"/>
    <cellStyle name="Título 1 6" xfId="35386" hidden="1"/>
    <cellStyle name="Título 1 6" xfId="35437" hidden="1"/>
    <cellStyle name="Título 1 6" xfId="35747" hidden="1"/>
    <cellStyle name="Título 1 6" xfId="35754" hidden="1"/>
    <cellStyle name="Título 1 6" xfId="35764" hidden="1"/>
    <cellStyle name="Título 1 6" xfId="35770" hidden="1"/>
    <cellStyle name="Título 1 6" xfId="35849" hidden="1"/>
    <cellStyle name="Título 1 6" xfId="35856" hidden="1"/>
    <cellStyle name="Título 1 6" xfId="35866" hidden="1"/>
    <cellStyle name="Título 1 6" xfId="35872" hidden="1"/>
    <cellStyle name="Título 1 6" xfId="36120" hidden="1"/>
    <cellStyle name="Título 1 6" xfId="36127" hidden="1"/>
    <cellStyle name="Título 1 6" xfId="36137" hidden="1"/>
    <cellStyle name="Título 1 6" xfId="36143" hidden="1"/>
    <cellStyle name="Título 1 6" xfId="35968" hidden="1"/>
    <cellStyle name="Título 1 6" xfId="36152" hidden="1"/>
    <cellStyle name="Título 1 6" xfId="35958" hidden="1"/>
    <cellStyle name="Título 1 6" xfId="35953" hidden="1"/>
    <cellStyle name="Título 1 6" xfId="35916" hidden="1"/>
    <cellStyle name="Título 1 6" xfId="35970" hidden="1"/>
    <cellStyle name="Título 1 6" xfId="35876" hidden="1"/>
    <cellStyle name="Título 1 6" xfId="35927" hidden="1"/>
    <cellStyle name="Título 1 6" xfId="23043" hidden="1"/>
    <cellStyle name="Título 1 6" xfId="30744" hidden="1"/>
    <cellStyle name="Título 1 6" xfId="27203" hidden="1"/>
    <cellStyle name="Título 1 6" xfId="23833" hidden="1"/>
    <cellStyle name="Título 1 6" xfId="23805" hidden="1"/>
    <cellStyle name="Título 1 6" xfId="13403" hidden="1"/>
    <cellStyle name="Título 1 6" xfId="27235" hidden="1"/>
    <cellStyle name="Título 1 6" xfId="30887" hidden="1"/>
    <cellStyle name="Título 1 6" xfId="26268" hidden="1"/>
    <cellStyle name="Título 1 6" xfId="27479" hidden="1"/>
    <cellStyle name="Título 1 6" xfId="27274" hidden="1"/>
    <cellStyle name="Título 1 6" xfId="23403" hidden="1"/>
    <cellStyle name="Título 1 6" xfId="26859" hidden="1"/>
    <cellStyle name="Título 1 6" xfId="26759" hidden="1"/>
    <cellStyle name="Título 1 6" xfId="25448" hidden="1"/>
    <cellStyle name="Título 1 6" xfId="26971" hidden="1"/>
    <cellStyle name="Título 1 6" xfId="25377" hidden="1"/>
    <cellStyle name="Título 1 6" xfId="22204" hidden="1"/>
    <cellStyle name="Título 1 6" xfId="26736" hidden="1"/>
    <cellStyle name="Título 1 6" xfId="22435" hidden="1"/>
    <cellStyle name="Título 1 6" xfId="26708" hidden="1"/>
    <cellStyle name="Título 1 6" xfId="23616" hidden="1"/>
    <cellStyle name="Título 1 6" xfId="26245" hidden="1"/>
    <cellStyle name="Título 1 6" xfId="25163" hidden="1"/>
    <cellStyle name="Título 1 6" xfId="28095" hidden="1"/>
    <cellStyle name="Título 1 6" xfId="22575" hidden="1"/>
    <cellStyle name="Título 1 6" xfId="30765" hidden="1"/>
    <cellStyle name="Título 1 6" xfId="23690" hidden="1"/>
    <cellStyle name="Título 1 6" xfId="22542" hidden="1"/>
    <cellStyle name="Título 1 6" xfId="23344" hidden="1"/>
    <cellStyle name="Título 1 6" xfId="23997" hidden="1"/>
    <cellStyle name="Título 1 6" xfId="27845" hidden="1"/>
    <cellStyle name="Título 1 6" xfId="23163" hidden="1"/>
    <cellStyle name="Título 1 6" xfId="25095" hidden="1"/>
    <cellStyle name="Título 1 6" xfId="21932" hidden="1"/>
    <cellStyle name="Título 1 6" xfId="30892" hidden="1"/>
    <cellStyle name="Título 1 6" xfId="22141" hidden="1"/>
    <cellStyle name="Título 1 6" xfId="26794" hidden="1"/>
    <cellStyle name="Título 1 6" xfId="28035" hidden="1"/>
    <cellStyle name="Título 1 6" xfId="21794" hidden="1"/>
    <cellStyle name="Título 1 6" xfId="26266" hidden="1"/>
    <cellStyle name="Título 1 6" xfId="27144" hidden="1"/>
    <cellStyle name="Título 1 6" xfId="25405" hidden="1"/>
    <cellStyle name="Título 1 6" xfId="26887" hidden="1"/>
    <cellStyle name="Título 1 6" xfId="36237" hidden="1"/>
    <cellStyle name="Título 1 6" xfId="36244" hidden="1"/>
    <cellStyle name="Título 1 6" xfId="36254" hidden="1"/>
    <cellStyle name="Título 1 6" xfId="36260" hidden="1"/>
    <cellStyle name="Título 1 6" xfId="36508" hidden="1"/>
    <cellStyle name="Título 1 6" xfId="36515" hidden="1"/>
    <cellStyle name="Título 1 6" xfId="36525" hidden="1"/>
    <cellStyle name="Título 1 6" xfId="36531" hidden="1"/>
    <cellStyle name="Título 1 6" xfId="36356" hidden="1"/>
    <cellStyle name="Título 1 6" xfId="36540" hidden="1"/>
    <cellStyle name="Título 1 6" xfId="36346" hidden="1"/>
    <cellStyle name="Título 1 6" xfId="36341" hidden="1"/>
    <cellStyle name="Título 1 6" xfId="36304" hidden="1"/>
    <cellStyle name="Título 1 6" xfId="36358" hidden="1"/>
    <cellStyle name="Título 1 6" xfId="36264" hidden="1"/>
    <cellStyle name="Título 1 6" xfId="36315" hidden="1"/>
    <cellStyle name="Título 1 6" xfId="25054" hidden="1"/>
    <cellStyle name="Título 1 6" xfId="22632" hidden="1"/>
    <cellStyle name="Título 1 6" xfId="26671" hidden="1"/>
    <cellStyle name="Título 1 6" xfId="23836" hidden="1"/>
    <cellStyle name="Título 1 6" xfId="36555" hidden="1"/>
    <cellStyle name="Título 1 6" xfId="36562" hidden="1"/>
    <cellStyle name="Título 1 6" xfId="36572" hidden="1"/>
    <cellStyle name="Título 1 6" xfId="36578" hidden="1"/>
    <cellStyle name="Título 1 6" xfId="36826" hidden="1"/>
    <cellStyle name="Título 1 6" xfId="36833" hidden="1"/>
    <cellStyle name="Título 1 6" xfId="36843" hidden="1"/>
    <cellStyle name="Título 1 6" xfId="36849" hidden="1"/>
    <cellStyle name="Título 1 6" xfId="36674" hidden="1"/>
    <cellStyle name="Título 1 6" xfId="36858" hidden="1"/>
    <cellStyle name="Título 1 6" xfId="36664" hidden="1"/>
    <cellStyle name="Título 1 6" xfId="36659" hidden="1"/>
    <cellStyle name="Título 1 6" xfId="36622" hidden="1"/>
    <cellStyle name="Título 1 6" xfId="36676" hidden="1"/>
    <cellStyle name="Título 1 6" xfId="36582" hidden="1"/>
    <cellStyle name="Título 1 6" xfId="36633" hidden="1"/>
    <cellStyle name="Título 1 6" xfId="36943" hidden="1"/>
    <cellStyle name="Título 1 6" xfId="36950" hidden="1"/>
    <cellStyle name="Título 1 6" xfId="36960" hidden="1"/>
    <cellStyle name="Título 1 6" xfId="36966" hidden="1"/>
    <cellStyle name="Título 1 6" xfId="37045" hidden="1"/>
    <cellStyle name="Título 1 6" xfId="37052" hidden="1"/>
    <cellStyle name="Título 1 6" xfId="37062" hidden="1"/>
    <cellStyle name="Título 1 6" xfId="37068" hidden="1"/>
    <cellStyle name="Título 1 6" xfId="37316" hidden="1"/>
    <cellStyle name="Título 1 6" xfId="37323" hidden="1"/>
    <cellStyle name="Título 1 6" xfId="37333" hidden="1"/>
    <cellStyle name="Título 1 6" xfId="37339" hidden="1"/>
    <cellStyle name="Título 1 6" xfId="37164" hidden="1"/>
    <cellStyle name="Título 1 6" xfId="37348" hidden="1"/>
    <cellStyle name="Título 1 6" xfId="37154" hidden="1"/>
    <cellStyle name="Título 1 6" xfId="37149" hidden="1"/>
    <cellStyle name="Título 1 6" xfId="37112" hidden="1"/>
    <cellStyle name="Título 1 6" xfId="37166" hidden="1"/>
    <cellStyle name="Título 1 6" xfId="37072" hidden="1"/>
    <cellStyle name="Título 1 6" xfId="37123" hidden="1"/>
    <cellStyle name="Título 1 6" xfId="37433" hidden="1"/>
    <cellStyle name="Título 1 6" xfId="37440" hidden="1"/>
    <cellStyle name="Título 1 6" xfId="37450" hidden="1"/>
    <cellStyle name="Título 1 6" xfId="37456" hidden="1"/>
    <cellStyle name="Título 1 6" xfId="37535" hidden="1"/>
    <cellStyle name="Título 1 6" xfId="37542" hidden="1"/>
    <cellStyle name="Título 1 6" xfId="37552" hidden="1"/>
    <cellStyle name="Título 1 6" xfId="37558" hidden="1"/>
    <cellStyle name="Título 1 6" xfId="37806" hidden="1"/>
    <cellStyle name="Título 1 6" xfId="37813" hidden="1"/>
    <cellStyle name="Título 1 6" xfId="37823" hidden="1"/>
    <cellStyle name="Título 1 6" xfId="37829" hidden="1"/>
    <cellStyle name="Título 1 6" xfId="37654" hidden="1"/>
    <cellStyle name="Título 1 6" xfId="37838" hidden="1"/>
    <cellStyle name="Título 1 6" xfId="37644" hidden="1"/>
    <cellStyle name="Título 1 6" xfId="37639" hidden="1"/>
    <cellStyle name="Título 1 6" xfId="37602" hidden="1"/>
    <cellStyle name="Título 1 6" xfId="37656" hidden="1"/>
    <cellStyle name="Título 1 6" xfId="37562" hidden="1"/>
    <cellStyle name="Título 1 6" xfId="37613" hidden="1"/>
    <cellStyle name="Título 1 6" xfId="37923" hidden="1"/>
    <cellStyle name="Título 1 6" xfId="37930" hidden="1"/>
    <cellStyle name="Título 1 6" xfId="37940" hidden="1"/>
    <cellStyle name="Título 1 6" xfId="37946" hidden="1"/>
    <cellStyle name="Título 1 6" xfId="38025" hidden="1"/>
    <cellStyle name="Título 1 6" xfId="38032" hidden="1"/>
    <cellStyle name="Título 1 6" xfId="38042" hidden="1"/>
    <cellStyle name="Título 1 6" xfId="38048" hidden="1"/>
    <cellStyle name="Título 1 6" xfId="38296" hidden="1"/>
    <cellStyle name="Título 1 6" xfId="38303" hidden="1"/>
    <cellStyle name="Título 1 6" xfId="38313" hidden="1"/>
    <cellStyle name="Título 1 6" xfId="38319" hidden="1"/>
    <cellStyle name="Título 1 6" xfId="38144" hidden="1"/>
    <cellStyle name="Título 1 6" xfId="38328" hidden="1"/>
    <cellStyle name="Título 1 6" xfId="38134" hidden="1"/>
    <cellStyle name="Título 1 6" xfId="38129" hidden="1"/>
    <cellStyle name="Título 1 6" xfId="38092" hidden="1"/>
    <cellStyle name="Título 1 6" xfId="38146" hidden="1"/>
    <cellStyle name="Título 1 6" xfId="38052" hidden="1"/>
    <cellStyle name="Título 1 6" xfId="38103" hidden="1"/>
    <cellStyle name="Título 1 6" xfId="38413" hidden="1"/>
    <cellStyle name="Título 1 6" xfId="38420" hidden="1"/>
    <cellStyle name="Título 1 6" xfId="38430" hidden="1"/>
    <cellStyle name="Título 1 6" xfId="38436" hidden="1"/>
    <cellStyle name="Título 1 6" xfId="38515" hidden="1"/>
    <cellStyle name="Título 1 6" xfId="38522" hidden="1"/>
    <cellStyle name="Título 1 6" xfId="38532" hidden="1"/>
    <cellStyle name="Título 1 6" xfId="38538" hidden="1"/>
    <cellStyle name="Título 1 6" xfId="38786" hidden="1"/>
    <cellStyle name="Título 1 6" xfId="38793" hidden="1"/>
    <cellStyle name="Título 1 6" xfId="38803" hidden="1"/>
    <cellStyle name="Título 1 6" xfId="38809" hidden="1"/>
    <cellStyle name="Título 1 6" xfId="38634" hidden="1"/>
    <cellStyle name="Título 1 6" xfId="38818" hidden="1"/>
    <cellStyle name="Título 1 6" xfId="38624" hidden="1"/>
    <cellStyle name="Título 1 6" xfId="38619" hidden="1"/>
    <cellStyle name="Título 1 6" xfId="38582" hidden="1"/>
    <cellStyle name="Título 1 6" xfId="38636" hidden="1"/>
    <cellStyle name="Título 1 6" xfId="38542" hidden="1"/>
    <cellStyle name="Título 1 6" xfId="38593"/>
    <cellStyle name="Título 1 7" xfId="5151" hidden="1"/>
    <cellStyle name="Título 1 7" xfId="5165" hidden="1"/>
    <cellStyle name="Título 1 7" xfId="5176" hidden="1"/>
    <cellStyle name="Título 1 7" xfId="5187" hidden="1"/>
    <cellStyle name="Título 1 7" xfId="5195" hidden="1"/>
    <cellStyle name="Título 1 7" xfId="10303" hidden="1"/>
    <cellStyle name="Título 1 7" xfId="10314" hidden="1"/>
    <cellStyle name="Título 1 7" xfId="10325" hidden="1"/>
    <cellStyle name="Título 1 7" xfId="10333" hidden="1"/>
    <cellStyle name="Título 1 7" xfId="10813" hidden="1"/>
    <cellStyle name="Título 1 7" xfId="10820" hidden="1"/>
    <cellStyle name="Título 1 7" xfId="10830" hidden="1"/>
    <cellStyle name="Título 1 7" xfId="10836" hidden="1"/>
    <cellStyle name="Título 1 7" xfId="10609" hidden="1"/>
    <cellStyle name="Título 1 7" xfId="10839" hidden="1"/>
    <cellStyle name="Título 1 7" xfId="10645" hidden="1"/>
    <cellStyle name="Título 1 7" xfId="10639" hidden="1"/>
    <cellStyle name="Título 1 7" xfId="10674" hidden="1"/>
    <cellStyle name="Título 1 7" xfId="10634" hidden="1"/>
    <cellStyle name="Título 1 7" xfId="10576" hidden="1"/>
    <cellStyle name="Título 1 7" xfId="10616" hidden="1"/>
    <cellStyle name="Título 1 7" xfId="15958" hidden="1"/>
    <cellStyle name="Título 1 7" xfId="15969" hidden="1"/>
    <cellStyle name="Título 1 7" xfId="15980" hidden="1"/>
    <cellStyle name="Título 1 7" xfId="15988" hidden="1"/>
    <cellStyle name="Título 1 7" xfId="21086" hidden="1"/>
    <cellStyle name="Título 1 7" xfId="21097" hidden="1"/>
    <cellStyle name="Título 1 7" xfId="21108" hidden="1"/>
    <cellStyle name="Título 1 7" xfId="21116" hidden="1"/>
    <cellStyle name="Título 1 7" xfId="21596" hidden="1"/>
    <cellStyle name="Título 1 7" xfId="21603" hidden="1"/>
    <cellStyle name="Título 1 7" xfId="21613" hidden="1"/>
    <cellStyle name="Título 1 7" xfId="21619" hidden="1"/>
    <cellStyle name="Título 1 7" xfId="21392" hidden="1"/>
    <cellStyle name="Título 1 7" xfId="21622" hidden="1"/>
    <cellStyle name="Título 1 7" xfId="21428" hidden="1"/>
    <cellStyle name="Título 1 7" xfId="21422" hidden="1"/>
    <cellStyle name="Título 1 7" xfId="21457" hidden="1"/>
    <cellStyle name="Título 1 7" xfId="21417" hidden="1"/>
    <cellStyle name="Título 1 7" xfId="21359" hidden="1"/>
    <cellStyle name="Título 1 7" xfId="21399" hidden="1"/>
    <cellStyle name="Título 1 7" xfId="22882" hidden="1"/>
    <cellStyle name="Título 1 7" xfId="22889" hidden="1"/>
    <cellStyle name="Título 1 7" xfId="22899" hidden="1"/>
    <cellStyle name="Título 1 7" xfId="22905" hidden="1"/>
    <cellStyle name="Título 1 7" xfId="24105" hidden="1"/>
    <cellStyle name="Título 1 7" xfId="24112" hidden="1"/>
    <cellStyle name="Título 1 7" xfId="24122" hidden="1"/>
    <cellStyle name="Título 1 7" xfId="24129" hidden="1"/>
    <cellStyle name="Título 1 7" xfId="24423" hidden="1"/>
    <cellStyle name="Título 1 7" xfId="24430" hidden="1"/>
    <cellStyle name="Título 1 7" xfId="24440" hidden="1"/>
    <cellStyle name="Título 1 7" xfId="24446" hidden="1"/>
    <cellStyle name="Título 1 7" xfId="24220" hidden="1"/>
    <cellStyle name="Título 1 7" xfId="24449" hidden="1"/>
    <cellStyle name="Título 1 7" xfId="24256" hidden="1"/>
    <cellStyle name="Título 1 7" xfId="24250" hidden="1"/>
    <cellStyle name="Título 1 7" xfId="24285" hidden="1"/>
    <cellStyle name="Título 1 7" xfId="24245" hidden="1"/>
    <cellStyle name="Título 1 7" xfId="24189" hidden="1"/>
    <cellStyle name="Título 1 7" xfId="24227" hidden="1"/>
    <cellStyle name="Título 1 7" xfId="24579" hidden="1"/>
    <cellStyle name="Título 1 7" xfId="24586" hidden="1"/>
    <cellStyle name="Título 1 7" xfId="24596" hidden="1"/>
    <cellStyle name="Título 1 7" xfId="24602" hidden="1"/>
    <cellStyle name="Título 1 7" xfId="24681" hidden="1"/>
    <cellStyle name="Título 1 7" xfId="24688" hidden="1"/>
    <cellStyle name="Título 1 7" xfId="24698" hidden="1"/>
    <cellStyle name="Título 1 7" xfId="24704" hidden="1"/>
    <cellStyle name="Título 1 7" xfId="24952" hidden="1"/>
    <cellStyle name="Título 1 7" xfId="24959" hidden="1"/>
    <cellStyle name="Título 1 7" xfId="24969" hidden="1"/>
    <cellStyle name="Título 1 7" xfId="24975" hidden="1"/>
    <cellStyle name="Título 1 7" xfId="24751" hidden="1"/>
    <cellStyle name="Título 1 7" xfId="24978" hidden="1"/>
    <cellStyle name="Título 1 7" xfId="24786" hidden="1"/>
    <cellStyle name="Título 1 7" xfId="24780" hidden="1"/>
    <cellStyle name="Título 1 7" xfId="24814" hidden="1"/>
    <cellStyle name="Título 1 7" xfId="24775" hidden="1"/>
    <cellStyle name="Título 1 7" xfId="24720" hidden="1"/>
    <cellStyle name="Título 1 7" xfId="24758" hidden="1"/>
    <cellStyle name="Título 1 7" xfId="26188" hidden="1"/>
    <cellStyle name="Título 1 7" xfId="26196" hidden="1"/>
    <cellStyle name="Título 1 7" xfId="26206" hidden="1"/>
    <cellStyle name="Título 1 7" xfId="26212" hidden="1"/>
    <cellStyle name="Título 1 7" xfId="27448" hidden="1"/>
    <cellStyle name="Título 1 7" xfId="27458" hidden="1"/>
    <cellStyle name="Título 1 7" xfId="27468" hidden="1"/>
    <cellStyle name="Título 1 7" xfId="27474" hidden="1"/>
    <cellStyle name="Título 1 7" xfId="27759" hidden="1"/>
    <cellStyle name="Título 1 7" xfId="27766" hidden="1"/>
    <cellStyle name="Título 1 7" xfId="27776" hidden="1"/>
    <cellStyle name="Título 1 7" xfId="27782" hidden="1"/>
    <cellStyle name="Título 1 7" xfId="27558" hidden="1"/>
    <cellStyle name="Título 1 7" xfId="27785" hidden="1"/>
    <cellStyle name="Título 1 7" xfId="27593" hidden="1"/>
    <cellStyle name="Título 1 7" xfId="27587" hidden="1"/>
    <cellStyle name="Título 1 7" xfId="27621" hidden="1"/>
    <cellStyle name="Título 1 7" xfId="27582" hidden="1"/>
    <cellStyle name="Título 1 7" xfId="27527" hidden="1"/>
    <cellStyle name="Título 1 7" xfId="27565" hidden="1"/>
    <cellStyle name="Título 1 7" xfId="26479" hidden="1"/>
    <cellStyle name="Título 1 7" xfId="23921" hidden="1"/>
    <cellStyle name="Título 1 7" xfId="25317" hidden="1"/>
    <cellStyle name="Título 1 7" xfId="21753" hidden="1"/>
    <cellStyle name="Título 1 7" xfId="23011" hidden="1"/>
    <cellStyle name="Título 1 7" xfId="22543" hidden="1"/>
    <cellStyle name="Título 1 7" xfId="26601" hidden="1"/>
    <cellStyle name="Título 1 7" xfId="25072" hidden="1"/>
    <cellStyle name="Título 1 7" xfId="26559" hidden="1"/>
    <cellStyle name="Título 1 7" xfId="11066" hidden="1"/>
    <cellStyle name="Título 1 7" xfId="23231" hidden="1"/>
    <cellStyle name="Título 1 7" xfId="11064" hidden="1"/>
    <cellStyle name="Título 1 7" xfId="23768" hidden="1"/>
    <cellStyle name="Título 1 7" xfId="22992" hidden="1"/>
    <cellStyle name="Título 1 7" xfId="25044" hidden="1"/>
    <cellStyle name="Título 1 7" xfId="25838" hidden="1"/>
    <cellStyle name="Título 1 7" xfId="22533" hidden="1"/>
    <cellStyle name="Título 1 7" xfId="23529" hidden="1"/>
    <cellStyle name="Título 1 7" xfId="27109" hidden="1"/>
    <cellStyle name="Título 1 7" xfId="25592" hidden="1"/>
    <cellStyle name="Título 1 7" xfId="26543" hidden="1"/>
    <cellStyle name="Título 1 7" xfId="11045" hidden="1"/>
    <cellStyle name="Título 1 7" xfId="26542" hidden="1"/>
    <cellStyle name="Título 1 7" xfId="21974" hidden="1"/>
    <cellStyle name="Título 1 7" xfId="23728" hidden="1"/>
    <cellStyle name="Título 1 7" xfId="25553" hidden="1"/>
    <cellStyle name="Título 1 7" xfId="22497" hidden="1"/>
    <cellStyle name="Título 1 7" xfId="25552" hidden="1"/>
    <cellStyle name="Título 1 7" xfId="23626" hidden="1"/>
    <cellStyle name="Título 1 7" xfId="23877" hidden="1"/>
    <cellStyle name="Título 1 7" xfId="22383" hidden="1"/>
    <cellStyle name="Título 1 7" xfId="23869" hidden="1"/>
    <cellStyle name="Título 1 7" xfId="22961" hidden="1"/>
    <cellStyle name="Título 1 7" xfId="21852" hidden="1"/>
    <cellStyle name="Título 1 7" xfId="23485" hidden="1"/>
    <cellStyle name="Título 1 7" xfId="11105" hidden="1"/>
    <cellStyle name="Título 1 7" xfId="26274" hidden="1"/>
    <cellStyle name="Título 1 7" xfId="25795" hidden="1"/>
    <cellStyle name="Título 1 7" xfId="25551" hidden="1"/>
    <cellStyle name="Título 1 7" xfId="23202" hidden="1"/>
    <cellStyle name="Título 1 7" xfId="22055" hidden="1"/>
    <cellStyle name="Título 1 7" xfId="23286" hidden="1"/>
    <cellStyle name="Título 1 7" xfId="26908" hidden="1"/>
    <cellStyle name="Título 1 7" xfId="23808" hidden="1"/>
    <cellStyle name="Título 1 7" xfId="28053" hidden="1"/>
    <cellStyle name="Título 1 7" xfId="28060" hidden="1"/>
    <cellStyle name="Título 1 7" xfId="28070" hidden="1"/>
    <cellStyle name="Título 1 7" xfId="28077" hidden="1"/>
    <cellStyle name="Título 1 7" xfId="28349" hidden="1"/>
    <cellStyle name="Título 1 7" xfId="28356" hidden="1"/>
    <cellStyle name="Título 1 7" xfId="28366" hidden="1"/>
    <cellStyle name="Título 1 7" xfId="28372" hidden="1"/>
    <cellStyle name="Título 1 7" xfId="28147" hidden="1"/>
    <cellStyle name="Título 1 7" xfId="28375" hidden="1"/>
    <cellStyle name="Título 1 7" xfId="28182" hidden="1"/>
    <cellStyle name="Título 1 7" xfId="28176" hidden="1"/>
    <cellStyle name="Título 1 7" xfId="28211" hidden="1"/>
    <cellStyle name="Título 1 7" xfId="28171" hidden="1"/>
    <cellStyle name="Título 1 7" xfId="28116" hidden="1"/>
    <cellStyle name="Título 1 7" xfId="28154" hidden="1"/>
    <cellStyle name="Título 1 7" xfId="21982" hidden="1"/>
    <cellStyle name="Título 1 7" xfId="25026" hidden="1"/>
    <cellStyle name="Título 1 7" xfId="26847" hidden="1"/>
    <cellStyle name="Título 1 7" xfId="25564" hidden="1"/>
    <cellStyle name="Título 1 7" xfId="28425" hidden="1"/>
    <cellStyle name="Título 1 7" xfId="28432" hidden="1"/>
    <cellStyle name="Título 1 7" xfId="28442" hidden="1"/>
    <cellStyle name="Título 1 7" xfId="28448" hidden="1"/>
    <cellStyle name="Título 1 7" xfId="28696" hidden="1"/>
    <cellStyle name="Título 1 7" xfId="28703" hidden="1"/>
    <cellStyle name="Título 1 7" xfId="28713" hidden="1"/>
    <cellStyle name="Título 1 7" xfId="28719" hidden="1"/>
    <cellStyle name="Título 1 7" xfId="28495" hidden="1"/>
    <cellStyle name="Título 1 7" xfId="28722" hidden="1"/>
    <cellStyle name="Título 1 7" xfId="28530" hidden="1"/>
    <cellStyle name="Título 1 7" xfId="28524" hidden="1"/>
    <cellStyle name="Título 1 7" xfId="28558" hidden="1"/>
    <cellStyle name="Título 1 7" xfId="28519" hidden="1"/>
    <cellStyle name="Título 1 7" xfId="28464" hidden="1"/>
    <cellStyle name="Título 1 7" xfId="28502" hidden="1"/>
    <cellStyle name="Título 1 7" xfId="28813" hidden="1"/>
    <cellStyle name="Título 1 7" xfId="28820" hidden="1"/>
    <cellStyle name="Título 1 7" xfId="28830" hidden="1"/>
    <cellStyle name="Título 1 7" xfId="28836" hidden="1"/>
    <cellStyle name="Título 1 7" xfId="28915" hidden="1"/>
    <cellStyle name="Título 1 7" xfId="28922" hidden="1"/>
    <cellStyle name="Título 1 7" xfId="28932" hidden="1"/>
    <cellStyle name="Título 1 7" xfId="28938" hidden="1"/>
    <cellStyle name="Título 1 7" xfId="29186" hidden="1"/>
    <cellStyle name="Título 1 7" xfId="29193" hidden="1"/>
    <cellStyle name="Título 1 7" xfId="29203" hidden="1"/>
    <cellStyle name="Título 1 7" xfId="29209" hidden="1"/>
    <cellStyle name="Título 1 7" xfId="28985" hidden="1"/>
    <cellStyle name="Título 1 7" xfId="29212" hidden="1"/>
    <cellStyle name="Título 1 7" xfId="29020" hidden="1"/>
    <cellStyle name="Título 1 7" xfId="29014" hidden="1"/>
    <cellStyle name="Título 1 7" xfId="29048" hidden="1"/>
    <cellStyle name="Título 1 7" xfId="29009" hidden="1"/>
    <cellStyle name="Título 1 7" xfId="28954" hidden="1"/>
    <cellStyle name="Título 1 7" xfId="28992" hidden="1"/>
    <cellStyle name="Título 1 7" xfId="29303" hidden="1"/>
    <cellStyle name="Título 1 7" xfId="29310" hidden="1"/>
    <cellStyle name="Título 1 7" xfId="29320" hidden="1"/>
    <cellStyle name="Título 1 7" xfId="29326" hidden="1"/>
    <cellStyle name="Título 1 7" xfId="29405" hidden="1"/>
    <cellStyle name="Título 1 7" xfId="29412" hidden="1"/>
    <cellStyle name="Título 1 7" xfId="29422" hidden="1"/>
    <cellStyle name="Título 1 7" xfId="29428" hidden="1"/>
    <cellStyle name="Título 1 7" xfId="29676" hidden="1"/>
    <cellStyle name="Título 1 7" xfId="29683" hidden="1"/>
    <cellStyle name="Título 1 7" xfId="29693" hidden="1"/>
    <cellStyle name="Título 1 7" xfId="29699" hidden="1"/>
    <cellStyle name="Título 1 7" xfId="29475" hidden="1"/>
    <cellStyle name="Título 1 7" xfId="29702" hidden="1"/>
    <cellStyle name="Título 1 7" xfId="29510" hidden="1"/>
    <cellStyle name="Título 1 7" xfId="29504" hidden="1"/>
    <cellStyle name="Título 1 7" xfId="29538" hidden="1"/>
    <cellStyle name="Título 1 7" xfId="29499" hidden="1"/>
    <cellStyle name="Título 1 7" xfId="29444" hidden="1"/>
    <cellStyle name="Título 1 7" xfId="29482" hidden="1"/>
    <cellStyle name="Título 1 7" xfId="29793" hidden="1"/>
    <cellStyle name="Título 1 7" xfId="29800" hidden="1"/>
    <cellStyle name="Título 1 7" xfId="29810" hidden="1"/>
    <cellStyle name="Título 1 7" xfId="29816" hidden="1"/>
    <cellStyle name="Título 1 7" xfId="29895" hidden="1"/>
    <cellStyle name="Título 1 7" xfId="29902" hidden="1"/>
    <cellStyle name="Título 1 7" xfId="29912" hidden="1"/>
    <cellStyle name="Título 1 7" xfId="29918" hidden="1"/>
    <cellStyle name="Título 1 7" xfId="30166" hidden="1"/>
    <cellStyle name="Título 1 7" xfId="30173" hidden="1"/>
    <cellStyle name="Título 1 7" xfId="30183" hidden="1"/>
    <cellStyle name="Título 1 7" xfId="30189" hidden="1"/>
    <cellStyle name="Título 1 7" xfId="29965" hidden="1"/>
    <cellStyle name="Título 1 7" xfId="30192" hidden="1"/>
    <cellStyle name="Título 1 7" xfId="30000" hidden="1"/>
    <cellStyle name="Título 1 7" xfId="29994" hidden="1"/>
    <cellStyle name="Título 1 7" xfId="30028" hidden="1"/>
    <cellStyle name="Título 1 7" xfId="29989" hidden="1"/>
    <cellStyle name="Título 1 7" xfId="29934" hidden="1"/>
    <cellStyle name="Título 1 7" xfId="29972" hidden="1"/>
    <cellStyle name="Título 1 7" xfId="30283" hidden="1"/>
    <cellStyle name="Título 1 7" xfId="30290" hidden="1"/>
    <cellStyle name="Título 1 7" xfId="30300" hidden="1"/>
    <cellStyle name="Título 1 7" xfId="30306" hidden="1"/>
    <cellStyle name="Título 1 7" xfId="30385" hidden="1"/>
    <cellStyle name="Título 1 7" xfId="30392" hidden="1"/>
    <cellStyle name="Título 1 7" xfId="30402" hidden="1"/>
    <cellStyle name="Título 1 7" xfId="30408" hidden="1"/>
    <cellStyle name="Título 1 7" xfId="30656" hidden="1"/>
    <cellStyle name="Título 1 7" xfId="30663" hidden="1"/>
    <cellStyle name="Título 1 7" xfId="30673" hidden="1"/>
    <cellStyle name="Título 1 7" xfId="30679" hidden="1"/>
    <cellStyle name="Título 1 7" xfId="30455" hidden="1"/>
    <cellStyle name="Título 1 7" xfId="30682" hidden="1"/>
    <cellStyle name="Título 1 7" xfId="30490" hidden="1"/>
    <cellStyle name="Título 1 7" xfId="30484" hidden="1"/>
    <cellStyle name="Título 1 7" xfId="30518" hidden="1"/>
    <cellStyle name="Título 1 7" xfId="30479" hidden="1"/>
    <cellStyle name="Título 1 7" xfId="30424" hidden="1"/>
    <cellStyle name="Título 1 7" xfId="30462" hidden="1"/>
    <cellStyle name="Título 1 7" xfId="22150" hidden="1"/>
    <cellStyle name="Título 1 7" xfId="23963" hidden="1"/>
    <cellStyle name="Título 1 7" xfId="25404" hidden="1"/>
    <cellStyle name="Título 1 7" xfId="27035" hidden="1"/>
    <cellStyle name="Título 1 7" xfId="22098" hidden="1"/>
    <cellStyle name="Título 1 7" xfId="25917" hidden="1"/>
    <cellStyle name="Título 1 7" xfId="23447" hidden="1"/>
    <cellStyle name="Título 1 7" xfId="27804" hidden="1"/>
    <cellStyle name="Título 1 7" xfId="26806" hidden="1"/>
    <cellStyle name="Título 1 7" xfId="25772" hidden="1"/>
    <cellStyle name="Título 1 7" xfId="26385" hidden="1"/>
    <cellStyle name="Título 1 7" xfId="23181" hidden="1"/>
    <cellStyle name="Título 1 7" xfId="25257" hidden="1"/>
    <cellStyle name="Título 1 7" xfId="26422" hidden="1"/>
    <cellStyle name="Título 1 7" xfId="27818" hidden="1"/>
    <cellStyle name="Título 1 7" xfId="26262" hidden="1"/>
    <cellStyle name="Título 1 7" xfId="26668" hidden="1"/>
    <cellStyle name="Título 1 7" xfId="26722" hidden="1"/>
    <cellStyle name="Título 1 7" xfId="21878" hidden="1"/>
    <cellStyle name="Título 1 7" xfId="23295" hidden="1"/>
    <cellStyle name="Título 1 7" xfId="23464" hidden="1"/>
    <cellStyle name="Título 1 7" xfId="23950" hidden="1"/>
    <cellStyle name="Título 1 7" xfId="26810" hidden="1"/>
    <cellStyle name="Título 1 7" xfId="22608" hidden="1"/>
    <cellStyle name="Título 1 7" xfId="25921" hidden="1"/>
    <cellStyle name="Título 1 7" xfId="23359" hidden="1"/>
    <cellStyle name="Título 1 7" xfId="27249" hidden="1"/>
    <cellStyle name="Título 1 7" xfId="26694" hidden="1"/>
    <cellStyle name="Título 1 7" xfId="22655" hidden="1"/>
    <cellStyle name="Título 1 7" xfId="23584" hidden="1"/>
    <cellStyle name="Título 1 7" xfId="25665" hidden="1"/>
    <cellStyle name="Título 1 7" xfId="12361" hidden="1"/>
    <cellStyle name="Título 1 7" xfId="27215" hidden="1"/>
    <cellStyle name="Título 1 7" xfId="26026" hidden="1"/>
    <cellStyle name="Título 1 7" xfId="25736" hidden="1"/>
    <cellStyle name="Título 1 7" xfId="26037" hidden="1"/>
    <cellStyle name="Título 1 7" xfId="22941" hidden="1"/>
    <cellStyle name="Título 1 7" xfId="23995" hidden="1"/>
    <cellStyle name="Título 1 7" xfId="25424" hidden="1"/>
    <cellStyle name="Título 1 7" xfId="23829" hidden="1"/>
    <cellStyle name="Título 1 7" xfId="27049" hidden="1"/>
    <cellStyle name="Título 1 7" xfId="23861" hidden="1"/>
    <cellStyle name="Título 1 7" xfId="26663" hidden="1"/>
    <cellStyle name="Título 1 7" xfId="22622" hidden="1"/>
    <cellStyle name="Título 1 7" xfId="30854" hidden="1"/>
    <cellStyle name="Título 1 7" xfId="30861" hidden="1"/>
    <cellStyle name="Título 1 7" xfId="30871" hidden="1"/>
    <cellStyle name="Título 1 7" xfId="30878" hidden="1"/>
    <cellStyle name="Título 1 7" xfId="31139" hidden="1"/>
    <cellStyle name="Título 1 7" xfId="31146" hidden="1"/>
    <cellStyle name="Título 1 7" xfId="31156" hidden="1"/>
    <cellStyle name="Título 1 7" xfId="31162" hidden="1"/>
    <cellStyle name="Título 1 7" xfId="30938" hidden="1"/>
    <cellStyle name="Título 1 7" xfId="31165" hidden="1"/>
    <cellStyle name="Título 1 7" xfId="30973" hidden="1"/>
    <cellStyle name="Título 1 7" xfId="30967" hidden="1"/>
    <cellStyle name="Título 1 7" xfId="31001" hidden="1"/>
    <cellStyle name="Título 1 7" xfId="30962" hidden="1"/>
    <cellStyle name="Título 1 7" xfId="30907" hidden="1"/>
    <cellStyle name="Título 1 7" xfId="30945" hidden="1"/>
    <cellStyle name="Título 1 7" xfId="23590" hidden="1"/>
    <cellStyle name="Título 1 7" xfId="23020" hidden="1"/>
    <cellStyle name="Título 1 7" xfId="22684" hidden="1"/>
    <cellStyle name="Título 1 7" xfId="26955" hidden="1"/>
    <cellStyle name="Título 1 7" xfId="31207" hidden="1"/>
    <cellStyle name="Título 1 7" xfId="31214" hidden="1"/>
    <cellStyle name="Título 1 7" xfId="31224" hidden="1"/>
    <cellStyle name="Título 1 7" xfId="31230" hidden="1"/>
    <cellStyle name="Título 1 7" xfId="31478" hidden="1"/>
    <cellStyle name="Título 1 7" xfId="31485" hidden="1"/>
    <cellStyle name="Título 1 7" xfId="31495" hidden="1"/>
    <cellStyle name="Título 1 7" xfId="31501" hidden="1"/>
    <cellStyle name="Título 1 7" xfId="31277" hidden="1"/>
    <cellStyle name="Título 1 7" xfId="31504" hidden="1"/>
    <cellStyle name="Título 1 7" xfId="31312" hidden="1"/>
    <cellStyle name="Título 1 7" xfId="31306" hidden="1"/>
    <cellStyle name="Título 1 7" xfId="31340" hidden="1"/>
    <cellStyle name="Título 1 7" xfId="31301" hidden="1"/>
    <cellStyle name="Título 1 7" xfId="31246" hidden="1"/>
    <cellStyle name="Título 1 7" xfId="31284" hidden="1"/>
    <cellStyle name="Título 1 7" xfId="31595" hidden="1"/>
    <cellStyle name="Título 1 7" xfId="31602" hidden="1"/>
    <cellStyle name="Título 1 7" xfId="31612" hidden="1"/>
    <cellStyle name="Título 1 7" xfId="31618" hidden="1"/>
    <cellStyle name="Título 1 7" xfId="31697" hidden="1"/>
    <cellStyle name="Título 1 7" xfId="31704" hidden="1"/>
    <cellStyle name="Título 1 7" xfId="31714" hidden="1"/>
    <cellStyle name="Título 1 7" xfId="31720" hidden="1"/>
    <cellStyle name="Título 1 7" xfId="31968" hidden="1"/>
    <cellStyle name="Título 1 7" xfId="31975" hidden="1"/>
    <cellStyle name="Título 1 7" xfId="31985" hidden="1"/>
    <cellStyle name="Título 1 7" xfId="31991" hidden="1"/>
    <cellStyle name="Título 1 7" xfId="31767" hidden="1"/>
    <cellStyle name="Título 1 7" xfId="31994" hidden="1"/>
    <cellStyle name="Título 1 7" xfId="31802" hidden="1"/>
    <cellStyle name="Título 1 7" xfId="31796" hidden="1"/>
    <cellStyle name="Título 1 7" xfId="31830" hidden="1"/>
    <cellStyle name="Título 1 7" xfId="31791" hidden="1"/>
    <cellStyle name="Título 1 7" xfId="31736" hidden="1"/>
    <cellStyle name="Título 1 7" xfId="31774" hidden="1"/>
    <cellStyle name="Título 1 7" xfId="32085" hidden="1"/>
    <cellStyle name="Título 1 7" xfId="32092" hidden="1"/>
    <cellStyle name="Título 1 7" xfId="32102" hidden="1"/>
    <cellStyle name="Título 1 7" xfId="32108" hidden="1"/>
    <cellStyle name="Título 1 7" xfId="32187" hidden="1"/>
    <cellStyle name="Título 1 7" xfId="32194" hidden="1"/>
    <cellStyle name="Título 1 7" xfId="32204" hidden="1"/>
    <cellStyle name="Título 1 7" xfId="32210" hidden="1"/>
    <cellStyle name="Título 1 7" xfId="32458" hidden="1"/>
    <cellStyle name="Título 1 7" xfId="32465" hidden="1"/>
    <cellStyle name="Título 1 7" xfId="32475" hidden="1"/>
    <cellStyle name="Título 1 7" xfId="32481" hidden="1"/>
    <cellStyle name="Título 1 7" xfId="32257" hidden="1"/>
    <cellStyle name="Título 1 7" xfId="32484" hidden="1"/>
    <cellStyle name="Título 1 7" xfId="32292" hidden="1"/>
    <cellStyle name="Título 1 7" xfId="32286" hidden="1"/>
    <cellStyle name="Título 1 7" xfId="32320" hidden="1"/>
    <cellStyle name="Título 1 7" xfId="32281" hidden="1"/>
    <cellStyle name="Título 1 7" xfId="32226" hidden="1"/>
    <cellStyle name="Título 1 7" xfId="32264" hidden="1"/>
    <cellStyle name="Título 1 7" xfId="32575" hidden="1"/>
    <cellStyle name="Título 1 7" xfId="32582" hidden="1"/>
    <cellStyle name="Título 1 7" xfId="32592" hidden="1"/>
    <cellStyle name="Título 1 7" xfId="32598" hidden="1"/>
    <cellStyle name="Título 1 7" xfId="32677" hidden="1"/>
    <cellStyle name="Título 1 7" xfId="32684" hidden="1"/>
    <cellStyle name="Título 1 7" xfId="32694" hidden="1"/>
    <cellStyle name="Título 1 7" xfId="32700" hidden="1"/>
    <cellStyle name="Título 1 7" xfId="32948" hidden="1"/>
    <cellStyle name="Título 1 7" xfId="32955" hidden="1"/>
    <cellStyle name="Título 1 7" xfId="32965" hidden="1"/>
    <cellStyle name="Título 1 7" xfId="32971" hidden="1"/>
    <cellStyle name="Título 1 7" xfId="32747" hidden="1"/>
    <cellStyle name="Título 1 7" xfId="32974" hidden="1"/>
    <cellStyle name="Título 1 7" xfId="32782" hidden="1"/>
    <cellStyle name="Título 1 7" xfId="32776" hidden="1"/>
    <cellStyle name="Título 1 7" xfId="32810" hidden="1"/>
    <cellStyle name="Título 1 7" xfId="32771" hidden="1"/>
    <cellStyle name="Título 1 7" xfId="32716" hidden="1"/>
    <cellStyle name="Título 1 7" xfId="32754" hidden="1"/>
    <cellStyle name="Título 1 7" xfId="33065" hidden="1"/>
    <cellStyle name="Título 1 7" xfId="33072" hidden="1"/>
    <cellStyle name="Título 1 7" xfId="33082" hidden="1"/>
    <cellStyle name="Título 1 7" xfId="33088" hidden="1"/>
    <cellStyle name="Título 1 7" xfId="33167" hidden="1"/>
    <cellStyle name="Título 1 7" xfId="33174" hidden="1"/>
    <cellStyle name="Título 1 7" xfId="33184" hidden="1"/>
    <cellStyle name="Título 1 7" xfId="33190" hidden="1"/>
    <cellStyle name="Título 1 7" xfId="33438" hidden="1"/>
    <cellStyle name="Título 1 7" xfId="33445" hidden="1"/>
    <cellStyle name="Título 1 7" xfId="33455" hidden="1"/>
    <cellStyle name="Título 1 7" xfId="33461" hidden="1"/>
    <cellStyle name="Título 1 7" xfId="33237" hidden="1"/>
    <cellStyle name="Título 1 7" xfId="33464" hidden="1"/>
    <cellStyle name="Título 1 7" xfId="33272" hidden="1"/>
    <cellStyle name="Título 1 7" xfId="33266" hidden="1"/>
    <cellStyle name="Título 1 7" xfId="33300" hidden="1"/>
    <cellStyle name="Título 1 7" xfId="33261" hidden="1"/>
    <cellStyle name="Título 1 7" xfId="33206" hidden="1"/>
    <cellStyle name="Título 1 7" xfId="33244" hidden="1"/>
    <cellStyle name="Título 1 7" xfId="25444" hidden="1"/>
    <cellStyle name="Título 1 7" xfId="22177" hidden="1"/>
    <cellStyle name="Título 1 7" xfId="26253" hidden="1"/>
    <cellStyle name="Título 1 7" xfId="26357" hidden="1"/>
    <cellStyle name="Título 1 7" xfId="25449" hidden="1"/>
    <cellStyle name="Título 1 7" xfId="23663" hidden="1"/>
    <cellStyle name="Título 1 7" xfId="25337" hidden="1"/>
    <cellStyle name="Título 1 7" xfId="22343" hidden="1"/>
    <cellStyle name="Título 1 7" xfId="23264" hidden="1"/>
    <cellStyle name="Título 1 7" xfId="25188" hidden="1"/>
    <cellStyle name="Título 1 7" xfId="27115" hidden="1"/>
    <cellStyle name="Título 1 7" xfId="26000" hidden="1"/>
    <cellStyle name="Título 1 7" xfId="27872" hidden="1"/>
    <cellStyle name="Título 1 7" xfId="25344" hidden="1"/>
    <cellStyle name="Título 1 7" xfId="11036" hidden="1"/>
    <cellStyle name="Título 1 7" xfId="22796" hidden="1"/>
    <cellStyle name="Título 1 7" xfId="23327" hidden="1"/>
    <cellStyle name="Título 1 7" xfId="23167" hidden="1"/>
    <cellStyle name="Título 1 7" xfId="22709" hidden="1"/>
    <cellStyle name="Título 1 7" xfId="27022" hidden="1"/>
    <cellStyle name="Título 1 7" xfId="26340" hidden="1"/>
    <cellStyle name="Título 1 7" xfId="26931" hidden="1"/>
    <cellStyle name="Título 1 7" xfId="27285" hidden="1"/>
    <cellStyle name="Título 1 7" xfId="24158" hidden="1"/>
    <cellStyle name="Título 1 7" xfId="27871" hidden="1"/>
    <cellStyle name="Título 1 7" xfId="23692" hidden="1"/>
    <cellStyle name="Título 1 7" xfId="25057" hidden="1"/>
    <cellStyle name="Título 1 7" xfId="25368" hidden="1"/>
    <cellStyle name="Título 1 7" xfId="23543" hidden="1"/>
    <cellStyle name="Título 1 7" xfId="22546" hidden="1"/>
    <cellStyle name="Título 1 7" xfId="22650" hidden="1"/>
    <cellStyle name="Título 1 7" xfId="22122" hidden="1"/>
    <cellStyle name="Título 1 7" xfId="25457" hidden="1"/>
    <cellStyle name="Título 1 7" xfId="27026" hidden="1"/>
    <cellStyle name="Título 1 7" xfId="27317" hidden="1"/>
    <cellStyle name="Título 1 7" xfId="23473" hidden="1"/>
    <cellStyle name="Título 1 7" xfId="24050" hidden="1"/>
    <cellStyle name="Título 1 7" xfId="22110" hidden="1"/>
    <cellStyle name="Título 1 7" xfId="27859" hidden="1"/>
    <cellStyle name="Título 1 7" xfId="22184" hidden="1"/>
    <cellStyle name="Título 1 7" xfId="26591" hidden="1"/>
    <cellStyle name="Título 1 7" xfId="27351" hidden="1"/>
    <cellStyle name="Título 1 7" xfId="23673" hidden="1"/>
    <cellStyle name="Título 1 7" xfId="25370" hidden="1"/>
    <cellStyle name="Título 1 7" xfId="33573" hidden="1"/>
    <cellStyle name="Título 1 7" xfId="33580" hidden="1"/>
    <cellStyle name="Título 1 7" xfId="33590" hidden="1"/>
    <cellStyle name="Título 1 7" xfId="33596" hidden="1"/>
    <cellStyle name="Título 1 7" xfId="33844" hidden="1"/>
    <cellStyle name="Título 1 7" xfId="33851" hidden="1"/>
    <cellStyle name="Título 1 7" xfId="33861" hidden="1"/>
    <cellStyle name="Título 1 7" xfId="33867" hidden="1"/>
    <cellStyle name="Título 1 7" xfId="33643" hidden="1"/>
    <cellStyle name="Título 1 7" xfId="33870" hidden="1"/>
    <cellStyle name="Título 1 7" xfId="33678" hidden="1"/>
    <cellStyle name="Título 1 7" xfId="33672" hidden="1"/>
    <cellStyle name="Título 1 7" xfId="33706" hidden="1"/>
    <cellStyle name="Título 1 7" xfId="33667" hidden="1"/>
    <cellStyle name="Título 1 7" xfId="33612" hidden="1"/>
    <cellStyle name="Título 1 7" xfId="33650" hidden="1"/>
    <cellStyle name="Título 1 7" xfId="27879" hidden="1"/>
    <cellStyle name="Título 1 7" xfId="22062" hidden="1"/>
    <cellStyle name="Título 1 7" xfId="23085" hidden="1"/>
    <cellStyle name="Título 1 7" xfId="22471" hidden="1"/>
    <cellStyle name="Título 1 7" xfId="33891" hidden="1"/>
    <cellStyle name="Título 1 7" xfId="33898" hidden="1"/>
    <cellStyle name="Título 1 7" xfId="33908" hidden="1"/>
    <cellStyle name="Título 1 7" xfId="33914" hidden="1"/>
    <cellStyle name="Título 1 7" xfId="34162" hidden="1"/>
    <cellStyle name="Título 1 7" xfId="34169" hidden="1"/>
    <cellStyle name="Título 1 7" xfId="34179" hidden="1"/>
    <cellStyle name="Título 1 7" xfId="34185" hidden="1"/>
    <cellStyle name="Título 1 7" xfId="33961" hidden="1"/>
    <cellStyle name="Título 1 7" xfId="34188" hidden="1"/>
    <cellStyle name="Título 1 7" xfId="33996" hidden="1"/>
    <cellStyle name="Título 1 7" xfId="33990" hidden="1"/>
    <cellStyle name="Título 1 7" xfId="34024" hidden="1"/>
    <cellStyle name="Título 1 7" xfId="33985" hidden="1"/>
    <cellStyle name="Título 1 7" xfId="33930" hidden="1"/>
    <cellStyle name="Título 1 7" xfId="33968" hidden="1"/>
    <cellStyle name="Título 1 7" xfId="34279" hidden="1"/>
    <cellStyle name="Título 1 7" xfId="34286" hidden="1"/>
    <cellStyle name="Título 1 7" xfId="34296" hidden="1"/>
    <cellStyle name="Título 1 7" xfId="34302" hidden="1"/>
    <cellStyle name="Título 1 7" xfId="34381" hidden="1"/>
    <cellStyle name="Título 1 7" xfId="34388" hidden="1"/>
    <cellStyle name="Título 1 7" xfId="34398" hidden="1"/>
    <cellStyle name="Título 1 7" xfId="34404" hidden="1"/>
    <cellStyle name="Título 1 7" xfId="34652" hidden="1"/>
    <cellStyle name="Título 1 7" xfId="34659" hidden="1"/>
    <cellStyle name="Título 1 7" xfId="34669" hidden="1"/>
    <cellStyle name="Título 1 7" xfId="34675" hidden="1"/>
    <cellStyle name="Título 1 7" xfId="34451" hidden="1"/>
    <cellStyle name="Título 1 7" xfId="34678" hidden="1"/>
    <cellStyle name="Título 1 7" xfId="34486" hidden="1"/>
    <cellStyle name="Título 1 7" xfId="34480" hidden="1"/>
    <cellStyle name="Título 1 7" xfId="34514" hidden="1"/>
    <cellStyle name="Título 1 7" xfId="34475" hidden="1"/>
    <cellStyle name="Título 1 7" xfId="34420" hidden="1"/>
    <cellStyle name="Título 1 7" xfId="34458" hidden="1"/>
    <cellStyle name="Título 1 7" xfId="34769" hidden="1"/>
    <cellStyle name="Título 1 7" xfId="34776" hidden="1"/>
    <cellStyle name="Título 1 7" xfId="34786" hidden="1"/>
    <cellStyle name="Título 1 7" xfId="34792" hidden="1"/>
    <cellStyle name="Título 1 7" xfId="34871" hidden="1"/>
    <cellStyle name="Título 1 7" xfId="34878" hidden="1"/>
    <cellStyle name="Título 1 7" xfId="34888" hidden="1"/>
    <cellStyle name="Título 1 7" xfId="34894" hidden="1"/>
    <cellStyle name="Título 1 7" xfId="35142" hidden="1"/>
    <cellStyle name="Título 1 7" xfId="35149" hidden="1"/>
    <cellStyle name="Título 1 7" xfId="35159" hidden="1"/>
    <cellStyle name="Título 1 7" xfId="35165" hidden="1"/>
    <cellStyle name="Título 1 7" xfId="34941" hidden="1"/>
    <cellStyle name="Título 1 7" xfId="35168" hidden="1"/>
    <cellStyle name="Título 1 7" xfId="34976" hidden="1"/>
    <cellStyle name="Título 1 7" xfId="34970" hidden="1"/>
    <cellStyle name="Título 1 7" xfId="35004" hidden="1"/>
    <cellStyle name="Título 1 7" xfId="34965" hidden="1"/>
    <cellStyle name="Título 1 7" xfId="34910" hidden="1"/>
    <cellStyle name="Título 1 7" xfId="34948" hidden="1"/>
    <cellStyle name="Título 1 7" xfId="35259" hidden="1"/>
    <cellStyle name="Título 1 7" xfId="35266" hidden="1"/>
    <cellStyle name="Título 1 7" xfId="35276" hidden="1"/>
    <cellStyle name="Título 1 7" xfId="35282" hidden="1"/>
    <cellStyle name="Título 1 7" xfId="35361" hidden="1"/>
    <cellStyle name="Título 1 7" xfId="35368" hidden="1"/>
    <cellStyle name="Título 1 7" xfId="35378" hidden="1"/>
    <cellStyle name="Título 1 7" xfId="35384" hidden="1"/>
    <cellStyle name="Título 1 7" xfId="35632" hidden="1"/>
    <cellStyle name="Título 1 7" xfId="35639" hidden="1"/>
    <cellStyle name="Título 1 7" xfId="35649" hidden="1"/>
    <cellStyle name="Título 1 7" xfId="35655" hidden="1"/>
    <cellStyle name="Título 1 7" xfId="35431" hidden="1"/>
    <cellStyle name="Título 1 7" xfId="35658" hidden="1"/>
    <cellStyle name="Título 1 7" xfId="35466" hidden="1"/>
    <cellStyle name="Título 1 7" xfId="35460" hidden="1"/>
    <cellStyle name="Título 1 7" xfId="35494" hidden="1"/>
    <cellStyle name="Título 1 7" xfId="35455" hidden="1"/>
    <cellStyle name="Título 1 7" xfId="35400" hidden="1"/>
    <cellStyle name="Título 1 7" xfId="35438" hidden="1"/>
    <cellStyle name="Título 1 7" xfId="35749" hidden="1"/>
    <cellStyle name="Título 1 7" xfId="35756" hidden="1"/>
    <cellStyle name="Título 1 7" xfId="35766" hidden="1"/>
    <cellStyle name="Título 1 7" xfId="35772" hidden="1"/>
    <cellStyle name="Título 1 7" xfId="35851" hidden="1"/>
    <cellStyle name="Título 1 7" xfId="35858" hidden="1"/>
    <cellStyle name="Título 1 7" xfId="35868" hidden="1"/>
    <cellStyle name="Título 1 7" xfId="35874" hidden="1"/>
    <cellStyle name="Título 1 7" xfId="36122" hidden="1"/>
    <cellStyle name="Título 1 7" xfId="36129" hidden="1"/>
    <cellStyle name="Título 1 7" xfId="36139" hidden="1"/>
    <cellStyle name="Título 1 7" xfId="36145" hidden="1"/>
    <cellStyle name="Título 1 7" xfId="35921" hidden="1"/>
    <cellStyle name="Título 1 7" xfId="36148" hidden="1"/>
    <cellStyle name="Título 1 7" xfId="35956" hidden="1"/>
    <cellStyle name="Título 1 7" xfId="35950" hidden="1"/>
    <cellStyle name="Título 1 7" xfId="35984" hidden="1"/>
    <cellStyle name="Título 1 7" xfId="35945" hidden="1"/>
    <cellStyle name="Título 1 7" xfId="35890" hidden="1"/>
    <cellStyle name="Título 1 7" xfId="35928" hidden="1"/>
    <cellStyle name="Título 1 7" xfId="21823" hidden="1"/>
    <cellStyle name="Título 1 7" xfId="23480" hidden="1"/>
    <cellStyle name="Título 1 7" xfId="26423" hidden="1"/>
    <cellStyle name="Título 1 7" xfId="23825" hidden="1"/>
    <cellStyle name="Título 1 7" xfId="25676" hidden="1"/>
    <cellStyle name="Título 1 7" xfId="27356" hidden="1"/>
    <cellStyle name="Título 1 7" xfId="22169" hidden="1"/>
    <cellStyle name="Título 1 7" xfId="27502" hidden="1"/>
    <cellStyle name="Título 1 7" xfId="26051" hidden="1"/>
    <cellStyle name="Título 1 7" xfId="26613" hidden="1"/>
    <cellStyle name="Título 1 7" xfId="22426" hidden="1"/>
    <cellStyle name="Título 1 7" xfId="25481" hidden="1"/>
    <cellStyle name="Título 1 7" xfId="25122" hidden="1"/>
    <cellStyle name="Título 1 7" xfId="25396" hidden="1"/>
    <cellStyle name="Título 1 7" xfId="30746" hidden="1"/>
    <cellStyle name="Título 1 7" xfId="27089" hidden="1"/>
    <cellStyle name="Título 1 7" xfId="26718" hidden="1"/>
    <cellStyle name="Título 1 7" xfId="23924" hidden="1"/>
    <cellStyle name="Título 1 7" xfId="27031" hidden="1"/>
    <cellStyle name="Título 1 7" xfId="27146" hidden="1"/>
    <cellStyle name="Título 1 7" xfId="23105" hidden="1"/>
    <cellStyle name="Título 1 7" xfId="27027" hidden="1"/>
    <cellStyle name="Título 1 7" xfId="26012" hidden="1"/>
    <cellStyle name="Título 1 7" xfId="25638" hidden="1"/>
    <cellStyle name="Título 1 7" xfId="22200" hidden="1"/>
    <cellStyle name="Título 1 7" xfId="26948" hidden="1"/>
    <cellStyle name="Título 1 7" xfId="23560" hidden="1"/>
    <cellStyle name="Título 1 7" xfId="30710" hidden="1"/>
    <cellStyle name="Título 1 7" xfId="25760" hidden="1"/>
    <cellStyle name="Título 1 7" xfId="22473" hidden="1"/>
    <cellStyle name="Título 1 7" xfId="25905" hidden="1"/>
    <cellStyle name="Título 1 7" xfId="26763" hidden="1"/>
    <cellStyle name="Título 1 7" xfId="26409" hidden="1"/>
    <cellStyle name="Título 1 7" xfId="25927" hidden="1"/>
    <cellStyle name="Título 1 7" xfId="23042" hidden="1"/>
    <cellStyle name="Título 1 7" xfId="22600" hidden="1"/>
    <cellStyle name="Título 1 7" xfId="21856" hidden="1"/>
    <cellStyle name="Título 1 7" xfId="28412" hidden="1"/>
    <cellStyle name="Título 1 7" xfId="23979" hidden="1"/>
    <cellStyle name="Título 1 7" xfId="23948" hidden="1"/>
    <cellStyle name="Título 1 7" xfId="27269" hidden="1"/>
    <cellStyle name="Título 1 7" xfId="27002" hidden="1"/>
    <cellStyle name="Título 1 7" xfId="25789" hidden="1"/>
    <cellStyle name="Título 1 7" xfId="26962" hidden="1"/>
    <cellStyle name="Título 1 7" xfId="36239" hidden="1"/>
    <cellStyle name="Título 1 7" xfId="36246" hidden="1"/>
    <cellStyle name="Título 1 7" xfId="36256" hidden="1"/>
    <cellStyle name="Título 1 7" xfId="36262" hidden="1"/>
    <cellStyle name="Título 1 7" xfId="36510" hidden="1"/>
    <cellStyle name="Título 1 7" xfId="36517" hidden="1"/>
    <cellStyle name="Título 1 7" xfId="36527" hidden="1"/>
    <cellStyle name="Título 1 7" xfId="36533" hidden="1"/>
    <cellStyle name="Título 1 7" xfId="36309" hidden="1"/>
    <cellStyle name="Título 1 7" xfId="36536" hidden="1"/>
    <cellStyle name="Título 1 7" xfId="36344" hidden="1"/>
    <cellStyle name="Título 1 7" xfId="36338" hidden="1"/>
    <cellStyle name="Título 1 7" xfId="36372" hidden="1"/>
    <cellStyle name="Título 1 7" xfId="36333" hidden="1"/>
    <cellStyle name="Título 1 7" xfId="36278" hidden="1"/>
    <cellStyle name="Título 1 7" xfId="36316" hidden="1"/>
    <cellStyle name="Título 1 7" xfId="23013" hidden="1"/>
    <cellStyle name="Título 1 7" xfId="23118" hidden="1"/>
    <cellStyle name="Título 1 7" xfId="25051" hidden="1"/>
    <cellStyle name="Título 1 7" xfId="26588" hidden="1"/>
    <cellStyle name="Título 1 7" xfId="36557" hidden="1"/>
    <cellStyle name="Título 1 7" xfId="36564" hidden="1"/>
    <cellStyle name="Título 1 7" xfId="36574" hidden="1"/>
    <cellStyle name="Título 1 7" xfId="36580" hidden="1"/>
    <cellStyle name="Título 1 7" xfId="36828" hidden="1"/>
    <cellStyle name="Título 1 7" xfId="36835" hidden="1"/>
    <cellStyle name="Título 1 7" xfId="36845" hidden="1"/>
    <cellStyle name="Título 1 7" xfId="36851" hidden="1"/>
    <cellStyle name="Título 1 7" xfId="36627" hidden="1"/>
    <cellStyle name="Título 1 7" xfId="36854" hidden="1"/>
    <cellStyle name="Título 1 7" xfId="36662" hidden="1"/>
    <cellStyle name="Título 1 7" xfId="36656" hidden="1"/>
    <cellStyle name="Título 1 7" xfId="36690" hidden="1"/>
    <cellStyle name="Título 1 7" xfId="36651" hidden="1"/>
    <cellStyle name="Título 1 7" xfId="36596" hidden="1"/>
    <cellStyle name="Título 1 7" xfId="36634" hidden="1"/>
    <cellStyle name="Título 1 7" xfId="36945" hidden="1"/>
    <cellStyle name="Título 1 7" xfId="36952" hidden="1"/>
    <cellStyle name="Título 1 7" xfId="36962" hidden="1"/>
    <cellStyle name="Título 1 7" xfId="36968" hidden="1"/>
    <cellStyle name="Título 1 7" xfId="37047" hidden="1"/>
    <cellStyle name="Título 1 7" xfId="37054" hidden="1"/>
    <cellStyle name="Título 1 7" xfId="37064" hidden="1"/>
    <cellStyle name="Título 1 7" xfId="37070" hidden="1"/>
    <cellStyle name="Título 1 7" xfId="37318" hidden="1"/>
    <cellStyle name="Título 1 7" xfId="37325" hidden="1"/>
    <cellStyle name="Título 1 7" xfId="37335" hidden="1"/>
    <cellStyle name="Título 1 7" xfId="37341" hidden="1"/>
    <cellStyle name="Título 1 7" xfId="37117" hidden="1"/>
    <cellStyle name="Título 1 7" xfId="37344" hidden="1"/>
    <cellStyle name="Título 1 7" xfId="37152" hidden="1"/>
    <cellStyle name="Título 1 7" xfId="37146" hidden="1"/>
    <cellStyle name="Título 1 7" xfId="37180" hidden="1"/>
    <cellStyle name="Título 1 7" xfId="37141" hidden="1"/>
    <cellStyle name="Título 1 7" xfId="37086" hidden="1"/>
    <cellStyle name="Título 1 7" xfId="37124" hidden="1"/>
    <cellStyle name="Título 1 7" xfId="37435" hidden="1"/>
    <cellStyle name="Título 1 7" xfId="37442" hidden="1"/>
    <cellStyle name="Título 1 7" xfId="37452" hidden="1"/>
    <cellStyle name="Título 1 7" xfId="37458" hidden="1"/>
    <cellStyle name="Título 1 7" xfId="37537" hidden="1"/>
    <cellStyle name="Título 1 7" xfId="37544" hidden="1"/>
    <cellStyle name="Título 1 7" xfId="37554" hidden="1"/>
    <cellStyle name="Título 1 7" xfId="37560" hidden="1"/>
    <cellStyle name="Título 1 7" xfId="37808" hidden="1"/>
    <cellStyle name="Título 1 7" xfId="37815" hidden="1"/>
    <cellStyle name="Título 1 7" xfId="37825" hidden="1"/>
    <cellStyle name="Título 1 7" xfId="37831" hidden="1"/>
    <cellStyle name="Título 1 7" xfId="37607" hidden="1"/>
    <cellStyle name="Título 1 7" xfId="37834" hidden="1"/>
    <cellStyle name="Título 1 7" xfId="37642" hidden="1"/>
    <cellStyle name="Título 1 7" xfId="37636" hidden="1"/>
    <cellStyle name="Título 1 7" xfId="37670" hidden="1"/>
    <cellStyle name="Título 1 7" xfId="37631" hidden="1"/>
    <cellStyle name="Título 1 7" xfId="37576" hidden="1"/>
    <cellStyle name="Título 1 7" xfId="37614" hidden="1"/>
    <cellStyle name="Título 1 7" xfId="37925" hidden="1"/>
    <cellStyle name="Título 1 7" xfId="37932" hidden="1"/>
    <cellStyle name="Título 1 7" xfId="37942" hidden="1"/>
    <cellStyle name="Título 1 7" xfId="37948" hidden="1"/>
    <cellStyle name="Título 1 7" xfId="38027" hidden="1"/>
    <cellStyle name="Título 1 7" xfId="38034" hidden="1"/>
    <cellStyle name="Título 1 7" xfId="38044" hidden="1"/>
    <cellStyle name="Título 1 7" xfId="38050" hidden="1"/>
    <cellStyle name="Título 1 7" xfId="38298" hidden="1"/>
    <cellStyle name="Título 1 7" xfId="38305" hidden="1"/>
    <cellStyle name="Título 1 7" xfId="38315" hidden="1"/>
    <cellStyle name="Título 1 7" xfId="38321" hidden="1"/>
    <cellStyle name="Título 1 7" xfId="38097" hidden="1"/>
    <cellStyle name="Título 1 7" xfId="38324" hidden="1"/>
    <cellStyle name="Título 1 7" xfId="38132" hidden="1"/>
    <cellStyle name="Título 1 7" xfId="38126" hidden="1"/>
    <cellStyle name="Título 1 7" xfId="38160" hidden="1"/>
    <cellStyle name="Título 1 7" xfId="38121" hidden="1"/>
    <cellStyle name="Título 1 7" xfId="38066" hidden="1"/>
    <cellStyle name="Título 1 7" xfId="38104" hidden="1"/>
    <cellStyle name="Título 1 7" xfId="38415" hidden="1"/>
    <cellStyle name="Título 1 7" xfId="38422" hidden="1"/>
    <cellStyle name="Título 1 7" xfId="38432" hidden="1"/>
    <cellStyle name="Título 1 7" xfId="38438" hidden="1"/>
    <cellStyle name="Título 1 7" xfId="38517" hidden="1"/>
    <cellStyle name="Título 1 7" xfId="38524" hidden="1"/>
    <cellStyle name="Título 1 7" xfId="38534" hidden="1"/>
    <cellStyle name="Título 1 7" xfId="38540" hidden="1"/>
    <cellStyle name="Título 1 7" xfId="38788" hidden="1"/>
    <cellStyle name="Título 1 7" xfId="38795" hidden="1"/>
    <cellStyle name="Título 1 7" xfId="38805" hidden="1"/>
    <cellStyle name="Título 1 7" xfId="38811" hidden="1"/>
    <cellStyle name="Título 1 7" xfId="38587" hidden="1"/>
    <cellStyle name="Título 1 7" xfId="38814" hidden="1"/>
    <cellStyle name="Título 1 7" xfId="38622" hidden="1"/>
    <cellStyle name="Título 1 7" xfId="38616" hidden="1"/>
    <cellStyle name="Título 1 7" xfId="38650" hidden="1"/>
    <cellStyle name="Título 1 7" xfId="38611" hidden="1"/>
    <cellStyle name="Título 1 7" xfId="38556" hidden="1"/>
    <cellStyle name="Título 1 7" xfId="38594"/>
    <cellStyle name="Título 2 2" xfId="173"/>
    <cellStyle name="Título 2 3" xfId="1544"/>
    <cellStyle name="Título 3 2" xfId="174"/>
    <cellStyle name="Título 3 2 2" xfId="3078"/>
    <cellStyle name="Título 3 2 3" xfId="2595"/>
    <cellStyle name="Título 3 2 4" xfId="5942"/>
    <cellStyle name="Título 3 2 5" xfId="11569"/>
    <cellStyle name="Título 3 2 6" xfId="741"/>
    <cellStyle name="Título 3 3" xfId="1545"/>
    <cellStyle name="Título 4" xfId="172"/>
    <cellStyle name="Título 4 2" xfId="739"/>
    <cellStyle name="Título 4 3" xfId="2806"/>
    <cellStyle name="Título 4 4" xfId="11294"/>
    <cellStyle name="Título 4 5" xfId="466"/>
    <cellStyle name="Título 5" xfId="1543"/>
    <cellStyle name="Título 5 2" xfId="12363"/>
    <cellStyle name="Título 5 3" xfId="11068"/>
    <cellStyle name="Título 6" xfId="5671"/>
    <cellStyle name="Total" xfId="176" builtinId="25" customBuiltin="1"/>
  </cellStyles>
  <dxfs count="15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</dxfs>
  <tableStyles count="0" defaultTableStyle="TableStyleMedium2" defaultPivotStyle="PivotStyleLight16"/>
  <colors>
    <mruColors>
      <color rgb="FF003366"/>
      <color rgb="FF203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11</xdr:row>
      <xdr:rowOff>171449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8105"/>
        <a:stretch/>
      </xdr:blipFill>
      <xdr:spPr>
        <a:xfrm>
          <a:off x="0" y="0"/>
          <a:ext cx="8105775" cy="21621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1792773</xdr:colOff>
      <xdr:row>4</xdr:row>
      <xdr:rowOff>176100</xdr:rowOff>
    </xdr:to>
    <xdr:pic>
      <xdr:nvPicPr>
        <xdr:cNvPr id="3" name="Picture 10" descr="C:\Users\vmamani\AppData\Local\Microsoft\Windows\Temporary Internet Files\Content.Outlook\RLX2YOFO\LOGOHORIZONTALTRANSPARENTE.png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3" t="27343" b="28125"/>
        <a:stretch/>
      </xdr:blipFill>
      <xdr:spPr bwMode="auto">
        <a:xfrm>
          <a:off x="0" y="0"/>
          <a:ext cx="1983273" cy="900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1952625</xdr:colOff>
      <xdr:row>0</xdr:row>
      <xdr:rowOff>28574</xdr:rowOff>
    </xdr:from>
    <xdr:to>
      <xdr:col>1</xdr:col>
      <xdr:colOff>4972050</xdr:colOff>
      <xdr:row>4</xdr:row>
      <xdr:rowOff>85725</xdr:rowOff>
    </xdr:to>
    <xdr:sp macro="" textlink="">
      <xdr:nvSpPr>
        <xdr:cNvPr id="4" name="TextBox 2"/>
        <xdr:cNvSpPr txBox="1"/>
      </xdr:nvSpPr>
      <xdr:spPr>
        <a:xfrm>
          <a:off x="2143125" y="28574"/>
          <a:ext cx="3019425" cy="7810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BO" sz="5400" b="1">
              <a:solidFill>
                <a:srgbClr val="2D536F"/>
              </a:solidFill>
            </a:rPr>
            <a:t>M</a:t>
          </a:r>
          <a:r>
            <a:rPr lang="es-BO" sz="3500">
              <a:solidFill>
                <a:srgbClr val="2D536F"/>
              </a:solidFill>
            </a:rPr>
            <a:t>ERCADO</a:t>
          </a:r>
          <a:r>
            <a:rPr lang="es-BO" sz="3500" baseline="0">
              <a:solidFill>
                <a:srgbClr val="2D536F"/>
              </a:solidFill>
            </a:rPr>
            <a:t> DE</a:t>
          </a:r>
          <a:endParaRPr lang="es-BO" sz="3500">
            <a:solidFill>
              <a:srgbClr val="2D536F"/>
            </a:solidFill>
          </a:endParaRPr>
        </a:p>
      </xdr:txBody>
    </xdr:sp>
    <xdr:clientData/>
  </xdr:twoCellAnchor>
  <xdr:twoCellAnchor>
    <xdr:from>
      <xdr:col>1</xdr:col>
      <xdr:colOff>2457450</xdr:colOff>
      <xdr:row>4</xdr:row>
      <xdr:rowOff>57150</xdr:rowOff>
    </xdr:from>
    <xdr:to>
      <xdr:col>1</xdr:col>
      <xdr:colOff>4789419</xdr:colOff>
      <xdr:row>8</xdr:row>
      <xdr:rowOff>76200</xdr:rowOff>
    </xdr:to>
    <xdr:sp macro="" textlink="">
      <xdr:nvSpPr>
        <xdr:cNvPr id="5" name="TextBox 4"/>
        <xdr:cNvSpPr txBox="1"/>
      </xdr:nvSpPr>
      <xdr:spPr>
        <a:xfrm>
          <a:off x="2647950" y="781050"/>
          <a:ext cx="2331969" cy="742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BO" sz="5400" b="1">
              <a:solidFill>
                <a:srgbClr val="2D536F"/>
              </a:solidFill>
            </a:rPr>
            <a:t>V</a:t>
          </a:r>
          <a:r>
            <a:rPr lang="es-BO" sz="3500">
              <a:solidFill>
                <a:srgbClr val="2D536F"/>
              </a:solidFill>
            </a:rPr>
            <a:t>ALORES</a:t>
          </a:r>
        </a:p>
      </xdr:txBody>
    </xdr:sp>
    <xdr:clientData/>
  </xdr:twoCellAnchor>
  <xdr:twoCellAnchor>
    <xdr:from>
      <xdr:col>1</xdr:col>
      <xdr:colOff>2990851</xdr:colOff>
      <xdr:row>9</xdr:row>
      <xdr:rowOff>47625</xdr:rowOff>
    </xdr:from>
    <xdr:to>
      <xdr:col>4</xdr:col>
      <xdr:colOff>0</xdr:colOff>
      <xdr:row>11</xdr:row>
      <xdr:rowOff>91107</xdr:rowOff>
    </xdr:to>
    <xdr:sp macro="" textlink="">
      <xdr:nvSpPr>
        <xdr:cNvPr id="6" name="TextBox 8"/>
        <xdr:cNvSpPr txBox="1"/>
      </xdr:nvSpPr>
      <xdr:spPr>
        <a:xfrm>
          <a:off x="3181351" y="1676400"/>
          <a:ext cx="4924424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/>
          <a:r>
            <a:rPr lang="es-BO" sz="2000" b="1" i="1">
              <a:solidFill>
                <a:srgbClr val="2D536F"/>
              </a:solidFill>
            </a:rPr>
            <a:t>AL</a:t>
          </a:r>
          <a:r>
            <a:rPr lang="es-BO" sz="2000" b="1" i="1" baseline="0">
              <a:solidFill>
                <a:srgbClr val="2D536F"/>
              </a:solidFill>
            </a:rPr>
            <a:t> 30 DE JUNIO DE 2023</a:t>
          </a:r>
          <a:endParaRPr lang="es-BO" sz="2000" b="1" i="1">
            <a:solidFill>
              <a:srgbClr val="2D536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177"/>
  <sheetViews>
    <sheetView showGridLines="0" tabSelected="1" zoomScaleNormal="100" zoomScaleSheetLayoutView="115" workbookViewId="0">
      <selection activeCell="B17" sqref="B17"/>
    </sheetView>
  </sheetViews>
  <sheetFormatPr baseColWidth="10" defaultColWidth="0" defaultRowHeight="14.25" customHeight="1" zeroHeight="1" x14ac:dyDescent="0.2"/>
  <cols>
    <col min="1" max="1" width="2.85546875" style="29" customWidth="1"/>
    <col min="2" max="2" width="98.42578125" style="29" customWidth="1"/>
    <col min="3" max="3" width="10.28515625" style="29" customWidth="1"/>
    <col min="4" max="4" width="15" style="29" customWidth="1"/>
    <col min="5" max="16384" width="0" style="29" hidden="1"/>
  </cols>
  <sheetData>
    <row r="1" spans="1:4" x14ac:dyDescent="0.2"/>
    <row r="2" spans="1:4" x14ac:dyDescent="0.2"/>
    <row r="3" spans="1:4" x14ac:dyDescent="0.2"/>
    <row r="4" spans="1:4" x14ac:dyDescent="0.2"/>
    <row r="5" spans="1:4" x14ac:dyDescent="0.2"/>
    <row r="6" spans="1:4" x14ac:dyDescent="0.2"/>
    <row r="7" spans="1:4" x14ac:dyDescent="0.2"/>
    <row r="8" spans="1:4" x14ac:dyDescent="0.2"/>
    <row r="9" spans="1:4" x14ac:dyDescent="0.2"/>
    <row r="10" spans="1:4" x14ac:dyDescent="0.2"/>
    <row r="11" spans="1:4" x14ac:dyDescent="0.2"/>
    <row r="12" spans="1:4" x14ac:dyDescent="0.2"/>
    <row r="13" spans="1:4" s="31" customFormat="1" ht="9" customHeight="1" x14ac:dyDescent="0.2">
      <c r="A13" s="30"/>
      <c r="B13" s="30"/>
      <c r="C13" s="30"/>
      <c r="D13" s="30"/>
    </row>
    <row r="14" spans="1:4" ht="20.25" x14ac:dyDescent="0.2">
      <c r="A14" s="1784" t="s">
        <v>1028</v>
      </c>
      <c r="B14" s="1784"/>
      <c r="C14" s="1784"/>
      <c r="D14" s="1784"/>
    </row>
    <row r="15" spans="1:4" ht="15.75" customHeight="1" x14ac:dyDescent="0.2">
      <c r="B15" s="32" t="s">
        <v>1029</v>
      </c>
      <c r="C15" s="39">
        <v>1</v>
      </c>
    </row>
    <row r="16" spans="1:4" ht="15.75" customHeight="1" x14ac:dyDescent="0.2">
      <c r="B16" s="32" t="s">
        <v>1030</v>
      </c>
      <c r="C16" s="33">
        <v>2</v>
      </c>
    </row>
    <row r="17" spans="2:4" ht="15.75" customHeight="1" x14ac:dyDescent="0.2">
      <c r="B17" s="32" t="s">
        <v>2042</v>
      </c>
      <c r="C17" s="33">
        <v>3</v>
      </c>
      <c r="D17" s="34"/>
    </row>
    <row r="18" spans="2:4" ht="9.75" customHeight="1" x14ac:dyDescent="0.2">
      <c r="B18" s="32"/>
    </row>
    <row r="19" spans="2:4" ht="15.75" customHeight="1" x14ac:dyDescent="0.2">
      <c r="B19" s="35" t="s">
        <v>1031</v>
      </c>
    </row>
    <row r="20" spans="2:4" ht="15.75" customHeight="1" x14ac:dyDescent="0.2">
      <c r="B20" s="32" t="s">
        <v>2211</v>
      </c>
      <c r="C20" s="33">
        <v>4</v>
      </c>
      <c r="D20" s="34"/>
    </row>
    <row r="21" spans="2:4" ht="15.75" customHeight="1" x14ac:dyDescent="0.2">
      <c r="B21" s="32" t="s">
        <v>2210</v>
      </c>
      <c r="C21" s="33">
        <v>5</v>
      </c>
      <c r="D21" s="34"/>
    </row>
    <row r="22" spans="2:4" ht="15.75" customHeight="1" x14ac:dyDescent="0.2">
      <c r="B22" s="32" t="s">
        <v>2209</v>
      </c>
      <c r="C22" s="33">
        <v>6</v>
      </c>
      <c r="D22" s="34"/>
    </row>
    <row r="23" spans="2:4" ht="15.75" customHeight="1" x14ac:dyDescent="0.2">
      <c r="B23" s="32" t="s">
        <v>2208</v>
      </c>
      <c r="C23" s="33">
        <v>7</v>
      </c>
      <c r="D23" s="34"/>
    </row>
    <row r="24" spans="2:4" ht="15.75" customHeight="1" x14ac:dyDescent="0.2">
      <c r="B24" s="36" t="s">
        <v>1032</v>
      </c>
      <c r="D24" s="34"/>
    </row>
    <row r="25" spans="2:4" ht="15.75" customHeight="1" x14ac:dyDescent="0.2">
      <c r="B25" s="1189" t="s">
        <v>2207</v>
      </c>
      <c r="C25" s="33">
        <v>8</v>
      </c>
      <c r="D25" s="34"/>
    </row>
    <row r="26" spans="2:4" ht="15.75" customHeight="1" x14ac:dyDescent="0.2">
      <c r="B26" s="1189" t="s">
        <v>2204</v>
      </c>
      <c r="C26" s="33">
        <v>8</v>
      </c>
      <c r="D26" s="34"/>
    </row>
    <row r="27" spans="2:4" ht="15.75" customHeight="1" x14ac:dyDescent="0.2">
      <c r="B27" s="1189" t="s">
        <v>2206</v>
      </c>
      <c r="C27" s="33">
        <v>9</v>
      </c>
      <c r="D27" s="34"/>
    </row>
    <row r="28" spans="2:4" ht="15.75" customHeight="1" x14ac:dyDescent="0.2">
      <c r="B28" s="32" t="s">
        <v>2202</v>
      </c>
      <c r="C28" s="33">
        <v>9</v>
      </c>
      <c r="D28" s="34"/>
    </row>
    <row r="29" spans="2:4" ht="15.75" customHeight="1" x14ac:dyDescent="0.2">
      <c r="B29" s="36" t="s">
        <v>1033</v>
      </c>
      <c r="D29" s="34"/>
    </row>
    <row r="30" spans="2:4" ht="15.75" customHeight="1" x14ac:dyDescent="0.2">
      <c r="B30" s="39" t="s">
        <v>2205</v>
      </c>
      <c r="C30" s="33">
        <v>10</v>
      </c>
      <c r="D30" s="34"/>
    </row>
    <row r="31" spans="2:4" ht="15.75" customHeight="1" x14ac:dyDescent="0.2">
      <c r="B31" s="39" t="s">
        <v>2204</v>
      </c>
      <c r="C31" s="33">
        <v>10</v>
      </c>
      <c r="D31" s="34"/>
    </row>
    <row r="32" spans="2:4" ht="15.75" customHeight="1" x14ac:dyDescent="0.2">
      <c r="B32" s="39" t="s">
        <v>2203</v>
      </c>
      <c r="C32" s="33">
        <v>11</v>
      </c>
      <c r="D32" s="34"/>
    </row>
    <row r="33" spans="1:4" ht="15.75" customHeight="1" x14ac:dyDescent="0.2">
      <c r="B33" s="39" t="s">
        <v>2202</v>
      </c>
      <c r="C33" s="33">
        <v>11</v>
      </c>
      <c r="D33" s="34"/>
    </row>
    <row r="34" spans="1:4" ht="8.25" customHeight="1" x14ac:dyDescent="0.2">
      <c r="B34" s="32"/>
    </row>
    <row r="35" spans="1:4" ht="14.25" customHeight="1" x14ac:dyDescent="0.2">
      <c r="B35" s="37" t="s">
        <v>1034</v>
      </c>
    </row>
    <row r="36" spans="1:4" ht="15.75" customHeight="1" x14ac:dyDescent="0.2">
      <c r="B36" s="39" t="s">
        <v>1123</v>
      </c>
      <c r="C36" s="33">
        <v>12</v>
      </c>
    </row>
    <row r="37" spans="1:4" ht="15.75" customHeight="1" x14ac:dyDescent="0.2">
      <c r="B37" s="39" t="s">
        <v>1124</v>
      </c>
      <c r="C37" s="33">
        <v>13</v>
      </c>
    </row>
    <row r="38" spans="1:4" ht="15.75" customHeight="1" x14ac:dyDescent="0.2">
      <c r="B38" s="39" t="s">
        <v>1125</v>
      </c>
      <c r="C38" s="33">
        <v>14</v>
      </c>
    </row>
    <row r="39" spans="1:4" ht="15.75" customHeight="1" x14ac:dyDescent="0.2">
      <c r="B39" s="38" t="s">
        <v>1035</v>
      </c>
      <c r="C39" s="33">
        <v>15</v>
      </c>
    </row>
    <row r="40" spans="1:4" ht="15.75" customHeight="1" x14ac:dyDescent="0.2">
      <c r="B40" s="38"/>
    </row>
    <row r="41" spans="1:4" ht="15.75" customHeight="1" x14ac:dyDescent="0.2">
      <c r="B41" s="36" t="s">
        <v>1036</v>
      </c>
    </row>
    <row r="42" spans="1:4" ht="15.75" customHeight="1" x14ac:dyDescent="0.2">
      <c r="B42" s="39" t="s">
        <v>1126</v>
      </c>
      <c r="C42" s="39">
        <v>16</v>
      </c>
    </row>
    <row r="43" spans="1:4" ht="15.75" customHeight="1" x14ac:dyDescent="0.2">
      <c r="B43" s="39" t="s">
        <v>1127</v>
      </c>
      <c r="C43" s="39">
        <v>16</v>
      </c>
    </row>
    <row r="44" spans="1:4" ht="15.75" customHeight="1" x14ac:dyDescent="0.2">
      <c r="B44" s="39" t="s">
        <v>1128</v>
      </c>
      <c r="C44" s="39">
        <v>17</v>
      </c>
    </row>
    <row r="45" spans="1:4" ht="15.75" customHeight="1" x14ac:dyDescent="0.2">
      <c r="B45" s="32"/>
    </row>
    <row r="46" spans="1:4" ht="15.75" customHeight="1" x14ac:dyDescent="0.2">
      <c r="A46" s="40"/>
      <c r="B46" s="35" t="s">
        <v>1037</v>
      </c>
    </row>
    <row r="47" spans="1:4" ht="15.75" customHeight="1" x14ac:dyDescent="0.2">
      <c r="A47" s="40"/>
      <c r="B47" s="39" t="s">
        <v>1129</v>
      </c>
      <c r="C47" s="39">
        <v>18</v>
      </c>
    </row>
    <row r="48" spans="1:4" ht="15.75" customHeight="1" x14ac:dyDescent="0.2">
      <c r="A48" s="40"/>
      <c r="B48" s="39" t="s">
        <v>1130</v>
      </c>
      <c r="C48" s="39">
        <v>19</v>
      </c>
    </row>
    <row r="49" spans="1:4" ht="15.75" customHeight="1" x14ac:dyDescent="0.2">
      <c r="A49" s="40"/>
      <c r="B49" s="39" t="s">
        <v>1131</v>
      </c>
      <c r="C49" s="39">
        <v>19</v>
      </c>
    </row>
    <row r="50" spans="1:4" ht="15.75" customHeight="1" x14ac:dyDescent="0.2">
      <c r="B50" s="39" t="s">
        <v>1132</v>
      </c>
      <c r="C50" s="39">
        <v>20</v>
      </c>
    </row>
    <row r="51" spans="1:4" ht="15.75" customHeight="1" x14ac:dyDescent="0.2">
      <c r="B51" s="39" t="s">
        <v>1133</v>
      </c>
      <c r="C51" s="39">
        <v>21</v>
      </c>
    </row>
    <row r="52" spans="1:4" ht="15.75" customHeight="1" x14ac:dyDescent="0.2">
      <c r="B52" s="39" t="s">
        <v>1134</v>
      </c>
      <c r="C52" s="39">
        <v>22</v>
      </c>
    </row>
    <row r="53" spans="1:4" ht="15.75" customHeight="1" x14ac:dyDescent="0.25">
      <c r="B53" s="32" t="s">
        <v>2041</v>
      </c>
      <c r="C53" s="39">
        <v>23</v>
      </c>
      <c r="D53" s="34"/>
    </row>
    <row r="54" spans="1:4" ht="15.75" customHeight="1" x14ac:dyDescent="0.25">
      <c r="B54" s="32" t="s">
        <v>1038</v>
      </c>
      <c r="C54" s="39">
        <v>24</v>
      </c>
      <c r="D54" s="34"/>
    </row>
    <row r="55" spans="1:4" ht="15.75" customHeight="1" x14ac:dyDescent="0.2">
      <c r="B55" s="39" t="s">
        <v>1135</v>
      </c>
      <c r="C55" s="39">
        <v>25</v>
      </c>
      <c r="D55" s="34"/>
    </row>
    <row r="56" spans="1:4" ht="15.75" customHeight="1" x14ac:dyDescent="0.2">
      <c r="B56" s="39" t="s">
        <v>2039</v>
      </c>
      <c r="C56" s="39">
        <v>26</v>
      </c>
      <c r="D56" s="34"/>
    </row>
    <row r="57" spans="1:4" ht="15.75" customHeight="1" x14ac:dyDescent="0.2">
      <c r="B57" s="39" t="s">
        <v>2040</v>
      </c>
      <c r="C57" s="39">
        <v>27</v>
      </c>
      <c r="D57" s="34"/>
    </row>
    <row r="58" spans="1:4" ht="15.75" customHeight="1" x14ac:dyDescent="0.2">
      <c r="B58" s="39" t="s">
        <v>1136</v>
      </c>
      <c r="C58" s="39">
        <v>28</v>
      </c>
    </row>
    <row r="59" spans="1:4" ht="15.75" customHeight="1" x14ac:dyDescent="0.2">
      <c r="B59" s="39" t="s">
        <v>1137</v>
      </c>
      <c r="C59" s="39">
        <v>28</v>
      </c>
    </row>
    <row r="60" spans="1:4" ht="15.75" customHeight="1" x14ac:dyDescent="0.2">
      <c r="B60" s="39" t="s">
        <v>1138</v>
      </c>
      <c r="C60" s="39">
        <v>28</v>
      </c>
    </row>
    <row r="61" spans="1:4" x14ac:dyDescent="0.2">
      <c r="B61" s="39" t="s">
        <v>1139</v>
      </c>
      <c r="C61" s="39">
        <v>29</v>
      </c>
    </row>
    <row r="62" spans="1:4" x14ac:dyDescent="0.2">
      <c r="B62" s="32"/>
    </row>
    <row r="63" spans="1:4" x14ac:dyDescent="0.2">
      <c r="B63" s="32"/>
    </row>
    <row r="64" spans="1:4" ht="15.75" customHeight="1" x14ac:dyDescent="0.2">
      <c r="B64" s="41" t="s">
        <v>1039</v>
      </c>
    </row>
    <row r="65" spans="2:5" ht="15.75" customHeight="1" x14ac:dyDescent="0.2">
      <c r="B65" s="39" t="s">
        <v>1141</v>
      </c>
      <c r="C65" s="39">
        <v>30</v>
      </c>
    </row>
    <row r="66" spans="2:5" ht="15.75" customHeight="1" x14ac:dyDescent="0.25">
      <c r="B66" s="32" t="s">
        <v>1040</v>
      </c>
      <c r="C66" s="39">
        <v>31</v>
      </c>
      <c r="D66" s="34"/>
    </row>
    <row r="67" spans="2:5" ht="15.75" customHeight="1" x14ac:dyDescent="0.25">
      <c r="B67" s="32" t="s">
        <v>1041</v>
      </c>
      <c r="C67" s="39">
        <v>32</v>
      </c>
      <c r="D67" s="34"/>
    </row>
    <row r="68" spans="2:5" ht="15.75" customHeight="1" x14ac:dyDescent="0.2">
      <c r="B68" s="32" t="s">
        <v>1135</v>
      </c>
      <c r="C68" s="39">
        <v>33</v>
      </c>
      <c r="D68" s="34"/>
      <c r="E68" s="42"/>
    </row>
    <row r="69" spans="2:5" ht="15.75" customHeight="1" x14ac:dyDescent="0.2">
      <c r="B69" s="1189" t="s">
        <v>2038</v>
      </c>
      <c r="C69" s="39">
        <v>34</v>
      </c>
      <c r="D69" s="34"/>
      <c r="E69" s="42"/>
    </row>
    <row r="70" spans="2:5" ht="15.75" customHeight="1" x14ac:dyDescent="0.2">
      <c r="B70" s="43"/>
      <c r="C70" s="1"/>
      <c r="E70" s="42"/>
    </row>
    <row r="71" spans="2:5" ht="15.75" customHeight="1" x14ac:dyDescent="0.2">
      <c r="B71" s="32"/>
      <c r="E71" s="42"/>
    </row>
    <row r="72" spans="2:5" ht="15.75" customHeight="1" x14ac:dyDescent="0.2">
      <c r="B72" s="41" t="s">
        <v>1042</v>
      </c>
    </row>
    <row r="73" spans="2:5" ht="15.75" customHeight="1" x14ac:dyDescent="0.2">
      <c r="B73" s="39" t="s">
        <v>1142</v>
      </c>
      <c r="C73" s="39">
        <v>35</v>
      </c>
      <c r="D73" s="34"/>
    </row>
    <row r="74" spans="2:5" ht="15.75" customHeight="1" x14ac:dyDescent="0.2">
      <c r="B74" s="39" t="s">
        <v>1143</v>
      </c>
      <c r="C74" s="39">
        <v>36</v>
      </c>
      <c r="D74" s="34"/>
    </row>
    <row r="75" spans="2:5" ht="15.75" customHeight="1" x14ac:dyDescent="0.2">
      <c r="B75" s="39" t="s">
        <v>1144</v>
      </c>
      <c r="C75" s="39">
        <v>36</v>
      </c>
      <c r="D75" s="34"/>
    </row>
    <row r="76" spans="2:5" ht="15.75" customHeight="1" x14ac:dyDescent="0.2">
      <c r="B76" s="39" t="s">
        <v>1145</v>
      </c>
      <c r="C76" s="39">
        <v>37</v>
      </c>
      <c r="D76" s="34"/>
    </row>
    <row r="77" spans="2:5" ht="15.75" customHeight="1" x14ac:dyDescent="0.25">
      <c r="B77" s="32" t="s">
        <v>2199</v>
      </c>
      <c r="C77" s="39">
        <v>38</v>
      </c>
      <c r="D77" s="34"/>
    </row>
    <row r="78" spans="2:5" ht="15.75" customHeight="1" x14ac:dyDescent="0.25">
      <c r="B78" s="32" t="s">
        <v>2200</v>
      </c>
      <c r="C78" s="39">
        <v>39</v>
      </c>
      <c r="D78" s="34"/>
    </row>
    <row r="79" spans="2:5" ht="15.75" customHeight="1" x14ac:dyDescent="0.25">
      <c r="B79" s="32" t="s">
        <v>2201</v>
      </c>
      <c r="C79" s="39">
        <v>40</v>
      </c>
      <c r="D79" s="34"/>
    </row>
    <row r="80" spans="2:5" ht="15.75" customHeight="1" x14ac:dyDescent="0.2">
      <c r="B80" s="32"/>
      <c r="D80" s="34"/>
    </row>
    <row r="81" spans="1:4" ht="15.75" customHeight="1" x14ac:dyDescent="0.2">
      <c r="B81" s="35" t="s">
        <v>1043</v>
      </c>
    </row>
    <row r="82" spans="1:4" ht="15.75" customHeight="1" x14ac:dyDescent="0.2">
      <c r="A82" s="44"/>
      <c r="B82" s="39" t="s">
        <v>1146</v>
      </c>
      <c r="C82" s="39">
        <v>41</v>
      </c>
      <c r="D82" s="34"/>
    </row>
    <row r="83" spans="1:4" ht="15.75" customHeight="1" x14ac:dyDescent="0.2">
      <c r="B83" s="39" t="s">
        <v>1147</v>
      </c>
      <c r="C83" s="39">
        <v>41</v>
      </c>
      <c r="D83" s="34"/>
    </row>
    <row r="84" spans="1:4" ht="15.75" customHeight="1" x14ac:dyDescent="0.2"/>
    <row r="85" spans="1:4" ht="15.75" customHeight="1" x14ac:dyDescent="0.2">
      <c r="B85" s="35" t="s">
        <v>1044</v>
      </c>
    </row>
    <row r="86" spans="1:4" s="1" customFormat="1" ht="15.75" customHeight="1" x14ac:dyDescent="0.2">
      <c r="A86" s="29"/>
      <c r="B86" s="39" t="s">
        <v>1148</v>
      </c>
      <c r="C86" s="39">
        <v>42</v>
      </c>
    </row>
    <row r="87" spans="1:4" ht="15.75" customHeight="1" x14ac:dyDescent="0.2">
      <c r="B87" s="39" t="s">
        <v>1140</v>
      </c>
      <c r="C87" s="39">
        <v>42</v>
      </c>
    </row>
    <row r="88" spans="1:4" ht="15.75" customHeight="1" x14ac:dyDescent="0.2"/>
    <row r="89" spans="1:4" ht="15.75" customHeight="1" x14ac:dyDescent="0.2">
      <c r="B89" s="38" t="s">
        <v>1045</v>
      </c>
    </row>
    <row r="90" spans="1:4" ht="6.75" customHeight="1" x14ac:dyDescent="0.2">
      <c r="A90" s="30"/>
      <c r="B90" s="45"/>
      <c r="C90" s="30"/>
    </row>
    <row r="91" spans="1:4" ht="21.75" hidden="1" customHeight="1" x14ac:dyDescent="0.2">
      <c r="B91" s="46"/>
      <c r="C91" s="46"/>
    </row>
    <row r="92" spans="1:4" ht="20.25" hidden="1" customHeight="1" x14ac:dyDescent="0.2">
      <c r="B92" s="46"/>
      <c r="C92" s="46"/>
    </row>
    <row r="93" spans="1:4" ht="18.75" hidden="1" customHeight="1" x14ac:dyDescent="0.2">
      <c r="B93" s="46"/>
      <c r="C93" s="46"/>
    </row>
    <row r="94" spans="1:4" ht="26.25" hidden="1" customHeight="1" x14ac:dyDescent="0.2">
      <c r="B94" s="46"/>
      <c r="C94" s="46"/>
    </row>
    <row r="95" spans="1:4" x14ac:dyDescent="0.2">
      <c r="B95" s="39"/>
      <c r="C95" s="39"/>
    </row>
    <row r="96" spans="1:4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</sheetData>
  <sheetProtection selectLockedCells="1" selectUnlockedCells="1"/>
  <mergeCells count="1">
    <mergeCell ref="A14:D14"/>
  </mergeCells>
  <hyperlinks>
    <hyperlink ref="B15" location="'1'!A1" display="Emisiones de depósitos a plazo fijo  "/>
    <hyperlink ref="B16" location="'2'!A1" display="Reporte de emisiones vigentes "/>
    <hyperlink ref="B17" location="'3'!A1" display="Calificaciones de riesgo según nomenclatura ASFI  "/>
    <hyperlink ref="B20" location="'4'!A1" display="          Empresas de suministro de electricidad, gas y agua"/>
    <hyperlink ref="B21" location="'5'!A1" display="          Empresas manufactureras, de agricultura-ganadería y de construcción"/>
    <hyperlink ref="B22" location="'6'!A1" display="          Empresas de comercio, de actvidades inmobiliarias, mineras y de otros servicios financieros"/>
    <hyperlink ref="B23" location="'7'!A1" display="          Empresas petroleras, de hoteles-restaurantes y de transporte-comunicaciones"/>
    <hyperlink ref="B36" location="'12'!A1" display="          En el mercado de valores por lugar de negociación y por instrumento"/>
    <hyperlink ref="B37" location="'13'!A1" display="          En ruedo de bolsa y mercado electrónico"/>
    <hyperlink ref="B38" location="'14'!A1" display="          En mercado primario extrabursátil por instrumento"/>
    <hyperlink ref="B42" location="'16'!A1" display="          Operaciones en mercado primario "/>
    <hyperlink ref="B43" location="'16'!A1" display="          Operaciones en mercado secundario "/>
    <hyperlink ref="B44" location="'17'!A1" display="          Operaciones en reporto"/>
    <hyperlink ref="B47" location="'18'!A1" display="          Cartera, participantes y tasas de rendimiento en dólares estadounidenses"/>
    <hyperlink ref="B48" location="'19'!A1" display="          Cartera, participantes y tasas de rendimiento en bolivianos"/>
    <hyperlink ref="B49" location="'19'!A1" display="          Cartera, participantes y tasas de rendimiento en bolivianos indexados a las UFV"/>
    <hyperlink ref="B50" location="'20'!A1" display="          Evolución de la cartera"/>
    <hyperlink ref="B58" location="'28'!A1" display="          Evolución de la tasa de rendimiento promedio ponderada a 30 días en dólares estadounidenses"/>
    <hyperlink ref="B59" location="'28'!A1" display="          Evolución de la tasa de rendimiento promedio ponderada a 30 días en bolivianos"/>
    <hyperlink ref="B60" location="'28'!A1" display="          Evolución de la tasa de rendimiento promedio ponderada a 30 días en bolivianos indexados a la UFV"/>
    <hyperlink ref="B57" location="'27'!A1" display="          Diversificación de la cartera por valor y emisor (por porcentajes)"/>
    <hyperlink ref="B52" location="'22'!A1" display="          Evolución de la cartera, participantes, crecimientos y tasas de rendimiento"/>
    <hyperlink ref="B61" location="'29'!A1" display="          Evolución del valor cuota para fondos en dólares, bolivianos y UFV"/>
    <hyperlink ref="B89" location="ABREVIATURAS!A1" display="ABREVIATURAS"/>
    <hyperlink ref="B25" location="'8'!A1" display="          Empresas de suministro de electricidad, gas y agua"/>
    <hyperlink ref="B26" location="'8'!A1" display="          Empresas manufactureras, de agricultura-ganadería y de construcción"/>
    <hyperlink ref="B27" location="'9'!A1" display="          Empresas de comercio, de actvidades inmobiliarias, mineras y de otros servicios financieros"/>
    <hyperlink ref="B28" location="'9'!A1" display="          Empresas petroleras, de hoteles-restaurantes y de transporte-comunicaciones"/>
    <hyperlink ref="B30" location="'10'!A1" display="          Empresas de suministro de electricidad, gas y agua"/>
    <hyperlink ref="B31" location="'10'!A1" display="          Empresas manufactureras, de agricultura-ganadería y de construcción"/>
    <hyperlink ref="B32" location="'11'!A1" display="          Empresas de comercio, de actvidades inmobiliarias, mineras y de otros servicios financieros"/>
    <hyperlink ref="B33" location="'11'!A1" display="          Empresas petroleras, de hoteles-restaurantes y de transporte-comunicaciones"/>
    <hyperlink ref="B51" location="'21'!A1" display="          Evolución del número de participantes"/>
    <hyperlink ref="C16" location="'2'!A1" display="'2'!A1"/>
    <hyperlink ref="C17" location="'3'!A1" display="'3'!A1"/>
    <hyperlink ref="C20" location="'4'!A1" display="'4'!A1"/>
    <hyperlink ref="C21" location="'5'!A1" display="'5'!A1"/>
    <hyperlink ref="C22" location="'6'!A1" display="'6'!A1"/>
    <hyperlink ref="C23" location="'7'!A1" display="'7'!A1"/>
    <hyperlink ref="C25" location="'8'!A1" display="'8'!A1"/>
    <hyperlink ref="C26" location="'8'!A1" display="'8'!A1"/>
    <hyperlink ref="C27" location="'9'!A1" display="'9'!A1"/>
    <hyperlink ref="C28" location="'9'!A1" display="'9'!A1"/>
    <hyperlink ref="C30" location="'10'!A1" display="'10'!A1"/>
    <hyperlink ref="C31" location="'10'!A1" display="'10'!A1"/>
    <hyperlink ref="C32" location="'11'!A1" display="'11'!A1"/>
    <hyperlink ref="C33" location="'11'!A1" display="'11'!A1"/>
    <hyperlink ref="C36" location="'12'!A1" display="'12'!A1"/>
    <hyperlink ref="C37" location="'13'!A1" display="'13'!A1"/>
    <hyperlink ref="C38" location="'14'!A1" display="'14'!A1"/>
    <hyperlink ref="B65" location="'30'!A1" display="          Cartera, participantes y tasas de rendimiento"/>
    <hyperlink ref="B69" location="'34'!A1" display="          Estratificación de la cartera de los fondos de inversión abiertos y cerrados por plazo de vida"/>
    <hyperlink ref="B74" location="'36'!A1" display="          Patrimonio"/>
    <hyperlink ref="B75" location="'36'!A1" display="          Número de clientes activos"/>
    <hyperlink ref="B87" location="'42'!A1" display="          Estado de resultados"/>
    <hyperlink ref="B76" location="'37'!A1" display="          Margen operativo, financiero y resultado operacional"/>
    <hyperlink ref="B83" location="'41'!A1" display="          Estado de resultados"/>
    <hyperlink ref="B68" location="'33'!A1" display="          Cartera de inversiones en el extranjero por instrumento "/>
    <hyperlink ref="C39" location="'15'!A1" display="'15'!A1"/>
    <hyperlink ref="C42" location="'16'!A1" display="'16'!A1"/>
    <hyperlink ref="C44" location="'17'!A1" display="'17'!A1"/>
    <hyperlink ref="C43" location="'16'!A1" display="'16'!A1"/>
    <hyperlink ref="C47" location="'18'!A1" display="'18'!A1"/>
    <hyperlink ref="C48" location="'19'!A1" display="'19'!A1"/>
    <hyperlink ref="C49" location="'19'!A1" display="'19'!A1"/>
    <hyperlink ref="C50" location="'20'!A1" display="'20'!A1"/>
    <hyperlink ref="C51" location="'21'!A1" display="'21'!A1"/>
    <hyperlink ref="C52" location="'22'!A1" display="'22'!A1"/>
    <hyperlink ref="C53" location="'23'!A1" display="'23'!A1"/>
    <hyperlink ref="C54" location="'24'!A1" display="'24'!A1"/>
    <hyperlink ref="C55" location="'25'!A1" display="'25'!A1"/>
    <hyperlink ref="C56" location="'26'!A1" display="'26'!A1"/>
    <hyperlink ref="C57" location="'27'!A1" display="'27'!A1"/>
    <hyperlink ref="C58" location="'28'!A1" display="'28'!A1"/>
    <hyperlink ref="C59" location="'28'!A1" display="'28'!A1"/>
    <hyperlink ref="C60" location="'28'!A1" display="'28'!A1"/>
    <hyperlink ref="C61" location="'29'!A1" display="'29'!A1"/>
    <hyperlink ref="C65" location="'30'!A1" display="'30'!A1"/>
    <hyperlink ref="C69" location="'34'!A1" display="'34'!A1"/>
    <hyperlink ref="C73" location="'35'!A1" display="'35'!A1"/>
    <hyperlink ref="C74" location="'36'!A1" display="'36'!A1"/>
    <hyperlink ref="C75" location="'36'!A1" display="'36'!A1"/>
    <hyperlink ref="C76" location="'37'!A1" display="'37'!A1"/>
    <hyperlink ref="C77" location="'38'!A1" display="'38'!A1"/>
    <hyperlink ref="C78" location="'39'!A1" display="'39'!A1"/>
    <hyperlink ref="C79" location="'40'!A1" display="'40'!A1"/>
    <hyperlink ref="C82" location="'41'!A1" display="'41'!A1"/>
    <hyperlink ref="C83" location="'41'!A1" display="'41'!A1"/>
    <hyperlink ref="C86" location="'42'!A1" display="'42'!A1"/>
    <hyperlink ref="C87" location="'42'!A1" display="'42'!A1"/>
    <hyperlink ref="B55" location="'25'!A1" display="          Cartera de inversiones en el extranjero por instrumento "/>
    <hyperlink ref="B56" location="'26'!A1" display="          Diversificación de la cartera por valor y emisor (en monto)"/>
    <hyperlink ref="B82" location="'41'!A1" display="          Balance general"/>
    <hyperlink ref="B86" location="'42'!A1" display="          Balance general"/>
    <hyperlink ref="C66" location="'31 '!A1" display="'31 '!A1"/>
    <hyperlink ref="C67" location="'32'!A1" display="'32'!A1"/>
    <hyperlink ref="C68" location="'33'!A1" display="'33'!A1"/>
    <hyperlink ref="B39" location="'15'!A1" display="          Monto Negociado en la Bolsa de Valores durante el mes de septiembre de 2021"/>
    <hyperlink ref="B53" location="'23'!A1" display="          Fondos de inversión abiertos: Cartera por emisor y valor al 30 de septiembre de 2021"/>
    <hyperlink ref="B54" location="'24'!A1" display="          Fondos de inversión abiertos: Cartera por instrumento y valor al 30 de septiembre de 2021"/>
    <hyperlink ref="B77" location="'38'!A1" display="          Cartera propia y clientes al 30 de septiembre de 2021"/>
    <hyperlink ref="B66" location="'31 '!A1" display="          Fondos de inversión cerrados: Cartera por emisor y valor al 30 de septiembre de 2021"/>
    <hyperlink ref="B67" location="'32'!A1" display="          Fondos de inversión cerrados: Cartera por instrumento y valor al 30 de septiembre de 2021"/>
    <hyperlink ref="B78" location="'39'!A1" display="          Cartera propia por tipo de instrumento al 30 de septiembre de 2021"/>
    <hyperlink ref="B79" location="'40'!A1" display="          Cartera de clientes por tipo de instrumento al 30 de septiembre de 2021"/>
    <hyperlink ref="B73" location="'35'!A1" display="          Balance general y estado de resultados"/>
    <hyperlink ref="C15" location="'1'!A1" display="'1'!A1"/>
  </hyperlinks>
  <pageMargins left="0.75" right="0.75" top="1" bottom="1" header="0.51180555555555596" footer="0.51180555555555596"/>
  <pageSetup scale="49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showGridLines="0" topLeftCell="H1" zoomScaleNormal="100" workbookViewId="0">
      <selection activeCell="U8" sqref="U8:U32"/>
    </sheetView>
  </sheetViews>
  <sheetFormatPr baseColWidth="10" defaultColWidth="13.7109375" defaultRowHeight="12.75" x14ac:dyDescent="0.2"/>
  <cols>
    <col min="1" max="1" width="55" style="1255" customWidth="1"/>
    <col min="2" max="2" width="14.5703125" style="1255" customWidth="1"/>
    <col min="3" max="3" width="17.5703125" style="1255" bestFit="1" customWidth="1"/>
    <col min="4" max="4" width="14.5703125" style="1255" customWidth="1"/>
    <col min="5" max="5" width="17" style="1255" customWidth="1"/>
    <col min="6" max="7" width="17.5703125" style="1255" bestFit="1" customWidth="1"/>
    <col min="8" max="8" width="17.5703125" style="1255" customWidth="1"/>
    <col min="9" max="9" width="13.85546875" style="1255" customWidth="1"/>
    <col min="10" max="10" width="15.85546875" style="1255" bestFit="1" customWidth="1"/>
    <col min="11" max="11" width="14.5703125" style="1255" customWidth="1"/>
    <col min="12" max="12" width="16.42578125" style="1255" bestFit="1" customWidth="1"/>
    <col min="13" max="13" width="17" style="1255" bestFit="1" customWidth="1"/>
    <col min="14" max="14" width="16" style="1255" bestFit="1" customWidth="1"/>
    <col min="15" max="15" width="16.28515625" style="1255" bestFit="1" customWidth="1"/>
    <col min="16" max="16" width="15.85546875" style="1255" customWidth="1"/>
    <col min="17" max="18" width="16.5703125" style="1255" bestFit="1" customWidth="1"/>
    <col min="19" max="19" width="15.42578125" style="1255" bestFit="1" customWidth="1"/>
    <col min="20" max="20" width="14.28515625" style="1255" bestFit="1" customWidth="1"/>
    <col min="21" max="21" width="17.5703125" style="1255" bestFit="1" customWidth="1"/>
    <col min="22" max="16384" width="13.7109375" style="1255"/>
  </cols>
  <sheetData>
    <row r="1" spans="1:22" ht="7.5" customHeight="1" x14ac:dyDescent="0.2">
      <c r="A1" s="1468"/>
      <c r="B1" s="1468"/>
      <c r="C1" s="1468"/>
      <c r="D1" s="1468"/>
      <c r="E1" s="1468"/>
      <c r="F1" s="1468"/>
      <c r="G1" s="1468"/>
      <c r="H1" s="1468"/>
      <c r="I1" s="1468"/>
      <c r="J1" s="1468"/>
      <c r="K1" s="1468"/>
      <c r="L1" s="1304"/>
    </row>
    <row r="2" spans="1:22" ht="15.75" customHeight="1" x14ac:dyDescent="0.2">
      <c r="A2" s="1944" t="s">
        <v>2148</v>
      </c>
      <c r="B2" s="1944"/>
      <c r="C2" s="1944"/>
      <c r="D2" s="1944"/>
      <c r="E2" s="1944"/>
      <c r="F2" s="1944"/>
      <c r="G2" s="1944"/>
      <c r="H2" s="1944"/>
      <c r="I2" s="1944"/>
      <c r="J2" s="1944"/>
      <c r="K2" s="1944"/>
      <c r="L2" s="1944"/>
      <c r="M2" s="1944"/>
      <c r="N2" s="1944"/>
      <c r="O2" s="1944"/>
      <c r="P2" s="1944"/>
      <c r="Q2" s="1944"/>
      <c r="R2" s="1944"/>
      <c r="S2" s="1944"/>
      <c r="T2" s="1944"/>
      <c r="U2" s="1944"/>
      <c r="V2" s="1944"/>
    </row>
    <row r="3" spans="1:22" ht="15.75" customHeight="1" x14ac:dyDescent="0.25">
      <c r="A3" s="1916" t="s">
        <v>1534</v>
      </c>
      <c r="B3" s="1916"/>
      <c r="C3" s="1916"/>
      <c r="D3" s="1916"/>
      <c r="E3" s="1916"/>
      <c r="F3" s="1916"/>
      <c r="G3" s="1916"/>
      <c r="H3" s="1916"/>
      <c r="I3" s="1916"/>
      <c r="J3" s="1916"/>
      <c r="K3" s="1916"/>
      <c r="L3" s="1916"/>
      <c r="M3" s="1916"/>
      <c r="N3" s="1916"/>
      <c r="O3" s="1916"/>
      <c r="P3" s="1916"/>
      <c r="Q3" s="1916"/>
      <c r="R3" s="1916"/>
      <c r="S3" s="1916"/>
      <c r="T3" s="1916"/>
      <c r="U3" s="1916"/>
      <c r="V3" s="1916"/>
    </row>
    <row r="4" spans="1:22" ht="15.75" customHeight="1" thickBot="1" x14ac:dyDescent="0.3">
      <c r="A4" s="1945" t="s">
        <v>1050</v>
      </c>
      <c r="B4" s="1945"/>
      <c r="C4" s="1945"/>
      <c r="D4" s="1945"/>
      <c r="E4" s="1945"/>
      <c r="F4" s="1945"/>
      <c r="G4" s="1945"/>
      <c r="H4" s="1945"/>
      <c r="I4" s="1945"/>
      <c r="J4" s="1945"/>
      <c r="K4" s="1945"/>
      <c r="L4" s="1945"/>
      <c r="M4" s="1945"/>
      <c r="N4" s="1945"/>
      <c r="O4" s="1945"/>
      <c r="P4" s="1945"/>
      <c r="Q4" s="1945"/>
      <c r="R4" s="1945"/>
      <c r="S4" s="1945"/>
      <c r="T4" s="1945"/>
      <c r="U4" s="1945"/>
      <c r="V4" s="1945"/>
    </row>
    <row r="5" spans="1:22" ht="5.25" customHeight="1" thickBot="1" x14ac:dyDescent="0.25">
      <c r="A5" s="1469"/>
      <c r="B5" s="1470"/>
      <c r="C5" s="1470"/>
      <c r="D5" s="1470"/>
      <c r="E5" s="1470"/>
      <c r="F5" s="1470"/>
      <c r="G5" s="1470"/>
      <c r="H5" s="1470"/>
      <c r="I5" s="1470"/>
      <c r="J5" s="1470"/>
      <c r="K5" s="1470"/>
      <c r="L5" s="1470"/>
      <c r="M5" s="1470"/>
      <c r="N5" s="1470"/>
      <c r="O5" s="1470"/>
      <c r="P5" s="1470"/>
      <c r="Q5" s="1470"/>
      <c r="R5" s="1470"/>
      <c r="S5" s="1470"/>
      <c r="T5" s="1470"/>
      <c r="U5" s="1470"/>
      <c r="V5" s="1470"/>
    </row>
    <row r="6" spans="1:22" ht="60" customHeight="1" thickBot="1" x14ac:dyDescent="0.25">
      <c r="A6" s="1946" t="s">
        <v>2149</v>
      </c>
      <c r="B6" s="1925" t="s">
        <v>2101</v>
      </c>
      <c r="C6" s="1926"/>
      <c r="D6" s="1926"/>
      <c r="E6" s="1926"/>
      <c r="F6" s="1926"/>
      <c r="G6" s="1926"/>
      <c r="H6" s="1926"/>
      <c r="I6" s="1926"/>
      <c r="J6" s="1926"/>
      <c r="K6" s="1926"/>
      <c r="L6" s="1926"/>
      <c r="M6" s="1928" t="s">
        <v>2102</v>
      </c>
      <c r="N6" s="1929"/>
      <c r="O6" s="1930"/>
      <c r="P6" s="1925" t="s">
        <v>2103</v>
      </c>
      <c r="Q6" s="1927"/>
      <c r="R6" s="1925" t="s">
        <v>2104</v>
      </c>
      <c r="S6" s="1926"/>
      <c r="T6" s="1927"/>
      <c r="U6" s="1948" t="s">
        <v>2105</v>
      </c>
      <c r="V6" s="1948"/>
    </row>
    <row r="7" spans="1:22" ht="20.25" customHeight="1" thickBot="1" x14ac:dyDescent="0.25">
      <c r="A7" s="1947"/>
      <c r="B7" s="1311" t="s">
        <v>747</v>
      </c>
      <c r="C7" s="1259" t="s">
        <v>2106</v>
      </c>
      <c r="D7" s="1259" t="s">
        <v>750</v>
      </c>
      <c r="E7" s="1259" t="s">
        <v>718</v>
      </c>
      <c r="F7" s="1259" t="s">
        <v>831</v>
      </c>
      <c r="G7" s="1259" t="s">
        <v>752</v>
      </c>
      <c r="H7" s="1259" t="s">
        <v>753</v>
      </c>
      <c r="I7" s="1259" t="s">
        <v>754</v>
      </c>
      <c r="J7" s="1259" t="s">
        <v>755</v>
      </c>
      <c r="K7" s="1259" t="s">
        <v>749</v>
      </c>
      <c r="L7" s="1259" t="s">
        <v>751</v>
      </c>
      <c r="M7" s="1311" t="s">
        <v>756</v>
      </c>
      <c r="N7" s="1259" t="s">
        <v>757</v>
      </c>
      <c r="O7" s="1259" t="s">
        <v>758</v>
      </c>
      <c r="P7" s="1311" t="s">
        <v>759</v>
      </c>
      <c r="Q7" s="1263" t="s">
        <v>1353</v>
      </c>
      <c r="R7" s="1259" t="s">
        <v>760</v>
      </c>
      <c r="S7" s="1259" t="s">
        <v>761</v>
      </c>
      <c r="T7" s="1263" t="s">
        <v>762</v>
      </c>
      <c r="U7" s="1259" t="s">
        <v>768</v>
      </c>
      <c r="V7" s="1263" t="s">
        <v>763</v>
      </c>
    </row>
    <row r="8" spans="1:22" x14ac:dyDescent="0.2">
      <c r="A8" s="1436" t="s">
        <v>2113</v>
      </c>
      <c r="B8" s="1471">
        <v>0</v>
      </c>
      <c r="C8" s="1472">
        <v>256860036</v>
      </c>
      <c r="D8" s="1472">
        <v>364809299.76999998</v>
      </c>
      <c r="E8" s="1473">
        <v>66379391.840000004</v>
      </c>
      <c r="F8" s="1472">
        <v>548399687</v>
      </c>
      <c r="G8" s="1472">
        <v>347245073</v>
      </c>
      <c r="H8" s="1472">
        <v>82168050</v>
      </c>
      <c r="I8" s="1472">
        <v>725416550.36000001</v>
      </c>
      <c r="J8" s="1472">
        <v>552742.86</v>
      </c>
      <c r="K8" s="1472">
        <v>562839525.74000001</v>
      </c>
      <c r="L8" s="1472">
        <v>27984551</v>
      </c>
      <c r="M8" s="1474">
        <v>784000</v>
      </c>
      <c r="N8" s="1475">
        <v>70855749</v>
      </c>
      <c r="O8" s="1475">
        <v>1215266.04</v>
      </c>
      <c r="P8" s="1476">
        <v>555348034</v>
      </c>
      <c r="Q8" s="1477">
        <v>647850519</v>
      </c>
      <c r="R8" s="1471">
        <v>7069737.0700000003</v>
      </c>
      <c r="S8" s="1472">
        <v>11861825</v>
      </c>
      <c r="T8" s="1478">
        <v>0</v>
      </c>
      <c r="U8" s="1472">
        <v>31357700.079999998</v>
      </c>
      <c r="V8" s="1478">
        <v>78404788</v>
      </c>
    </row>
    <row r="9" spans="1:22" ht="13.5" thickBot="1" x14ac:dyDescent="0.25">
      <c r="A9" s="1441" t="s">
        <v>2114</v>
      </c>
      <c r="B9" s="1474">
        <v>0</v>
      </c>
      <c r="C9" s="1475">
        <v>-176621596</v>
      </c>
      <c r="D9" s="1475">
        <v>-244979184.22</v>
      </c>
      <c r="E9" s="1479">
        <v>-42061293.670000002</v>
      </c>
      <c r="F9" s="1475">
        <v>-396717965</v>
      </c>
      <c r="G9" s="1475">
        <v>-245861861</v>
      </c>
      <c r="H9" s="1475">
        <v>-49722273</v>
      </c>
      <c r="I9" s="1475">
        <v>-546062195.90999997</v>
      </c>
      <c r="J9" s="1475">
        <v>0</v>
      </c>
      <c r="K9" s="1475">
        <v>-362405431.18000001</v>
      </c>
      <c r="L9" s="1475">
        <v>-21944111</v>
      </c>
      <c r="M9" s="1474">
        <v>-385278.7</v>
      </c>
      <c r="N9" s="1475">
        <v>-36314133</v>
      </c>
      <c r="O9" s="1475">
        <v>0</v>
      </c>
      <c r="P9" s="1476">
        <v>-400367739</v>
      </c>
      <c r="Q9" s="1477">
        <v>-536663603</v>
      </c>
      <c r="R9" s="1474">
        <v>0</v>
      </c>
      <c r="S9" s="1475">
        <v>-8404218</v>
      </c>
      <c r="T9" s="1477">
        <v>0</v>
      </c>
      <c r="U9" s="1475">
        <v>-42720093.969999999</v>
      </c>
      <c r="V9" s="1477">
        <v>-64030144</v>
      </c>
    </row>
    <row r="10" spans="1:22" s="1447" customFormat="1" ht="13.5" thickBot="1" x14ac:dyDescent="0.25">
      <c r="A10" s="1443" t="s">
        <v>2115</v>
      </c>
      <c r="B10" s="1480">
        <v>0</v>
      </c>
      <c r="C10" s="1481">
        <v>80238440</v>
      </c>
      <c r="D10" s="1481">
        <v>119830115.54999998</v>
      </c>
      <c r="E10" s="1481">
        <v>24318098.170000002</v>
      </c>
      <c r="F10" s="1481">
        <v>151681722</v>
      </c>
      <c r="G10" s="1481">
        <v>101383212</v>
      </c>
      <c r="H10" s="1481">
        <v>32445777</v>
      </c>
      <c r="I10" s="1481">
        <v>179354354.45000005</v>
      </c>
      <c r="J10" s="1481">
        <v>552742.86</v>
      </c>
      <c r="K10" s="1481">
        <v>200434094.56</v>
      </c>
      <c r="L10" s="1481">
        <v>6040440</v>
      </c>
      <c r="M10" s="1480">
        <v>398721.3</v>
      </c>
      <c r="N10" s="1481">
        <v>34541616</v>
      </c>
      <c r="O10" s="1481">
        <v>1215266.04</v>
      </c>
      <c r="P10" s="1480">
        <v>154980295</v>
      </c>
      <c r="Q10" s="1482">
        <v>111186916</v>
      </c>
      <c r="R10" s="1480">
        <v>7069737.0700000003</v>
      </c>
      <c r="S10" s="1481">
        <v>3457607</v>
      </c>
      <c r="T10" s="1482">
        <v>0</v>
      </c>
      <c r="U10" s="1481">
        <v>-11362393.890000001</v>
      </c>
      <c r="V10" s="1482">
        <v>14374644</v>
      </c>
    </row>
    <row r="11" spans="1:22" x14ac:dyDescent="0.2">
      <c r="A11" s="1450" t="s">
        <v>2116</v>
      </c>
      <c r="B11" s="1483">
        <v>-407061</v>
      </c>
      <c r="C11" s="1464">
        <v>-69539842</v>
      </c>
      <c r="D11" s="1464">
        <v>-70140941.179999992</v>
      </c>
      <c r="E11" s="1464">
        <v>-20973326.099999998</v>
      </c>
      <c r="F11" s="1464">
        <v>-61229225</v>
      </c>
      <c r="G11" s="1464">
        <v>-83591659</v>
      </c>
      <c r="H11" s="1464">
        <v>-20573039</v>
      </c>
      <c r="I11" s="1464">
        <v>-68856626.950000003</v>
      </c>
      <c r="J11" s="1464">
        <v>-858407.35</v>
      </c>
      <c r="K11" s="1464">
        <v>-192224608.91</v>
      </c>
      <c r="L11" s="1464">
        <v>-2494255</v>
      </c>
      <c r="M11" s="1483">
        <v>-58615.37</v>
      </c>
      <c r="N11" s="1464">
        <v>-17025565</v>
      </c>
      <c r="O11" s="1464">
        <v>-980258.72</v>
      </c>
      <c r="P11" s="1483">
        <v>-64611277</v>
      </c>
      <c r="Q11" s="1484">
        <v>-72396211</v>
      </c>
      <c r="R11" s="1483">
        <v>-6420383.7699999996</v>
      </c>
      <c r="S11" s="1464">
        <v>-3700825</v>
      </c>
      <c r="T11" s="1484">
        <v>-953166.21</v>
      </c>
      <c r="U11" s="1464">
        <v>-19266245.210000001</v>
      </c>
      <c r="V11" s="1484">
        <v>-8856140</v>
      </c>
    </row>
    <row r="12" spans="1:22" x14ac:dyDescent="0.2">
      <c r="A12" s="1450" t="s">
        <v>2138</v>
      </c>
      <c r="B12" s="1474">
        <v>-405835</v>
      </c>
      <c r="C12" s="1475">
        <v>-20625511</v>
      </c>
      <c r="D12" s="1475">
        <v>-52178072.119999997</v>
      </c>
      <c r="E12" s="1479">
        <v>-18387843.449999999</v>
      </c>
      <c r="F12" s="1475">
        <v>-42063622</v>
      </c>
      <c r="G12" s="1475">
        <v>-63808490</v>
      </c>
      <c r="H12" s="1475">
        <v>-7040595</v>
      </c>
      <c r="I12" s="1475">
        <v>-27829876.550000001</v>
      </c>
      <c r="J12" s="1475">
        <v>-858407.35</v>
      </c>
      <c r="K12" s="1475">
        <v>-184445981.21000001</v>
      </c>
      <c r="L12" s="1475">
        <v>-1326519</v>
      </c>
      <c r="M12" s="1474">
        <v>-58615.37</v>
      </c>
      <c r="N12" s="1475">
        <v>-15469369</v>
      </c>
      <c r="O12" s="1485">
        <v>-980258.72</v>
      </c>
      <c r="P12" s="1474">
        <v>-41842523</v>
      </c>
      <c r="Q12" s="1477">
        <v>-45257382</v>
      </c>
      <c r="R12" s="1474">
        <v>-6420383.7699999996</v>
      </c>
      <c r="S12" s="1475">
        <v>-3700825</v>
      </c>
      <c r="T12" s="1477">
        <v>-953166.21</v>
      </c>
      <c r="U12" s="1485">
        <v>-19266245.210000001</v>
      </c>
      <c r="V12" s="1477">
        <v>-8856140</v>
      </c>
    </row>
    <row r="13" spans="1:22" ht="13.5" thickBot="1" x14ac:dyDescent="0.25">
      <c r="A13" s="1450" t="s">
        <v>2139</v>
      </c>
      <c r="B13" s="1474">
        <v>-1226</v>
      </c>
      <c r="C13" s="1475">
        <v>-48914331</v>
      </c>
      <c r="D13" s="1475">
        <v>-17962869.059999999</v>
      </c>
      <c r="E13" s="1479">
        <v>-2585482.65</v>
      </c>
      <c r="F13" s="1475">
        <v>-19165603</v>
      </c>
      <c r="G13" s="1475">
        <v>-19783169</v>
      </c>
      <c r="H13" s="1475">
        <v>-13532444</v>
      </c>
      <c r="I13" s="1475">
        <v>-41026750.399999999</v>
      </c>
      <c r="J13" s="1475">
        <v>0</v>
      </c>
      <c r="K13" s="1475">
        <v>-7778627.7000000002</v>
      </c>
      <c r="L13" s="1475">
        <v>-1167736</v>
      </c>
      <c r="M13" s="1474">
        <v>0</v>
      </c>
      <c r="N13" s="1475">
        <v>-1556196</v>
      </c>
      <c r="O13" s="1485">
        <v>0</v>
      </c>
      <c r="P13" s="1474">
        <v>-22768754</v>
      </c>
      <c r="Q13" s="1477">
        <v>-27138829</v>
      </c>
      <c r="R13" s="1474">
        <v>0</v>
      </c>
      <c r="S13" s="1475">
        <v>0</v>
      </c>
      <c r="T13" s="1477">
        <v>0</v>
      </c>
      <c r="U13" s="1485">
        <v>0</v>
      </c>
      <c r="V13" s="1477">
        <v>0</v>
      </c>
    </row>
    <row r="14" spans="1:22" s="1447" customFormat="1" ht="13.5" thickBot="1" x14ac:dyDescent="0.25">
      <c r="A14" s="1443" t="s">
        <v>2119</v>
      </c>
      <c r="B14" s="1480">
        <v>-407061</v>
      </c>
      <c r="C14" s="1481">
        <v>10698598</v>
      </c>
      <c r="D14" s="1481">
        <v>49689174.36999999</v>
      </c>
      <c r="E14" s="1481">
        <v>3344772.070000004</v>
      </c>
      <c r="F14" s="1481">
        <v>90452497</v>
      </c>
      <c r="G14" s="1481">
        <v>17791553</v>
      </c>
      <c r="H14" s="1481">
        <v>11872738</v>
      </c>
      <c r="I14" s="1481">
        <v>110497727.50000004</v>
      </c>
      <c r="J14" s="1481">
        <v>-305664.49</v>
      </c>
      <c r="K14" s="1481">
        <v>8209485.650000006</v>
      </c>
      <c r="L14" s="1481">
        <v>3546185</v>
      </c>
      <c r="M14" s="1480">
        <v>340105.93</v>
      </c>
      <c r="N14" s="1481">
        <v>17516051</v>
      </c>
      <c r="O14" s="1481">
        <v>235007.32000000007</v>
      </c>
      <c r="P14" s="1480">
        <v>90369018</v>
      </c>
      <c r="Q14" s="1482">
        <v>38790705</v>
      </c>
      <c r="R14" s="1480">
        <v>649353.30000000075</v>
      </c>
      <c r="S14" s="1481">
        <v>-243218</v>
      </c>
      <c r="T14" s="1482">
        <v>-953166.21</v>
      </c>
      <c r="U14" s="1481">
        <v>-30628639.100000001</v>
      </c>
      <c r="V14" s="1482">
        <v>5518504</v>
      </c>
    </row>
    <row r="15" spans="1:22" x14ac:dyDescent="0.2">
      <c r="A15" s="1450" t="s">
        <v>770</v>
      </c>
      <c r="B15" s="1474">
        <v>7481306</v>
      </c>
      <c r="C15" s="1475">
        <v>5955161</v>
      </c>
      <c r="D15" s="1475">
        <v>345924.19</v>
      </c>
      <c r="E15" s="1475">
        <v>0</v>
      </c>
      <c r="F15" s="1475">
        <v>20287681</v>
      </c>
      <c r="G15" s="1475">
        <v>947060</v>
      </c>
      <c r="H15" s="1475">
        <v>0</v>
      </c>
      <c r="I15" s="1475">
        <v>1450950.87</v>
      </c>
      <c r="J15" s="1475">
        <v>338304.35</v>
      </c>
      <c r="K15" s="1475">
        <v>1742971.74</v>
      </c>
      <c r="L15" s="1475">
        <v>291528</v>
      </c>
      <c r="M15" s="1474">
        <v>0</v>
      </c>
      <c r="N15" s="1475">
        <v>62726</v>
      </c>
      <c r="O15" s="1475">
        <v>130281.89</v>
      </c>
      <c r="P15" s="1474">
        <v>9449557</v>
      </c>
      <c r="Q15" s="1477">
        <v>2485403</v>
      </c>
      <c r="R15" s="1474">
        <v>43652773.919999994</v>
      </c>
      <c r="S15" s="1475">
        <v>145312</v>
      </c>
      <c r="T15" s="1477">
        <v>5698122.1099999994</v>
      </c>
      <c r="U15" s="1475">
        <v>487775.39</v>
      </c>
      <c r="V15" s="1477">
        <v>808321</v>
      </c>
    </row>
    <row r="16" spans="1:22" x14ac:dyDescent="0.2">
      <c r="A16" s="1441" t="s">
        <v>2120</v>
      </c>
      <c r="B16" s="1474">
        <v>7481306</v>
      </c>
      <c r="C16" s="1475">
        <v>0</v>
      </c>
      <c r="D16" s="1475">
        <v>0</v>
      </c>
      <c r="E16" s="1479">
        <v>0</v>
      </c>
      <c r="F16" s="1475">
        <v>0</v>
      </c>
      <c r="G16" s="1475">
        <v>0</v>
      </c>
      <c r="H16" s="1475">
        <v>0</v>
      </c>
      <c r="I16" s="1475">
        <v>0</v>
      </c>
      <c r="J16" s="1475">
        <v>0</v>
      </c>
      <c r="K16" s="1475">
        <v>0</v>
      </c>
      <c r="L16" s="1475">
        <v>0</v>
      </c>
      <c r="M16" s="1474">
        <v>0</v>
      </c>
      <c r="N16" s="1475">
        <v>0</v>
      </c>
      <c r="O16" s="1485">
        <v>0</v>
      </c>
      <c r="P16" s="1474">
        <v>0</v>
      </c>
      <c r="Q16" s="1477">
        <v>0</v>
      </c>
      <c r="R16" s="1474">
        <v>43159481.909999996</v>
      </c>
      <c r="S16" s="1475">
        <v>0</v>
      </c>
      <c r="T16" s="1477">
        <v>4451481.51</v>
      </c>
      <c r="U16" s="1485">
        <v>62965.03</v>
      </c>
      <c r="V16" s="1477">
        <v>0</v>
      </c>
    </row>
    <row r="17" spans="1:22" x14ac:dyDescent="0.2">
      <c r="A17" s="1441" t="s">
        <v>2121</v>
      </c>
      <c r="B17" s="1474">
        <v>0</v>
      </c>
      <c r="C17" s="1475">
        <v>5955161</v>
      </c>
      <c r="D17" s="1475">
        <v>345924.19</v>
      </c>
      <c r="E17" s="1464">
        <v>0</v>
      </c>
      <c r="F17" s="1475">
        <v>20287681</v>
      </c>
      <c r="G17" s="1475">
        <v>947060</v>
      </c>
      <c r="H17" s="1475">
        <v>0</v>
      </c>
      <c r="I17" s="1475">
        <v>1450950.87</v>
      </c>
      <c r="J17" s="1475">
        <v>338304.35</v>
      </c>
      <c r="K17" s="1475">
        <v>1742971.74</v>
      </c>
      <c r="L17" s="1475">
        <v>291528</v>
      </c>
      <c r="M17" s="1474">
        <v>0</v>
      </c>
      <c r="N17" s="1475">
        <v>62726</v>
      </c>
      <c r="O17" s="1485">
        <v>130281.89</v>
      </c>
      <c r="P17" s="1474">
        <v>9449557</v>
      </c>
      <c r="Q17" s="1477">
        <v>2485403</v>
      </c>
      <c r="R17" s="1474">
        <v>493292.01</v>
      </c>
      <c r="S17" s="1475">
        <v>145312</v>
      </c>
      <c r="T17" s="1477">
        <v>1246640.6000000001</v>
      </c>
      <c r="U17" s="1485">
        <v>424810.36</v>
      </c>
      <c r="V17" s="1477">
        <v>808321</v>
      </c>
    </row>
    <row r="18" spans="1:22" x14ac:dyDescent="0.2">
      <c r="A18" s="1450" t="s">
        <v>2122</v>
      </c>
      <c r="B18" s="1474">
        <v>-7858</v>
      </c>
      <c r="C18" s="1475">
        <v>-1972140</v>
      </c>
      <c r="D18" s="1475">
        <v>-133937</v>
      </c>
      <c r="E18" s="1475">
        <v>-27113.72</v>
      </c>
      <c r="F18" s="1475">
        <v>-776714</v>
      </c>
      <c r="G18" s="1475">
        <v>211143</v>
      </c>
      <c r="H18" s="1475">
        <v>-208673</v>
      </c>
      <c r="I18" s="1475">
        <v>-32935027.460000001</v>
      </c>
      <c r="J18" s="1475">
        <v>4048.69</v>
      </c>
      <c r="K18" s="1475">
        <v>1273740.9100000001</v>
      </c>
      <c r="L18" s="1475">
        <v>-36031</v>
      </c>
      <c r="M18" s="1474">
        <v>-233236.71000000002</v>
      </c>
      <c r="N18" s="1475">
        <v>-77102</v>
      </c>
      <c r="O18" s="1475">
        <v>4242.99</v>
      </c>
      <c r="P18" s="1474">
        <v>-82590209</v>
      </c>
      <c r="Q18" s="1477">
        <v>10246526</v>
      </c>
      <c r="R18" s="1474">
        <v>-32248661.699999999</v>
      </c>
      <c r="S18" s="1475">
        <v>-129539</v>
      </c>
      <c r="T18" s="1477">
        <v>14874.07</v>
      </c>
      <c r="U18" s="1475">
        <v>357952.59000000008</v>
      </c>
      <c r="V18" s="1477">
        <v>-9617</v>
      </c>
    </row>
    <row r="19" spans="1:22" x14ac:dyDescent="0.2">
      <c r="A19" s="1450" t="s">
        <v>2123</v>
      </c>
      <c r="B19" s="1474">
        <v>0</v>
      </c>
      <c r="C19" s="1475">
        <v>2793</v>
      </c>
      <c r="D19" s="1475">
        <v>0</v>
      </c>
      <c r="E19" s="1479">
        <v>0</v>
      </c>
      <c r="F19" s="1475">
        <v>0</v>
      </c>
      <c r="G19" s="1475">
        <v>16721</v>
      </c>
      <c r="H19" s="1475">
        <v>0</v>
      </c>
      <c r="I19" s="1475">
        <v>-2087702.07</v>
      </c>
      <c r="J19" s="1475">
        <v>0</v>
      </c>
      <c r="K19" s="1475">
        <v>0</v>
      </c>
      <c r="L19" s="1475">
        <v>0</v>
      </c>
      <c r="M19" s="1474">
        <v>-234636.67</v>
      </c>
      <c r="N19" s="1475">
        <v>0</v>
      </c>
      <c r="O19" s="1485">
        <v>0</v>
      </c>
      <c r="P19" s="1474">
        <v>0</v>
      </c>
      <c r="Q19" s="1477">
        <v>0</v>
      </c>
      <c r="R19" s="1474">
        <v>0</v>
      </c>
      <c r="S19" s="1475">
        <v>0</v>
      </c>
      <c r="T19" s="1477">
        <v>14874.07</v>
      </c>
      <c r="U19" s="1486">
        <v>0</v>
      </c>
      <c r="V19" s="1477">
        <v>0</v>
      </c>
    </row>
    <row r="20" spans="1:22" x14ac:dyDescent="0.2">
      <c r="A20" s="1450" t="s">
        <v>2140</v>
      </c>
      <c r="B20" s="1474">
        <v>0</v>
      </c>
      <c r="C20" s="1475">
        <v>-1974933</v>
      </c>
      <c r="D20" s="1475">
        <v>-133937</v>
      </c>
      <c r="E20" s="1479">
        <v>-27113.72</v>
      </c>
      <c r="F20" s="1475">
        <v>-776714</v>
      </c>
      <c r="G20" s="1475">
        <v>194422</v>
      </c>
      <c r="H20" s="1475">
        <v>-155871</v>
      </c>
      <c r="I20" s="1475">
        <v>-29277472</v>
      </c>
      <c r="J20" s="1475">
        <v>0</v>
      </c>
      <c r="K20" s="1475">
        <v>1157928.6200000001</v>
      </c>
      <c r="L20" s="1475">
        <v>-36031</v>
      </c>
      <c r="M20" s="1474">
        <v>0</v>
      </c>
      <c r="N20" s="1475">
        <v>-373</v>
      </c>
      <c r="O20" s="1485">
        <v>4242.99</v>
      </c>
      <c r="P20" s="1474">
        <v>-89242978</v>
      </c>
      <c r="Q20" s="1477">
        <v>-10121754</v>
      </c>
      <c r="R20" s="1474">
        <v>-32244376.370000001</v>
      </c>
      <c r="S20" s="1475">
        <v>-129539</v>
      </c>
      <c r="T20" s="1477">
        <v>0</v>
      </c>
      <c r="U20" s="1486">
        <v>-347440.61</v>
      </c>
      <c r="V20" s="1477">
        <v>-9617</v>
      </c>
    </row>
    <row r="21" spans="1:22" ht="13.5" thickBot="1" x14ac:dyDescent="0.25">
      <c r="A21" s="1450" t="s">
        <v>2141</v>
      </c>
      <c r="B21" s="1474">
        <v>-7858</v>
      </c>
      <c r="C21" s="1475">
        <v>0</v>
      </c>
      <c r="D21" s="1475">
        <v>0</v>
      </c>
      <c r="E21" s="1464">
        <v>0</v>
      </c>
      <c r="F21" s="1475">
        <v>0</v>
      </c>
      <c r="G21" s="1475">
        <v>0</v>
      </c>
      <c r="H21" s="1475">
        <v>-52802</v>
      </c>
      <c r="I21" s="1475">
        <v>-1569853.39</v>
      </c>
      <c r="J21" s="1475">
        <v>4048.69</v>
      </c>
      <c r="K21" s="1475">
        <v>115812.29</v>
      </c>
      <c r="L21" s="1475">
        <v>0</v>
      </c>
      <c r="M21" s="1474">
        <v>1399.96</v>
      </c>
      <c r="N21" s="1475">
        <v>-76729</v>
      </c>
      <c r="O21" s="1485">
        <v>0</v>
      </c>
      <c r="P21" s="1474">
        <v>6652769</v>
      </c>
      <c r="Q21" s="1477">
        <v>20368280</v>
      </c>
      <c r="R21" s="1474">
        <v>-4285.33</v>
      </c>
      <c r="S21" s="1475">
        <v>0</v>
      </c>
      <c r="T21" s="1477">
        <v>0</v>
      </c>
      <c r="U21" s="1486">
        <v>705393.20000000007</v>
      </c>
      <c r="V21" s="1477">
        <v>0</v>
      </c>
    </row>
    <row r="22" spans="1:22" s="1447" customFormat="1" ht="13.5" thickBot="1" x14ac:dyDescent="0.25">
      <c r="A22" s="1443" t="s">
        <v>2126</v>
      </c>
      <c r="B22" s="1480">
        <v>7473448</v>
      </c>
      <c r="C22" s="1481">
        <v>3983021</v>
      </c>
      <c r="D22" s="1481">
        <v>211987.19</v>
      </c>
      <c r="E22" s="1481">
        <v>-27113.72</v>
      </c>
      <c r="F22" s="1481">
        <v>19510967</v>
      </c>
      <c r="G22" s="1481">
        <v>1158203</v>
      </c>
      <c r="H22" s="1481">
        <v>-208673</v>
      </c>
      <c r="I22" s="1481">
        <v>-31484076.59</v>
      </c>
      <c r="J22" s="1481">
        <v>342353.04</v>
      </c>
      <c r="K22" s="1481">
        <v>3016712.6500000004</v>
      </c>
      <c r="L22" s="1481">
        <v>255497</v>
      </c>
      <c r="M22" s="1480">
        <v>-233236.71000000002</v>
      </c>
      <c r="N22" s="1481">
        <v>-14376</v>
      </c>
      <c r="O22" s="1481">
        <v>134524.88</v>
      </c>
      <c r="P22" s="1480">
        <v>-73140652</v>
      </c>
      <c r="Q22" s="1482">
        <v>12731929</v>
      </c>
      <c r="R22" s="1480">
        <v>11404112.219999995</v>
      </c>
      <c r="S22" s="1481">
        <v>15773</v>
      </c>
      <c r="T22" s="1482">
        <v>5712996.1799999997</v>
      </c>
      <c r="U22" s="1481">
        <v>845727.9800000001</v>
      </c>
      <c r="V22" s="1482">
        <v>798704</v>
      </c>
    </row>
    <row r="23" spans="1:22" s="1447" customFormat="1" x14ac:dyDescent="0.2">
      <c r="A23" s="1461" t="s">
        <v>2127</v>
      </c>
      <c r="B23" s="1483">
        <v>7066387</v>
      </c>
      <c r="C23" s="1464">
        <v>14681619</v>
      </c>
      <c r="D23" s="1464">
        <v>49901161.559999987</v>
      </c>
      <c r="E23" s="1464">
        <v>3317658.3500000038</v>
      </c>
      <c r="F23" s="1464">
        <v>109963464</v>
      </c>
      <c r="G23" s="1464">
        <v>18949756</v>
      </c>
      <c r="H23" s="1464">
        <v>11664065</v>
      </c>
      <c r="I23" s="1464">
        <v>79013650.910000041</v>
      </c>
      <c r="J23" s="1464">
        <v>36688.549999999988</v>
      </c>
      <c r="K23" s="1464">
        <v>11226198.300000006</v>
      </c>
      <c r="L23" s="1464">
        <v>3801682</v>
      </c>
      <c r="M23" s="1483">
        <v>106869.21999999997</v>
      </c>
      <c r="N23" s="1464">
        <v>17501675</v>
      </c>
      <c r="O23" s="1464">
        <v>369532.20000000007</v>
      </c>
      <c r="P23" s="1483">
        <v>17228366</v>
      </c>
      <c r="Q23" s="1484">
        <v>51522634</v>
      </c>
      <c r="R23" s="1483">
        <v>12053465.519999996</v>
      </c>
      <c r="S23" s="1464">
        <v>-227445</v>
      </c>
      <c r="T23" s="1484">
        <v>4759829.97</v>
      </c>
      <c r="U23" s="1464">
        <v>-29782911.120000001</v>
      </c>
      <c r="V23" s="1484">
        <v>6317208</v>
      </c>
    </row>
    <row r="24" spans="1:22" x14ac:dyDescent="0.2">
      <c r="A24" s="1450" t="s">
        <v>2142</v>
      </c>
      <c r="B24" s="1474">
        <v>0</v>
      </c>
      <c r="C24" s="1475">
        <v>312560</v>
      </c>
      <c r="D24" s="1475">
        <v>0</v>
      </c>
      <c r="E24" s="1479">
        <v>0</v>
      </c>
      <c r="F24" s="1475">
        <v>0</v>
      </c>
      <c r="G24" s="1475">
        <v>0</v>
      </c>
      <c r="H24" s="1475">
        <v>0</v>
      </c>
      <c r="I24" s="1475">
        <v>0</v>
      </c>
      <c r="J24" s="1475">
        <v>3705.14</v>
      </c>
      <c r="K24" s="1475">
        <v>0</v>
      </c>
      <c r="L24" s="1475"/>
      <c r="M24" s="1474">
        <v>0</v>
      </c>
      <c r="N24" s="1475">
        <v>0</v>
      </c>
      <c r="O24" s="1485">
        <v>0</v>
      </c>
      <c r="P24" s="1474">
        <v>0</v>
      </c>
      <c r="Q24" s="1477">
        <v>0</v>
      </c>
      <c r="R24" s="1474">
        <v>0</v>
      </c>
      <c r="S24" s="1475">
        <v>0</v>
      </c>
      <c r="T24" s="1477">
        <v>0</v>
      </c>
      <c r="U24" s="1485"/>
      <c r="V24" s="1477">
        <v>0</v>
      </c>
    </row>
    <row r="25" spans="1:22" x14ac:dyDescent="0.2">
      <c r="A25" s="1450" t="s">
        <v>2143</v>
      </c>
      <c r="B25" s="1474">
        <v>0</v>
      </c>
      <c r="C25" s="1475">
        <v>-137067</v>
      </c>
      <c r="D25" s="1475">
        <v>0</v>
      </c>
      <c r="E25" s="1479">
        <v>0</v>
      </c>
      <c r="F25" s="1475">
        <v>0</v>
      </c>
      <c r="G25" s="1475">
        <v>-105512</v>
      </c>
      <c r="H25" s="1475">
        <v>0</v>
      </c>
      <c r="I25" s="1475">
        <v>-161472.95000000001</v>
      </c>
      <c r="J25" s="1475">
        <v>0</v>
      </c>
      <c r="K25" s="1475">
        <v>0</v>
      </c>
      <c r="L25" s="1475"/>
      <c r="M25" s="1474">
        <v>0</v>
      </c>
      <c r="N25" s="1475">
        <v>0</v>
      </c>
      <c r="O25" s="1485">
        <v>0</v>
      </c>
      <c r="P25" s="1474">
        <v>0</v>
      </c>
      <c r="Q25" s="1477">
        <v>0</v>
      </c>
      <c r="R25" s="1474">
        <v>0</v>
      </c>
      <c r="S25" s="1475">
        <v>0</v>
      </c>
      <c r="T25" s="1477">
        <v>0</v>
      </c>
      <c r="U25" s="1485"/>
      <c r="V25" s="1477">
        <v>0</v>
      </c>
    </row>
    <row r="26" spans="1:22" x14ac:dyDescent="0.2">
      <c r="A26" s="1450" t="s">
        <v>2144</v>
      </c>
      <c r="B26" s="1474">
        <v>0</v>
      </c>
      <c r="C26" s="1475">
        <v>0</v>
      </c>
      <c r="D26" s="1475">
        <v>0</v>
      </c>
      <c r="E26" s="1479">
        <v>0</v>
      </c>
      <c r="F26" s="1475">
        <v>0</v>
      </c>
      <c r="G26" s="1475">
        <v>0</v>
      </c>
      <c r="H26" s="1475">
        <v>0</v>
      </c>
      <c r="I26" s="1475">
        <v>0</v>
      </c>
      <c r="J26" s="1475">
        <v>0</v>
      </c>
      <c r="K26" s="1475">
        <v>0</v>
      </c>
      <c r="L26" s="1475"/>
      <c r="M26" s="1474">
        <v>0</v>
      </c>
      <c r="N26" s="1475">
        <v>0</v>
      </c>
      <c r="O26" s="1485">
        <v>0</v>
      </c>
      <c r="P26" s="1474">
        <v>0</v>
      </c>
      <c r="Q26" s="1477">
        <v>0</v>
      </c>
      <c r="R26" s="1474">
        <v>0</v>
      </c>
      <c r="S26" s="1475">
        <v>0</v>
      </c>
      <c r="T26" s="1477">
        <v>4297.58</v>
      </c>
      <c r="U26" s="1485"/>
      <c r="V26" s="1477">
        <v>0</v>
      </c>
    </row>
    <row r="27" spans="1:22" ht="13.5" thickBot="1" x14ac:dyDescent="0.25">
      <c r="A27" s="1450" t="s">
        <v>2145</v>
      </c>
      <c r="B27" s="1474">
        <v>0</v>
      </c>
      <c r="C27" s="1475">
        <v>0</v>
      </c>
      <c r="D27" s="1475">
        <v>0</v>
      </c>
      <c r="E27" s="1464">
        <v>0</v>
      </c>
      <c r="F27" s="1475">
        <v>0</v>
      </c>
      <c r="G27" s="1475">
        <v>0</v>
      </c>
      <c r="H27" s="1475">
        <v>0</v>
      </c>
      <c r="I27" s="1475">
        <v>0</v>
      </c>
      <c r="J27" s="1475">
        <v>0</v>
      </c>
      <c r="K27" s="1475">
        <v>0</v>
      </c>
      <c r="L27" s="1475"/>
      <c r="M27" s="1474">
        <v>0</v>
      </c>
      <c r="N27" s="1475">
        <v>0</v>
      </c>
      <c r="O27" s="1485">
        <v>0</v>
      </c>
      <c r="P27" s="1474">
        <v>0</v>
      </c>
      <c r="Q27" s="1477">
        <v>0</v>
      </c>
      <c r="R27" s="1474">
        <v>0</v>
      </c>
      <c r="S27" s="1475">
        <v>0</v>
      </c>
      <c r="T27" s="1477">
        <v>-175620.19</v>
      </c>
      <c r="U27" s="1485"/>
      <c r="V27" s="1477">
        <v>0</v>
      </c>
    </row>
    <row r="28" spans="1:22" s="1447" customFormat="1" ht="26.25" thickBot="1" x14ac:dyDescent="0.25">
      <c r="A28" s="1443" t="s">
        <v>2132</v>
      </c>
      <c r="B28" s="1480">
        <v>7066387</v>
      </c>
      <c r="C28" s="1481">
        <v>14857112</v>
      </c>
      <c r="D28" s="1481">
        <v>49901161.559999987</v>
      </c>
      <c r="E28" s="1481">
        <v>3317658.3500000038</v>
      </c>
      <c r="F28" s="1481">
        <v>109963464</v>
      </c>
      <c r="G28" s="1481">
        <v>18844244</v>
      </c>
      <c r="H28" s="1481">
        <v>11664065</v>
      </c>
      <c r="I28" s="1481">
        <v>78852177.960000038</v>
      </c>
      <c r="J28" s="1481">
        <v>40393.689999999988</v>
      </c>
      <c r="K28" s="1481">
        <v>11226198.300000006</v>
      </c>
      <c r="L28" s="1481">
        <v>3801682</v>
      </c>
      <c r="M28" s="1480">
        <v>106869.21999999997</v>
      </c>
      <c r="N28" s="1481">
        <v>17501675</v>
      </c>
      <c r="O28" s="1481">
        <v>369532.20000000007</v>
      </c>
      <c r="P28" s="1480">
        <v>17228366</v>
      </c>
      <c r="Q28" s="1482">
        <v>51522634</v>
      </c>
      <c r="R28" s="1480">
        <v>12053465.519999996</v>
      </c>
      <c r="S28" s="1481">
        <v>-227445</v>
      </c>
      <c r="T28" s="1482">
        <v>4588507.3599999994</v>
      </c>
      <c r="U28" s="1481">
        <v>-29782911.120000001</v>
      </c>
      <c r="V28" s="1482">
        <v>6317208</v>
      </c>
    </row>
    <row r="29" spans="1:22" ht="13.5" thickBot="1" x14ac:dyDescent="0.25">
      <c r="A29" s="1450" t="s">
        <v>2146</v>
      </c>
      <c r="B29" s="1474">
        <v>-108366</v>
      </c>
      <c r="C29" s="1475">
        <v>-6181244</v>
      </c>
      <c r="D29" s="1475">
        <v>-48648194.299999997</v>
      </c>
      <c r="E29" s="1464">
        <v>-3044249.8</v>
      </c>
      <c r="F29" s="1475">
        <v>-27778822</v>
      </c>
      <c r="G29" s="1475">
        <v>-11081372</v>
      </c>
      <c r="H29" s="1475">
        <v>-4842499</v>
      </c>
      <c r="I29" s="1475">
        <v>-41296023.149999999</v>
      </c>
      <c r="J29" s="1475">
        <v>-474.58</v>
      </c>
      <c r="K29" s="1475">
        <v>-6647918.5</v>
      </c>
      <c r="L29" s="1475">
        <v>-1333916</v>
      </c>
      <c r="M29" s="1474">
        <v>-123426.63</v>
      </c>
      <c r="N29" s="1475">
        <v>-12305988</v>
      </c>
      <c r="O29" s="1475">
        <v>-201498.7</v>
      </c>
      <c r="P29" s="1476">
        <v>-9338623</v>
      </c>
      <c r="Q29" s="1477">
        <v>-3204812</v>
      </c>
      <c r="R29" s="1474">
        <v>-6270799.4100000001</v>
      </c>
      <c r="S29" s="1475">
        <v>0</v>
      </c>
      <c r="T29" s="1477">
        <v>-379538.67</v>
      </c>
      <c r="U29" s="1485">
        <v>-9970096.3399999999</v>
      </c>
      <c r="V29" s="1477">
        <v>-2507892</v>
      </c>
    </row>
    <row r="30" spans="1:22" s="1447" customFormat="1" ht="13.5" thickBot="1" x14ac:dyDescent="0.25">
      <c r="A30" s="1443" t="s">
        <v>2134</v>
      </c>
      <c r="B30" s="1480">
        <v>6958021</v>
      </c>
      <c r="C30" s="1481">
        <v>8675868</v>
      </c>
      <c r="D30" s="1481">
        <v>1252967.2599999905</v>
      </c>
      <c r="E30" s="1481">
        <v>273408.550000004</v>
      </c>
      <c r="F30" s="1481">
        <v>82184642</v>
      </c>
      <c r="G30" s="1481">
        <v>7762872</v>
      </c>
      <c r="H30" s="1481">
        <v>6821566</v>
      </c>
      <c r="I30" s="1481">
        <v>37556154.81000004</v>
      </c>
      <c r="J30" s="1481">
        <v>39919.109999999986</v>
      </c>
      <c r="K30" s="1481">
        <v>4578279.8000000063</v>
      </c>
      <c r="L30" s="1481">
        <v>2467766</v>
      </c>
      <c r="M30" s="1480">
        <v>-16557.410000000033</v>
      </c>
      <c r="N30" s="1481">
        <v>5195687</v>
      </c>
      <c r="O30" s="1481">
        <v>168033.50000000006</v>
      </c>
      <c r="P30" s="1480">
        <v>7889743</v>
      </c>
      <c r="Q30" s="1482">
        <v>48317822</v>
      </c>
      <c r="R30" s="1480">
        <v>5782666.1099999957</v>
      </c>
      <c r="S30" s="1481">
        <v>-227445</v>
      </c>
      <c r="T30" s="1482">
        <v>4208968.6899999995</v>
      </c>
      <c r="U30" s="1481">
        <v>-39753007.460000001</v>
      </c>
      <c r="V30" s="1482">
        <v>3809316</v>
      </c>
    </row>
    <row r="31" spans="1:22" ht="13.5" thickBot="1" x14ac:dyDescent="0.25">
      <c r="A31" s="1450" t="s">
        <v>2147</v>
      </c>
      <c r="B31" s="1474">
        <v>0</v>
      </c>
      <c r="C31" s="1475">
        <v>0</v>
      </c>
      <c r="D31" s="1475">
        <v>0</v>
      </c>
      <c r="E31" s="1479">
        <v>0</v>
      </c>
      <c r="F31" s="1475">
        <v>-21370114</v>
      </c>
      <c r="G31" s="1475">
        <v>0</v>
      </c>
      <c r="H31" s="1475">
        <v>0</v>
      </c>
      <c r="I31" s="1475">
        <v>0</v>
      </c>
      <c r="J31" s="1475">
        <v>0</v>
      </c>
      <c r="K31" s="1475">
        <v>0</v>
      </c>
      <c r="L31" s="1475"/>
      <c r="M31" s="1474">
        <v>0</v>
      </c>
      <c r="N31" s="1475">
        <v>0</v>
      </c>
      <c r="O31" s="1475">
        <v>0</v>
      </c>
      <c r="P31" s="1476">
        <v>0</v>
      </c>
      <c r="Q31" s="1477">
        <v>-21764323</v>
      </c>
      <c r="R31" s="1474">
        <v>0</v>
      </c>
      <c r="S31" s="1475">
        <v>0</v>
      </c>
      <c r="T31" s="1477">
        <v>0</v>
      </c>
      <c r="U31" s="1485">
        <v>0</v>
      </c>
      <c r="V31" s="1477">
        <v>-1150480</v>
      </c>
    </row>
    <row r="32" spans="1:22" s="1447" customFormat="1" ht="13.5" thickBot="1" x14ac:dyDescent="0.25">
      <c r="A32" s="1462" t="s">
        <v>2136</v>
      </c>
      <c r="B32" s="1480">
        <v>6958021</v>
      </c>
      <c r="C32" s="1481">
        <v>8675868</v>
      </c>
      <c r="D32" s="1481">
        <v>1252967.2599999905</v>
      </c>
      <c r="E32" s="1481">
        <v>273408.550000004</v>
      </c>
      <c r="F32" s="1481">
        <v>60814528</v>
      </c>
      <c r="G32" s="1481">
        <v>7762872</v>
      </c>
      <c r="H32" s="1481">
        <v>6821566</v>
      </c>
      <c r="I32" s="1481">
        <v>37556154.81000004</v>
      </c>
      <c r="J32" s="1481">
        <v>39919.109999999986</v>
      </c>
      <c r="K32" s="1481">
        <v>4578279.8000000063</v>
      </c>
      <c r="L32" s="1481">
        <v>2467766</v>
      </c>
      <c r="M32" s="1480">
        <v>-16557.410000000033</v>
      </c>
      <c r="N32" s="1481">
        <v>5195687</v>
      </c>
      <c r="O32" s="1481">
        <v>168033.50000000006</v>
      </c>
      <c r="P32" s="1480">
        <v>7889743</v>
      </c>
      <c r="Q32" s="1482">
        <v>26553499</v>
      </c>
      <c r="R32" s="1480">
        <v>5782666.1099999957</v>
      </c>
      <c r="S32" s="1481">
        <v>-227445</v>
      </c>
      <c r="T32" s="1482">
        <v>4208968.6899999995</v>
      </c>
      <c r="U32" s="1481">
        <v>-39753007.460000001</v>
      </c>
      <c r="V32" s="1482">
        <v>2658836</v>
      </c>
    </row>
    <row r="33" spans="1:23" ht="6.75" customHeight="1" x14ac:dyDescent="0.2">
      <c r="A33" s="1949"/>
      <c r="B33" s="1950"/>
      <c r="C33" s="1950"/>
      <c r="D33" s="1950"/>
      <c r="E33" s="1950"/>
      <c r="F33" s="1950"/>
      <c r="G33" s="1950"/>
      <c r="H33" s="1950"/>
      <c r="I33" s="1950"/>
      <c r="J33" s="1951"/>
      <c r="K33" s="1951"/>
      <c r="L33" s="1951"/>
      <c r="M33" s="1952"/>
      <c r="N33" s="1487"/>
      <c r="O33" s="1307"/>
      <c r="P33" s="1307"/>
      <c r="Q33" s="1307"/>
      <c r="R33" s="1307"/>
      <c r="S33" s="1307"/>
      <c r="T33" s="1307"/>
      <c r="U33" s="1307"/>
      <c r="V33" s="1307"/>
    </row>
    <row r="34" spans="1:23" x14ac:dyDescent="0.2">
      <c r="A34" s="1301" t="s">
        <v>2093</v>
      </c>
      <c r="B34" s="1488"/>
      <c r="C34" s="1488"/>
      <c r="D34" s="1488"/>
      <c r="E34" s="1488"/>
      <c r="F34" s="1488"/>
      <c r="G34" s="1489"/>
      <c r="H34" s="1489"/>
      <c r="I34" s="1489"/>
      <c r="J34" s="1489"/>
      <c r="K34" s="1489"/>
      <c r="L34" s="1490"/>
      <c r="N34" s="1301"/>
    </row>
    <row r="35" spans="1:23" x14ac:dyDescent="0.2">
      <c r="B35" s="1345"/>
      <c r="C35" s="1345"/>
      <c r="D35" s="1345"/>
      <c r="E35" s="1345"/>
      <c r="F35" s="1345"/>
      <c r="G35" s="1345"/>
      <c r="H35" s="1345"/>
      <c r="I35" s="1345"/>
      <c r="J35" s="1345"/>
      <c r="K35" s="1345"/>
      <c r="L35" s="1345"/>
      <c r="M35" s="1345"/>
      <c r="N35" s="1345"/>
      <c r="O35" s="1345"/>
      <c r="P35" s="1345"/>
      <c r="Q35" s="1345"/>
      <c r="R35" s="1345"/>
      <c r="S35" s="1345"/>
      <c r="T35" s="1345"/>
      <c r="U35" s="1345"/>
      <c r="V35" s="1345"/>
    </row>
    <row r="36" spans="1:23" x14ac:dyDescent="0.2">
      <c r="A36" s="1345"/>
      <c r="B36" s="1345"/>
      <c r="C36" s="1345"/>
      <c r="D36" s="1345"/>
      <c r="E36" s="1345"/>
      <c r="F36" s="1345"/>
      <c r="G36" s="1345"/>
      <c r="H36" s="1345"/>
      <c r="I36" s="1345"/>
      <c r="J36" s="1345"/>
      <c r="K36" s="1345"/>
      <c r="L36" s="1345"/>
      <c r="M36" s="1345"/>
      <c r="N36" s="1345"/>
      <c r="O36" s="1345"/>
      <c r="P36" s="1345"/>
      <c r="Q36" s="1345"/>
      <c r="R36" s="1345"/>
      <c r="S36" s="1345"/>
      <c r="T36" s="1345"/>
      <c r="U36" s="1345"/>
      <c r="V36" s="1345"/>
    </row>
    <row r="37" spans="1:23" x14ac:dyDescent="0.2">
      <c r="B37" s="1345"/>
      <c r="C37" s="1345"/>
      <c r="D37" s="1345"/>
      <c r="E37" s="1345"/>
      <c r="F37" s="1345"/>
      <c r="G37" s="1345"/>
      <c r="H37" s="1345"/>
      <c r="I37" s="1345"/>
      <c r="J37" s="1345"/>
      <c r="K37" s="1345"/>
      <c r="M37" s="1345"/>
      <c r="N37" s="1345"/>
      <c r="O37" s="1345"/>
      <c r="P37" s="1345"/>
      <c r="Q37" s="1345"/>
    </row>
    <row r="38" spans="1:23" ht="15.75" customHeight="1" x14ac:dyDescent="0.2">
      <c r="A38" s="1953" t="s">
        <v>2150</v>
      </c>
      <c r="B38" s="1954"/>
      <c r="C38" s="1954"/>
      <c r="D38" s="1954"/>
      <c r="E38" s="1954"/>
      <c r="F38" s="1954"/>
      <c r="G38" s="1954"/>
      <c r="H38" s="1954"/>
      <c r="I38" s="1954"/>
      <c r="J38" s="1954"/>
      <c r="K38" s="1954"/>
      <c r="N38" s="1492"/>
      <c r="O38" s="1493"/>
      <c r="P38" s="1493"/>
    </row>
    <row r="39" spans="1:23" ht="15.75" x14ac:dyDescent="0.25">
      <c r="A39" s="1955" t="s">
        <v>1534</v>
      </c>
      <c r="B39" s="1956"/>
      <c r="C39" s="1956"/>
      <c r="D39" s="1956"/>
      <c r="E39" s="1956"/>
      <c r="F39" s="1956"/>
      <c r="G39" s="1956"/>
      <c r="H39" s="1956"/>
      <c r="I39" s="1956"/>
      <c r="J39" s="1956"/>
      <c r="K39" s="1956"/>
      <c r="N39" s="1492"/>
      <c r="O39" s="1494"/>
      <c r="P39" s="1494"/>
    </row>
    <row r="40" spans="1:23" ht="15.75" x14ac:dyDescent="0.25">
      <c r="A40" s="1957" t="s">
        <v>1050</v>
      </c>
      <c r="B40" s="1958"/>
      <c r="C40" s="1958"/>
      <c r="D40" s="1958"/>
      <c r="E40" s="1958"/>
      <c r="F40" s="1958"/>
      <c r="G40" s="1958"/>
      <c r="H40" s="1958"/>
      <c r="I40" s="1958"/>
      <c r="J40" s="1958"/>
      <c r="K40" s="1958"/>
      <c r="L40" s="1491"/>
      <c r="N40" s="1492"/>
      <c r="O40" s="1495"/>
      <c r="P40" s="1495"/>
    </row>
    <row r="41" spans="1:23" ht="5.25" customHeight="1" thickBot="1" x14ac:dyDescent="0.25">
      <c r="A41" s="1496"/>
      <c r="B41" s="1497"/>
      <c r="C41" s="1497"/>
      <c r="D41" s="1497"/>
      <c r="E41" s="1497"/>
      <c r="F41" s="1497"/>
      <c r="G41" s="1497"/>
      <c r="H41" s="1497"/>
      <c r="I41" s="1497"/>
      <c r="J41" s="1497"/>
      <c r="K41" s="1497"/>
      <c r="N41" s="1498"/>
    </row>
    <row r="42" spans="1:23" ht="30" customHeight="1" thickBot="1" x14ac:dyDescent="0.25">
      <c r="A42" s="1959" t="s">
        <v>2149</v>
      </c>
      <c r="B42" s="1961" t="s">
        <v>2151</v>
      </c>
      <c r="C42" s="1962"/>
      <c r="D42" s="1962"/>
      <c r="E42" s="1499" t="s">
        <v>2152</v>
      </c>
      <c r="F42" s="1961" t="s">
        <v>2153</v>
      </c>
      <c r="G42" s="1962"/>
      <c r="H42" s="1962"/>
      <c r="I42" s="1962"/>
      <c r="J42" s="1962"/>
      <c r="K42" s="1963"/>
    </row>
    <row r="43" spans="1:23" ht="21" customHeight="1" thickBot="1" x14ac:dyDescent="0.25">
      <c r="A43" s="1960"/>
      <c r="B43" s="1500" t="s">
        <v>738</v>
      </c>
      <c r="C43" s="1501" t="s">
        <v>739</v>
      </c>
      <c r="D43" s="1502" t="s">
        <v>740</v>
      </c>
      <c r="E43" s="1503" t="s">
        <v>737</v>
      </c>
      <c r="F43" s="1504" t="s">
        <v>741</v>
      </c>
      <c r="G43" s="1504" t="s">
        <v>742</v>
      </c>
      <c r="H43" s="1504" t="s">
        <v>743</v>
      </c>
      <c r="I43" s="1504" t="s">
        <v>744</v>
      </c>
      <c r="J43" s="1504" t="s">
        <v>745</v>
      </c>
      <c r="K43" s="1502" t="s">
        <v>746</v>
      </c>
    </row>
    <row r="44" spans="1:23" x14ac:dyDescent="0.2">
      <c r="A44" s="1505" t="s">
        <v>2113</v>
      </c>
      <c r="B44" s="1506">
        <v>341931343</v>
      </c>
      <c r="C44" s="1507">
        <v>68764025.340000004</v>
      </c>
      <c r="D44" s="1508">
        <v>285024236</v>
      </c>
      <c r="E44" s="1509">
        <v>38475116.399999999</v>
      </c>
      <c r="F44" s="1507">
        <v>160997532.81</v>
      </c>
      <c r="G44" s="1507">
        <v>2127897917</v>
      </c>
      <c r="H44" s="1507">
        <v>57362928.640000001</v>
      </c>
      <c r="I44" s="1507">
        <v>2095974315</v>
      </c>
      <c r="J44" s="1507">
        <v>162203582</v>
      </c>
      <c r="K44" s="1508">
        <v>500124787</v>
      </c>
      <c r="Q44" s="1492"/>
      <c r="R44" s="1492"/>
      <c r="S44" s="1492"/>
      <c r="T44" s="1492"/>
      <c r="U44" s="1492"/>
      <c r="V44" s="1492"/>
      <c r="W44" s="1492"/>
    </row>
    <row r="45" spans="1:23" ht="13.5" thickBot="1" x14ac:dyDescent="0.25">
      <c r="A45" s="1450" t="s">
        <v>2114</v>
      </c>
      <c r="B45" s="1510">
        <v>-284491143</v>
      </c>
      <c r="C45" s="1511">
        <v>-17311925.649999999</v>
      </c>
      <c r="D45" s="1512">
        <v>-59343708</v>
      </c>
      <c r="E45" s="1513">
        <v>-9663377.3300000001</v>
      </c>
      <c r="F45" s="1511">
        <v>-103688981.81999999</v>
      </c>
      <c r="G45" s="1511">
        <v>-595463242</v>
      </c>
      <c r="H45" s="1511">
        <v>-51012535.060000002</v>
      </c>
      <c r="I45" s="1511">
        <v>-498785492</v>
      </c>
      <c r="J45" s="1511">
        <v>-104057142</v>
      </c>
      <c r="K45" s="1512">
        <v>-470109570</v>
      </c>
      <c r="Q45" s="1492"/>
      <c r="R45" s="1492"/>
      <c r="S45" s="1492"/>
      <c r="T45" s="1492"/>
      <c r="U45" s="1492"/>
      <c r="V45" s="1492"/>
      <c r="W45" s="1492"/>
    </row>
    <row r="46" spans="1:23" s="1447" customFormat="1" ht="13.5" thickBot="1" x14ac:dyDescent="0.25">
      <c r="A46" s="1443" t="s">
        <v>2115</v>
      </c>
      <c r="B46" s="1418">
        <v>57440200</v>
      </c>
      <c r="C46" s="1419">
        <v>51452099.690000005</v>
      </c>
      <c r="D46" s="1420">
        <v>225680528</v>
      </c>
      <c r="E46" s="1514">
        <v>28811739.07</v>
      </c>
      <c r="F46" s="1419">
        <v>57308550.99000001</v>
      </c>
      <c r="G46" s="1419">
        <v>1532434675</v>
      </c>
      <c r="H46" s="1419">
        <v>6350393.5799999982</v>
      </c>
      <c r="I46" s="1419">
        <v>1597188823</v>
      </c>
      <c r="J46" s="1419">
        <v>58146440</v>
      </c>
      <c r="K46" s="1420">
        <v>30015217</v>
      </c>
      <c r="Q46" s="1515"/>
      <c r="R46" s="1515"/>
      <c r="S46" s="1515"/>
      <c r="T46" s="1515"/>
      <c r="U46" s="1515"/>
      <c r="V46" s="1515"/>
      <c r="W46" s="1515"/>
    </row>
    <row r="47" spans="1:23" x14ac:dyDescent="0.2">
      <c r="A47" s="1450" t="s">
        <v>2116</v>
      </c>
      <c r="B47" s="1422">
        <v>-26111718</v>
      </c>
      <c r="C47" s="1423">
        <v>-47114295.049999997</v>
      </c>
      <c r="D47" s="1424">
        <v>-198876445</v>
      </c>
      <c r="E47" s="1516">
        <v>-22819191.949999999</v>
      </c>
      <c r="F47" s="1423">
        <v>-32938661.84</v>
      </c>
      <c r="G47" s="1423">
        <v>-1278465375</v>
      </c>
      <c r="H47" s="1423">
        <v>0</v>
      </c>
      <c r="I47" s="1423">
        <v>-1492595530</v>
      </c>
      <c r="J47" s="1423">
        <v>-4380364</v>
      </c>
      <c r="K47" s="1424">
        <v>0</v>
      </c>
      <c r="Q47" s="1492"/>
      <c r="R47" s="1492"/>
      <c r="S47" s="1492"/>
      <c r="T47" s="1492"/>
      <c r="U47" s="1492"/>
      <c r="V47" s="1492"/>
      <c r="W47" s="1492"/>
    </row>
    <row r="48" spans="1:23" x14ac:dyDescent="0.2">
      <c r="A48" s="1450" t="s">
        <v>2138</v>
      </c>
      <c r="B48" s="1228">
        <v>-26111718</v>
      </c>
      <c r="C48" s="1229">
        <v>-35301930.759999998</v>
      </c>
      <c r="D48" s="1230">
        <v>-198876445</v>
      </c>
      <c r="E48" s="1517">
        <v>-20908497.390000001</v>
      </c>
      <c r="F48" s="1229">
        <v>-32938661.84</v>
      </c>
      <c r="G48" s="1229">
        <v>-1151580167</v>
      </c>
      <c r="H48" s="1229">
        <v>0</v>
      </c>
      <c r="I48" s="1229">
        <v>-243426240</v>
      </c>
      <c r="J48" s="1229">
        <v>-4380364</v>
      </c>
      <c r="K48" s="1230">
        <v>0</v>
      </c>
      <c r="Q48" s="1492"/>
      <c r="R48" s="1492"/>
      <c r="S48" s="1492"/>
      <c r="T48" s="1492"/>
      <c r="U48" s="1492"/>
      <c r="V48" s="1492"/>
      <c r="W48" s="1492"/>
    </row>
    <row r="49" spans="1:23" ht="13.5" thickBot="1" x14ac:dyDescent="0.25">
      <c r="A49" s="1450" t="s">
        <v>2139</v>
      </c>
      <c r="B49" s="1228">
        <v>0</v>
      </c>
      <c r="C49" s="1229">
        <v>-11812364.289999999</v>
      </c>
      <c r="D49" s="1230">
        <v>0</v>
      </c>
      <c r="E49" s="1517">
        <v>-1910694.56</v>
      </c>
      <c r="F49" s="1229">
        <v>0</v>
      </c>
      <c r="G49" s="1229">
        <v>-126885208</v>
      </c>
      <c r="H49" s="1229">
        <v>0</v>
      </c>
      <c r="I49" s="1229">
        <v>-1249169290</v>
      </c>
      <c r="J49" s="1229">
        <v>0</v>
      </c>
      <c r="K49" s="1230">
        <v>0</v>
      </c>
      <c r="Q49" s="1492"/>
      <c r="R49" s="1492"/>
      <c r="S49" s="1492"/>
      <c r="T49" s="1492"/>
      <c r="U49" s="1492"/>
      <c r="V49" s="1492"/>
      <c r="W49" s="1492"/>
    </row>
    <row r="50" spans="1:23" s="1447" customFormat="1" ht="13.5" thickBot="1" x14ac:dyDescent="0.25">
      <c r="A50" s="1443" t="s">
        <v>2119</v>
      </c>
      <c r="B50" s="1418">
        <v>31328482</v>
      </c>
      <c r="C50" s="1419">
        <v>4337804.640000008</v>
      </c>
      <c r="D50" s="1420">
        <v>26804083</v>
      </c>
      <c r="E50" s="1514">
        <v>5992547.120000001</v>
      </c>
      <c r="F50" s="1419">
        <v>24369889.15000001</v>
      </c>
      <c r="G50" s="1419">
        <v>253969300</v>
      </c>
      <c r="H50" s="1419">
        <v>6350393.5799999982</v>
      </c>
      <c r="I50" s="1419">
        <v>104593293</v>
      </c>
      <c r="J50" s="1419">
        <v>53766076</v>
      </c>
      <c r="K50" s="1420">
        <v>30015217</v>
      </c>
      <c r="Q50" s="1515"/>
      <c r="R50" s="1515"/>
      <c r="S50" s="1515"/>
      <c r="T50" s="1515"/>
      <c r="U50" s="1515"/>
      <c r="V50" s="1515"/>
      <c r="W50" s="1515"/>
    </row>
    <row r="51" spans="1:23" x14ac:dyDescent="0.2">
      <c r="A51" s="1450" t="s">
        <v>770</v>
      </c>
      <c r="B51" s="1228">
        <v>14615727</v>
      </c>
      <c r="C51" s="1229">
        <v>1925080.71</v>
      </c>
      <c r="D51" s="1230">
        <v>28865841</v>
      </c>
      <c r="E51" s="1517">
        <v>230415.34</v>
      </c>
      <c r="F51" s="1229">
        <v>2519546.46</v>
      </c>
      <c r="G51" s="1229">
        <v>91213516</v>
      </c>
      <c r="H51" s="1229">
        <v>207707.53</v>
      </c>
      <c r="I51" s="1229">
        <v>13336714</v>
      </c>
      <c r="J51" s="1229">
        <v>5871102</v>
      </c>
      <c r="K51" s="1230">
        <v>69927716</v>
      </c>
      <c r="Q51" s="1492"/>
      <c r="R51" s="1492"/>
      <c r="S51" s="1492"/>
      <c r="T51" s="1492"/>
      <c r="U51" s="1492"/>
      <c r="V51" s="1492"/>
      <c r="W51" s="1492"/>
    </row>
    <row r="52" spans="1:23" x14ac:dyDescent="0.2">
      <c r="A52" s="1441" t="s">
        <v>2120</v>
      </c>
      <c r="B52" s="1510">
        <v>14112810</v>
      </c>
      <c r="C52" s="1511">
        <v>0</v>
      </c>
      <c r="D52" s="1512">
        <v>0</v>
      </c>
      <c r="E52" s="1513">
        <v>0</v>
      </c>
      <c r="F52" s="1511">
        <v>0</v>
      </c>
      <c r="G52" s="1511">
        <v>0</v>
      </c>
      <c r="H52" s="1511">
        <v>7950.76</v>
      </c>
      <c r="I52" s="1511">
        <v>13336714</v>
      </c>
      <c r="J52" s="1511">
        <v>0</v>
      </c>
      <c r="K52" s="1512">
        <v>0</v>
      </c>
      <c r="Q52" s="1492"/>
      <c r="R52" s="1492"/>
      <c r="S52" s="1492"/>
      <c r="T52" s="1492"/>
      <c r="U52" s="1492"/>
      <c r="V52" s="1492"/>
      <c r="W52" s="1492"/>
    </row>
    <row r="53" spans="1:23" x14ac:dyDescent="0.2">
      <c r="A53" s="1441" t="s">
        <v>2121</v>
      </c>
      <c r="B53" s="1510">
        <v>502917</v>
      </c>
      <c r="C53" s="1511">
        <v>1925080.71</v>
      </c>
      <c r="D53" s="1512">
        <v>28865841</v>
      </c>
      <c r="E53" s="1513">
        <v>230415.34</v>
      </c>
      <c r="F53" s="1511">
        <v>2519546.46</v>
      </c>
      <c r="G53" s="1511">
        <v>91213516</v>
      </c>
      <c r="H53" s="1511">
        <v>199756.77</v>
      </c>
      <c r="I53" s="1511">
        <v>0</v>
      </c>
      <c r="J53" s="1511">
        <v>5871102</v>
      </c>
      <c r="K53" s="1512">
        <v>69927716</v>
      </c>
      <c r="Q53" s="1492"/>
      <c r="R53" s="1492"/>
      <c r="S53" s="1492"/>
      <c r="T53" s="1492"/>
      <c r="U53" s="1492"/>
      <c r="V53" s="1492"/>
      <c r="W53" s="1492"/>
    </row>
    <row r="54" spans="1:23" x14ac:dyDescent="0.2">
      <c r="A54" s="1450" t="s">
        <v>2122</v>
      </c>
      <c r="B54" s="1228">
        <v>-946553</v>
      </c>
      <c r="C54" s="1229">
        <v>-16266576.119999999</v>
      </c>
      <c r="D54" s="1230">
        <v>-16809750</v>
      </c>
      <c r="E54" s="1517">
        <v>-12191387.6</v>
      </c>
      <c r="F54" s="1229">
        <v>-435193.38</v>
      </c>
      <c r="G54" s="1229">
        <v>-130663507</v>
      </c>
      <c r="H54" s="1229">
        <v>-111933.84</v>
      </c>
      <c r="I54" s="1229">
        <v>-11220623</v>
      </c>
      <c r="J54" s="1229">
        <v>-846912</v>
      </c>
      <c r="K54" s="1230">
        <v>9031873</v>
      </c>
      <c r="Q54" s="1492"/>
      <c r="R54" s="1492"/>
      <c r="S54" s="1492"/>
      <c r="T54" s="1492"/>
      <c r="U54" s="1492"/>
      <c r="V54" s="1492"/>
      <c r="W54" s="1492"/>
    </row>
    <row r="55" spans="1:23" x14ac:dyDescent="0.2">
      <c r="A55" s="1450" t="s">
        <v>2123</v>
      </c>
      <c r="B55" s="1510">
        <v>-946553</v>
      </c>
      <c r="C55" s="1511">
        <v>0</v>
      </c>
      <c r="D55" s="1512">
        <v>0</v>
      </c>
      <c r="E55" s="1513">
        <v>0</v>
      </c>
      <c r="F55" s="1511">
        <v>0</v>
      </c>
      <c r="G55" s="1511">
        <v>-977586</v>
      </c>
      <c r="H55" s="1511">
        <v>0</v>
      </c>
      <c r="I55" s="1511">
        <v>14380</v>
      </c>
      <c r="J55" s="1511">
        <v>0</v>
      </c>
      <c r="K55" s="1512">
        <v>0</v>
      </c>
      <c r="Q55" s="1492"/>
      <c r="R55" s="1492"/>
      <c r="S55" s="1492"/>
      <c r="T55" s="1492"/>
      <c r="U55" s="1492"/>
      <c r="V55" s="1492"/>
      <c r="W55" s="1492"/>
    </row>
    <row r="56" spans="1:23" x14ac:dyDescent="0.2">
      <c r="A56" s="1450" t="s">
        <v>2140</v>
      </c>
      <c r="B56" s="1510">
        <v>0</v>
      </c>
      <c r="C56" s="1511">
        <v>-16248397.08</v>
      </c>
      <c r="D56" s="1512">
        <v>-16809750</v>
      </c>
      <c r="E56" s="1513">
        <v>-12198574.59</v>
      </c>
      <c r="F56" s="1511">
        <v>-410861.25</v>
      </c>
      <c r="G56" s="1511">
        <v>-129685921</v>
      </c>
      <c r="H56" s="1511">
        <v>-59559.96</v>
      </c>
      <c r="I56" s="1511">
        <v>-10015149</v>
      </c>
      <c r="J56" s="1511">
        <v>0</v>
      </c>
      <c r="K56" s="1512">
        <v>9251826</v>
      </c>
      <c r="Q56" s="1492"/>
      <c r="R56" s="1492"/>
      <c r="S56" s="1492"/>
      <c r="T56" s="1492"/>
      <c r="U56" s="1492"/>
      <c r="V56" s="1492"/>
      <c r="W56" s="1492"/>
    </row>
    <row r="57" spans="1:23" ht="13.5" thickBot="1" x14ac:dyDescent="0.25">
      <c r="A57" s="1450" t="s">
        <v>2141</v>
      </c>
      <c r="B57" s="1510">
        <v>0</v>
      </c>
      <c r="C57" s="1511">
        <v>-18179.04</v>
      </c>
      <c r="D57" s="1512">
        <v>0</v>
      </c>
      <c r="E57" s="1513">
        <v>7186.99</v>
      </c>
      <c r="F57" s="1511">
        <v>-24332.13</v>
      </c>
      <c r="G57" s="1511">
        <v>0</v>
      </c>
      <c r="H57" s="1511">
        <v>-52373.88</v>
      </c>
      <c r="I57" s="1511">
        <v>-1219854</v>
      </c>
      <c r="J57" s="1511">
        <v>-846912</v>
      </c>
      <c r="K57" s="1512">
        <v>-219953</v>
      </c>
      <c r="Q57" s="1492"/>
      <c r="R57" s="1492"/>
      <c r="S57" s="1492"/>
      <c r="T57" s="1492"/>
      <c r="U57" s="1492"/>
      <c r="V57" s="1492"/>
      <c r="W57" s="1492"/>
    </row>
    <row r="58" spans="1:23" s="1447" customFormat="1" ht="13.5" thickBot="1" x14ac:dyDescent="0.25">
      <c r="A58" s="1443" t="s">
        <v>2126</v>
      </c>
      <c r="B58" s="1418">
        <v>13669174</v>
      </c>
      <c r="C58" s="1419">
        <v>-14341495.41</v>
      </c>
      <c r="D58" s="1420">
        <v>12056091</v>
      </c>
      <c r="E58" s="1514">
        <v>-11960972.26</v>
      </c>
      <c r="F58" s="1419">
        <v>2084353.08</v>
      </c>
      <c r="G58" s="1419">
        <v>-39449991</v>
      </c>
      <c r="H58" s="1419">
        <v>95773.69</v>
      </c>
      <c r="I58" s="1419">
        <v>2116091</v>
      </c>
      <c r="J58" s="1419">
        <v>5024190</v>
      </c>
      <c r="K58" s="1420">
        <v>78959589</v>
      </c>
      <c r="Q58" s="1515"/>
      <c r="R58" s="1515"/>
      <c r="S58" s="1515"/>
      <c r="T58" s="1515"/>
      <c r="U58" s="1515"/>
      <c r="V58" s="1515"/>
      <c r="W58" s="1515"/>
    </row>
    <row r="59" spans="1:23" x14ac:dyDescent="0.2">
      <c r="A59" s="1461" t="s">
        <v>2127</v>
      </c>
      <c r="B59" s="1422">
        <v>44997656</v>
      </c>
      <c r="C59" s="1423">
        <v>-10003690.769999992</v>
      </c>
      <c r="D59" s="1424">
        <v>38860174</v>
      </c>
      <c r="E59" s="1516">
        <v>-5968425.1399999987</v>
      </c>
      <c r="F59" s="1423">
        <v>26454242.230000012</v>
      </c>
      <c r="G59" s="1423">
        <v>214519309</v>
      </c>
      <c r="H59" s="1423">
        <v>6446167.2699999986</v>
      </c>
      <c r="I59" s="1423">
        <v>106709384</v>
      </c>
      <c r="J59" s="1423">
        <v>58790266</v>
      </c>
      <c r="K59" s="1424">
        <v>108974806</v>
      </c>
      <c r="Q59" s="1492"/>
      <c r="R59" s="1492"/>
      <c r="S59" s="1492"/>
      <c r="T59" s="1492"/>
      <c r="U59" s="1492"/>
      <c r="V59" s="1492"/>
      <c r="W59" s="1492"/>
    </row>
    <row r="60" spans="1:23" x14ac:dyDescent="0.2">
      <c r="A60" s="1450" t="s">
        <v>2142</v>
      </c>
      <c r="B60" s="1510">
        <v>0</v>
      </c>
      <c r="C60" s="1511">
        <v>0</v>
      </c>
      <c r="D60" s="1512">
        <v>0</v>
      </c>
      <c r="E60" s="1513">
        <v>0</v>
      </c>
      <c r="F60" s="1511">
        <v>0</v>
      </c>
      <c r="G60" s="1511">
        <v>0</v>
      </c>
      <c r="H60" s="1511">
        <v>0</v>
      </c>
      <c r="I60" s="1511">
        <v>0</v>
      </c>
      <c r="J60" s="1511">
        <v>0</v>
      </c>
      <c r="K60" s="1512">
        <v>0</v>
      </c>
      <c r="Q60" s="1492"/>
      <c r="R60" s="1492"/>
      <c r="S60" s="1492"/>
      <c r="T60" s="1492"/>
      <c r="U60" s="1492"/>
      <c r="V60" s="1492"/>
      <c r="W60" s="1492"/>
    </row>
    <row r="61" spans="1:23" x14ac:dyDescent="0.2">
      <c r="A61" s="1450" t="s">
        <v>2143</v>
      </c>
      <c r="B61" s="1510">
        <v>0</v>
      </c>
      <c r="C61" s="1511">
        <v>0</v>
      </c>
      <c r="D61" s="1512">
        <v>0</v>
      </c>
      <c r="E61" s="1513">
        <v>0</v>
      </c>
      <c r="F61" s="1511">
        <v>0</v>
      </c>
      <c r="G61" s="1511">
        <v>0</v>
      </c>
      <c r="H61" s="1511">
        <v>-17359.87</v>
      </c>
      <c r="I61" s="1511">
        <v>0</v>
      </c>
      <c r="J61" s="1511">
        <v>-120644</v>
      </c>
      <c r="K61" s="1512">
        <v>0</v>
      </c>
      <c r="Q61" s="1492"/>
      <c r="R61" s="1492"/>
      <c r="S61" s="1492"/>
      <c r="T61" s="1492"/>
      <c r="U61" s="1492"/>
      <c r="V61" s="1492"/>
      <c r="W61" s="1492"/>
    </row>
    <row r="62" spans="1:23" x14ac:dyDescent="0.2">
      <c r="A62" s="1450" t="s">
        <v>2144</v>
      </c>
      <c r="B62" s="1510">
        <v>0</v>
      </c>
      <c r="C62" s="1511">
        <v>11995333.279999999</v>
      </c>
      <c r="D62" s="1512">
        <v>0</v>
      </c>
      <c r="E62" s="1513">
        <v>0</v>
      </c>
      <c r="F62" s="1511">
        <v>0</v>
      </c>
      <c r="G62" s="1511">
        <v>0</v>
      </c>
      <c r="H62" s="1511">
        <v>0</v>
      </c>
      <c r="I62" s="1511">
        <v>3640329</v>
      </c>
      <c r="J62" s="1511">
        <v>0</v>
      </c>
      <c r="K62" s="1512">
        <v>0</v>
      </c>
      <c r="Q62" s="1492"/>
      <c r="R62" s="1492"/>
      <c r="S62" s="1492"/>
      <c r="T62" s="1492"/>
      <c r="U62" s="1492"/>
      <c r="V62" s="1492"/>
      <c r="W62" s="1492"/>
    </row>
    <row r="63" spans="1:23" ht="13.5" thickBot="1" x14ac:dyDescent="0.25">
      <c r="A63" s="1450" t="s">
        <v>2145</v>
      </c>
      <c r="B63" s="1510">
        <v>0</v>
      </c>
      <c r="C63" s="1511">
        <v>0</v>
      </c>
      <c r="D63" s="1512">
        <v>0</v>
      </c>
      <c r="E63" s="1513">
        <v>0</v>
      </c>
      <c r="F63" s="1511">
        <v>0</v>
      </c>
      <c r="G63" s="1511">
        <v>0</v>
      </c>
      <c r="H63" s="1511">
        <v>0</v>
      </c>
      <c r="I63" s="1511">
        <v>0</v>
      </c>
      <c r="J63" s="1511">
        <v>0</v>
      </c>
      <c r="K63" s="1512">
        <v>-110491</v>
      </c>
      <c r="Q63" s="1492"/>
      <c r="R63" s="1492"/>
      <c r="S63" s="1492"/>
      <c r="T63" s="1492"/>
      <c r="U63" s="1492"/>
      <c r="V63" s="1492"/>
      <c r="W63" s="1492"/>
    </row>
    <row r="64" spans="1:23" s="1447" customFormat="1" ht="26.25" thickBot="1" x14ac:dyDescent="0.25">
      <c r="A64" s="1443" t="s">
        <v>2132</v>
      </c>
      <c r="B64" s="1418">
        <v>44997656</v>
      </c>
      <c r="C64" s="1419">
        <v>1991642.5100000072</v>
      </c>
      <c r="D64" s="1420">
        <v>38860174</v>
      </c>
      <c r="E64" s="1514">
        <v>-5968425.1399999987</v>
      </c>
      <c r="F64" s="1419">
        <v>26454242.230000012</v>
      </c>
      <c r="G64" s="1419">
        <v>214519309</v>
      </c>
      <c r="H64" s="1419">
        <v>6428807.3999999985</v>
      </c>
      <c r="I64" s="1419">
        <v>110349713</v>
      </c>
      <c r="J64" s="1419">
        <v>58669622</v>
      </c>
      <c r="K64" s="1420">
        <v>108864315</v>
      </c>
      <c r="Q64" s="1515"/>
      <c r="R64" s="1515"/>
      <c r="S64" s="1515"/>
      <c r="T64" s="1515"/>
      <c r="U64" s="1515"/>
      <c r="V64" s="1515"/>
      <c r="W64" s="1515"/>
    </row>
    <row r="65" spans="1:23" ht="13.5" thickBot="1" x14ac:dyDescent="0.25">
      <c r="A65" s="1450" t="s">
        <v>2146</v>
      </c>
      <c r="B65" s="1510">
        <v>-16197782</v>
      </c>
      <c r="C65" s="1511">
        <v>-718330.57</v>
      </c>
      <c r="D65" s="1512">
        <v>0</v>
      </c>
      <c r="E65" s="1513">
        <v>-5311502.67</v>
      </c>
      <c r="F65" s="1511">
        <v>-15676707.779999999</v>
      </c>
      <c r="G65" s="1511">
        <v>0</v>
      </c>
      <c r="H65" s="1511">
        <v>-4915599.84</v>
      </c>
      <c r="I65" s="1511">
        <v>-85908957</v>
      </c>
      <c r="J65" s="1511">
        <v>4875279</v>
      </c>
      <c r="K65" s="1512">
        <v>-2128447</v>
      </c>
      <c r="Q65" s="1492"/>
      <c r="R65" s="1492"/>
      <c r="S65" s="1492"/>
      <c r="T65" s="1492"/>
      <c r="U65" s="1492"/>
      <c r="V65" s="1492"/>
      <c r="W65" s="1492"/>
    </row>
    <row r="66" spans="1:23" s="1447" customFormat="1" ht="13.5" thickBot="1" x14ac:dyDescent="0.25">
      <c r="A66" s="1443" t="s">
        <v>2134</v>
      </c>
      <c r="B66" s="1418">
        <v>28799874</v>
      </c>
      <c r="C66" s="1419">
        <v>1273311.9400000074</v>
      </c>
      <c r="D66" s="1420">
        <v>38860174</v>
      </c>
      <c r="E66" s="1514">
        <v>-11279927.809999999</v>
      </c>
      <c r="F66" s="1419">
        <v>10777534.450000012</v>
      </c>
      <c r="G66" s="1419">
        <v>214519309</v>
      </c>
      <c r="H66" s="1419">
        <v>1513207.5599999987</v>
      </c>
      <c r="I66" s="1419">
        <v>24440756</v>
      </c>
      <c r="J66" s="1419">
        <v>63544901</v>
      </c>
      <c r="K66" s="1420">
        <v>106735868</v>
      </c>
      <c r="Q66" s="1515"/>
      <c r="R66" s="1515"/>
      <c r="S66" s="1515"/>
      <c r="T66" s="1515"/>
      <c r="U66" s="1515"/>
      <c r="V66" s="1515"/>
      <c r="W66" s="1515"/>
    </row>
    <row r="67" spans="1:23" ht="13.5" thickBot="1" x14ac:dyDescent="0.25">
      <c r="A67" s="1450" t="s">
        <v>2147</v>
      </c>
      <c r="B67" s="1510">
        <v>103066</v>
      </c>
      <c r="C67" s="1511">
        <v>0</v>
      </c>
      <c r="D67" s="1512">
        <v>5670423</v>
      </c>
      <c r="E67" s="1513">
        <v>0</v>
      </c>
      <c r="F67" s="1511">
        <v>0</v>
      </c>
      <c r="G67" s="1511">
        <v>-91442166</v>
      </c>
      <c r="H67" s="1511">
        <v>-1989214.56</v>
      </c>
      <c r="I67" s="1511">
        <v>-61464128</v>
      </c>
      <c r="J67" s="1511">
        <v>-6793022</v>
      </c>
      <c r="K67" s="1512">
        <v>-9791515</v>
      </c>
      <c r="O67" s="1304"/>
      <c r="P67" s="1304"/>
      <c r="Q67" s="1492"/>
      <c r="R67" s="1492"/>
      <c r="S67" s="1492"/>
      <c r="T67" s="1492"/>
      <c r="U67" s="1492"/>
      <c r="V67" s="1492"/>
      <c r="W67" s="1492"/>
    </row>
    <row r="68" spans="1:23" s="1447" customFormat="1" ht="13.5" thickBot="1" x14ac:dyDescent="0.25">
      <c r="A68" s="1462" t="s">
        <v>2136</v>
      </c>
      <c r="B68" s="1418">
        <v>28902940</v>
      </c>
      <c r="C68" s="1419">
        <v>1273311.9400000074</v>
      </c>
      <c r="D68" s="1420">
        <v>44530597</v>
      </c>
      <c r="E68" s="1514">
        <v>-11279927.809999999</v>
      </c>
      <c r="F68" s="1419">
        <v>10777534.450000012</v>
      </c>
      <c r="G68" s="1419">
        <v>123077143</v>
      </c>
      <c r="H68" s="1419">
        <v>-476007.0000000014</v>
      </c>
      <c r="I68" s="1419">
        <v>-37023372</v>
      </c>
      <c r="J68" s="1419">
        <v>56751879</v>
      </c>
      <c r="K68" s="1420">
        <v>96944353</v>
      </c>
      <c r="M68" s="1304"/>
      <c r="N68" s="1304"/>
      <c r="O68" s="1304"/>
      <c r="P68" s="1304"/>
      <c r="Q68" s="1515"/>
      <c r="R68" s="1515"/>
      <c r="S68" s="1515"/>
      <c r="T68" s="1515"/>
      <c r="U68" s="1515"/>
      <c r="V68" s="1515"/>
      <c r="W68" s="1515"/>
    </row>
    <row r="69" spans="1:23" ht="2.25" customHeight="1" thickBot="1" x14ac:dyDescent="0.25">
      <c r="A69" s="1518"/>
      <c r="B69" s="1519"/>
      <c r="C69" s="1519"/>
      <c r="D69" s="1519"/>
      <c r="E69" s="1519"/>
      <c r="F69" s="1520"/>
      <c r="G69" s="1521"/>
      <c r="H69" s="1521"/>
      <c r="I69" s="1521"/>
      <c r="J69" s="1521"/>
      <c r="K69" s="1522"/>
      <c r="M69" s="1304"/>
      <c r="N69" s="1304"/>
      <c r="O69" s="1304"/>
      <c r="P69" s="1304"/>
    </row>
    <row r="70" spans="1:23" x14ac:dyDescent="0.2">
      <c r="A70" s="1301" t="s">
        <v>2093</v>
      </c>
      <c r="B70" s="1523"/>
      <c r="C70" s="1523"/>
      <c r="D70" s="1523"/>
      <c r="E70" s="1523"/>
      <c r="F70" s="1523"/>
      <c r="G70" s="1524"/>
      <c r="H70" s="1524"/>
      <c r="I70" s="1524"/>
      <c r="J70" s="1524"/>
      <c r="K70" s="1524"/>
      <c r="L70" s="1304"/>
      <c r="M70" s="1304"/>
      <c r="N70" s="1304"/>
      <c r="O70" s="1304"/>
      <c r="P70" s="1304"/>
    </row>
    <row r="71" spans="1:23" x14ac:dyDescent="0.2">
      <c r="A71" s="1301"/>
      <c r="B71" s="1491"/>
      <c r="C71" s="1491"/>
      <c r="D71" s="1491"/>
      <c r="E71" s="1491"/>
      <c r="F71" s="1491"/>
      <c r="G71" s="1491"/>
      <c r="H71" s="1491"/>
      <c r="I71" s="1491"/>
      <c r="J71" s="1491"/>
      <c r="K71" s="1491"/>
      <c r="M71" s="1524"/>
      <c r="N71" s="1524"/>
      <c r="O71" s="1304"/>
      <c r="P71" s="1304"/>
    </row>
    <row r="72" spans="1:23" x14ac:dyDescent="0.2">
      <c r="B72" s="1525"/>
      <c r="C72" s="1525"/>
      <c r="D72" s="1525"/>
      <c r="E72" s="1525"/>
      <c r="F72" s="1525"/>
      <c r="G72" s="1525"/>
      <c r="H72" s="1525"/>
      <c r="I72" s="1525"/>
      <c r="J72" s="1525"/>
      <c r="K72" s="1525"/>
      <c r="L72" s="1345"/>
      <c r="M72" s="1345"/>
      <c r="O72" s="1304"/>
      <c r="P72" s="1304"/>
    </row>
    <row r="73" spans="1:23" x14ac:dyDescent="0.2">
      <c r="B73" s="1526"/>
      <c r="C73" s="1526"/>
      <c r="D73" s="1526"/>
      <c r="E73" s="1526"/>
      <c r="F73" s="1526"/>
      <c r="G73" s="1526"/>
      <c r="H73" s="1526"/>
      <c r="I73" s="1526"/>
      <c r="J73" s="1526"/>
      <c r="K73" s="1526"/>
      <c r="L73" s="1526"/>
    </row>
    <row r="74" spans="1:23" x14ac:dyDescent="0.2">
      <c r="B74" s="1345"/>
      <c r="C74" s="1345"/>
      <c r="D74" s="1345"/>
      <c r="E74" s="1345"/>
      <c r="F74" s="1345"/>
      <c r="G74" s="1345"/>
      <c r="H74" s="1345"/>
      <c r="I74" s="1345"/>
      <c r="J74" s="1345"/>
      <c r="K74" s="1345"/>
    </row>
    <row r="75" spans="1:23" x14ac:dyDescent="0.2">
      <c r="B75" s="1491"/>
      <c r="C75" s="1491"/>
      <c r="D75" s="1491"/>
      <c r="E75" s="1491"/>
      <c r="F75" s="1491"/>
      <c r="G75" s="1491"/>
      <c r="H75" s="1491"/>
      <c r="I75" s="1491"/>
      <c r="J75" s="1491"/>
      <c r="K75" s="1491"/>
    </row>
    <row r="76" spans="1:23" x14ac:dyDescent="0.2">
      <c r="B76" s="1345"/>
      <c r="C76" s="1345"/>
      <c r="D76" s="1345"/>
      <c r="E76" s="1345"/>
      <c r="F76" s="1345"/>
      <c r="G76" s="1345"/>
      <c r="H76" s="1345"/>
      <c r="I76" s="1345"/>
      <c r="J76" s="1345"/>
      <c r="K76" s="1345"/>
    </row>
  </sheetData>
  <mergeCells count="16">
    <mergeCell ref="A33:M33"/>
    <mergeCell ref="A38:K38"/>
    <mergeCell ref="A39:K39"/>
    <mergeCell ref="A40:K40"/>
    <mergeCell ref="A42:A43"/>
    <mergeCell ref="B42:D42"/>
    <mergeCell ref="F42:K42"/>
    <mergeCell ref="A2:V2"/>
    <mergeCell ref="A3:V3"/>
    <mergeCell ref="A4:V4"/>
    <mergeCell ref="A6:A7"/>
    <mergeCell ref="B6:L6"/>
    <mergeCell ref="M6:O6"/>
    <mergeCell ref="P6:Q6"/>
    <mergeCell ref="R6:T6"/>
    <mergeCell ref="U6:V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5"/>
  <sheetViews>
    <sheetView showGridLines="0" zoomScaleNormal="100" workbookViewId="0">
      <selection activeCell="N63" sqref="N63"/>
    </sheetView>
  </sheetViews>
  <sheetFormatPr baseColWidth="10" defaultColWidth="9.140625" defaultRowHeight="12.75" x14ac:dyDescent="0.2"/>
  <cols>
    <col min="1" max="1" width="40" style="1255" customWidth="1"/>
    <col min="2" max="2" width="9" style="1255" customWidth="1"/>
    <col min="3" max="3" width="9.5703125" style="1255" customWidth="1"/>
    <col min="4" max="4" width="9.140625" style="1255" customWidth="1"/>
    <col min="5" max="5" width="9.42578125" style="1255" customWidth="1"/>
    <col min="6" max="6" width="9.7109375" style="1255" customWidth="1"/>
    <col min="7" max="7" width="9.85546875" style="1255" customWidth="1"/>
    <col min="8" max="8" width="8.85546875" style="1255" customWidth="1"/>
    <col min="9" max="10" width="8.7109375" style="1255" customWidth="1"/>
    <col min="11" max="11" width="9" style="1255" customWidth="1"/>
    <col min="12" max="12" width="13.42578125" style="1255" bestFit="1" customWidth="1"/>
    <col min="13" max="13" width="9.42578125" style="1255" customWidth="1"/>
    <col min="14" max="14" width="7.5703125" style="1255" customWidth="1"/>
    <col min="15" max="15" width="6.85546875" style="1255" customWidth="1"/>
    <col min="16" max="16" width="8.85546875" style="1255" customWidth="1"/>
    <col min="17" max="18" width="7.42578125" style="1255" customWidth="1"/>
    <col min="19" max="19" width="8.140625" style="1255" customWidth="1"/>
    <col min="20" max="20" width="12.5703125" style="1255" customWidth="1"/>
    <col min="21" max="21" width="14.5703125" style="1255" customWidth="1"/>
    <col min="22" max="32" width="11.42578125" style="1255" customWidth="1"/>
    <col min="33" max="33" width="15" style="1255" customWidth="1"/>
    <col min="34" max="16384" width="9.140625" style="1255"/>
  </cols>
  <sheetData>
    <row r="1" spans="1:20" ht="15.75" x14ac:dyDescent="0.25">
      <c r="A1" s="1966" t="s">
        <v>2154</v>
      </c>
      <c r="B1" s="1966"/>
      <c r="C1" s="1966"/>
      <c r="D1" s="1966"/>
      <c r="E1" s="1966"/>
      <c r="F1" s="1966"/>
      <c r="G1" s="1966"/>
      <c r="H1" s="1966"/>
      <c r="I1" s="1966"/>
      <c r="J1" s="1966"/>
      <c r="K1" s="1966"/>
    </row>
    <row r="2" spans="1:20" ht="15.75" x14ac:dyDescent="0.2">
      <c r="A2" s="1967" t="s">
        <v>1534</v>
      </c>
      <c r="B2" s="1967"/>
      <c r="C2" s="1967"/>
      <c r="D2" s="1967"/>
      <c r="E2" s="1967"/>
      <c r="F2" s="1967"/>
      <c r="G2" s="1967"/>
      <c r="H2" s="1967"/>
      <c r="I2" s="1967"/>
      <c r="J2" s="1967"/>
      <c r="K2" s="1967"/>
      <c r="L2" s="1527"/>
      <c r="M2" s="1527"/>
      <c r="N2" s="1527"/>
      <c r="O2" s="1527"/>
      <c r="P2" s="1527"/>
      <c r="Q2" s="1527"/>
      <c r="R2" s="1527"/>
      <c r="S2" s="1527"/>
      <c r="T2" s="1527"/>
    </row>
    <row r="3" spans="1:20" ht="15.75" x14ac:dyDescent="0.2">
      <c r="A3" s="1967" t="s">
        <v>2155</v>
      </c>
      <c r="B3" s="1967"/>
      <c r="C3" s="1967"/>
      <c r="D3" s="1967"/>
      <c r="E3" s="1967"/>
      <c r="F3" s="1967"/>
      <c r="G3" s="1967"/>
      <c r="H3" s="1967"/>
      <c r="I3" s="1967"/>
      <c r="J3" s="1967"/>
      <c r="K3" s="1967"/>
      <c r="L3" s="1527"/>
      <c r="M3" s="1527"/>
      <c r="N3" s="1527"/>
      <c r="O3" s="1527"/>
      <c r="P3" s="1527"/>
      <c r="Q3" s="1527"/>
      <c r="R3" s="1527"/>
      <c r="S3" s="1527"/>
      <c r="T3" s="1527"/>
    </row>
    <row r="4" spans="1:20" ht="6.75" customHeight="1" thickBot="1" x14ac:dyDescent="0.25">
      <c r="A4" s="1497"/>
      <c r="B4" s="1497"/>
      <c r="C4" s="1497"/>
      <c r="D4" s="1497"/>
      <c r="E4" s="1497"/>
      <c r="F4" s="1497"/>
      <c r="G4" s="1497"/>
      <c r="H4" s="1497"/>
      <c r="I4" s="1497"/>
      <c r="J4" s="1497"/>
      <c r="K4" s="1497"/>
      <c r="L4" s="1527"/>
      <c r="M4" s="1527"/>
      <c r="N4" s="1527"/>
      <c r="O4" s="1527"/>
      <c r="P4" s="1527"/>
      <c r="Q4" s="1527"/>
      <c r="R4" s="1527"/>
      <c r="S4" s="1527"/>
      <c r="T4" s="1527"/>
    </row>
    <row r="5" spans="1:20" ht="23.25" customHeight="1" thickBot="1" x14ac:dyDescent="0.25">
      <c r="A5" s="1528" t="s">
        <v>2156</v>
      </c>
      <c r="B5" s="1261" t="s">
        <v>704</v>
      </c>
      <c r="C5" s="1262" t="s">
        <v>705</v>
      </c>
      <c r="D5" s="1262" t="s">
        <v>706</v>
      </c>
      <c r="E5" s="1262" t="s">
        <v>707</v>
      </c>
      <c r="F5" s="1262" t="s">
        <v>708</v>
      </c>
      <c r="G5" s="1262" t="s">
        <v>709</v>
      </c>
      <c r="H5" s="1262" t="s">
        <v>710</v>
      </c>
      <c r="I5" s="1262" t="s">
        <v>711</v>
      </c>
      <c r="J5" s="1262" t="s">
        <v>712</v>
      </c>
      <c r="K5" s="1264" t="s">
        <v>713</v>
      </c>
      <c r="L5" s="1527"/>
      <c r="M5" s="1527"/>
      <c r="N5" s="1527"/>
      <c r="O5" s="1527"/>
      <c r="P5" s="1527"/>
      <c r="Q5" s="1527"/>
      <c r="R5" s="1527"/>
      <c r="S5" s="1527"/>
      <c r="T5" s="1527"/>
    </row>
    <row r="6" spans="1:20" ht="13.5" thickBot="1" x14ac:dyDescent="0.25">
      <c r="A6" s="1964" t="s">
        <v>735</v>
      </c>
      <c r="B6" s="1965"/>
      <c r="C6" s="1965"/>
      <c r="D6" s="1965"/>
      <c r="E6" s="1965"/>
      <c r="F6" s="1965"/>
      <c r="G6" s="1965"/>
      <c r="H6" s="1965"/>
      <c r="I6" s="1965"/>
      <c r="J6" s="1965"/>
      <c r="K6" s="1965"/>
      <c r="L6" s="1527"/>
      <c r="M6" s="1529"/>
      <c r="N6" s="1530"/>
      <c r="O6" s="1529"/>
      <c r="P6" s="1529"/>
      <c r="Q6" s="1529"/>
      <c r="R6" s="1529"/>
      <c r="S6" s="1529"/>
      <c r="T6" s="1489"/>
    </row>
    <row r="7" spans="1:20" x14ac:dyDescent="0.2">
      <c r="A7" s="1531" t="s">
        <v>2157</v>
      </c>
      <c r="B7" s="1532">
        <v>0.70851518298573002</v>
      </c>
      <c r="C7" s="1533">
        <v>0.990839304140956</v>
      </c>
      <c r="D7" s="1533">
        <v>0.93037562364903215</v>
      </c>
      <c r="E7" s="1534">
        <v>0.81004633757148803</v>
      </c>
      <c r="F7" s="1533">
        <v>0.81528788104550554</v>
      </c>
      <c r="G7" s="1533">
        <v>1.7909402771571432</v>
      </c>
      <c r="H7" s="1533">
        <v>2.761265075790182</v>
      </c>
      <c r="I7" s="1533">
        <v>1.2387387011035289</v>
      </c>
      <c r="J7" s="1533">
        <v>1.0003043894248684</v>
      </c>
      <c r="K7" s="1535">
        <v>4.9938192853720853</v>
      </c>
      <c r="L7" s="1527"/>
      <c r="M7" s="1527"/>
      <c r="N7" s="1527"/>
      <c r="O7" s="1527"/>
      <c r="P7" s="1527"/>
      <c r="Q7" s="1527"/>
      <c r="R7" s="1527"/>
      <c r="S7" s="1527"/>
      <c r="T7" s="1536"/>
    </row>
    <row r="8" spans="1:20" ht="13.5" thickBot="1" x14ac:dyDescent="0.25">
      <c r="A8" s="1537" t="s">
        <v>2158</v>
      </c>
      <c r="B8" s="1538">
        <v>0.63091157945428411</v>
      </c>
      <c r="C8" s="1539">
        <v>0.97877642720886515</v>
      </c>
      <c r="D8" s="1539">
        <v>0.86775153820503048</v>
      </c>
      <c r="E8" s="1540">
        <v>0.60965811963812766</v>
      </c>
      <c r="F8" s="1539">
        <v>0.69216903773006744</v>
      </c>
      <c r="G8" s="1539">
        <v>1.6942395123739364</v>
      </c>
      <c r="H8" s="1539">
        <v>1.6780030109023265</v>
      </c>
      <c r="I8" s="1539">
        <v>0.9414986478017483</v>
      </c>
      <c r="J8" s="1539">
        <v>0.96470973065053067</v>
      </c>
      <c r="K8" s="1541">
        <v>4.9449981304974724</v>
      </c>
      <c r="L8" s="1527"/>
      <c r="M8" s="1527"/>
      <c r="N8" s="1527"/>
      <c r="O8" s="1527"/>
      <c r="P8" s="1527"/>
      <c r="Q8" s="1527"/>
      <c r="R8" s="1527"/>
      <c r="S8" s="1527"/>
      <c r="T8" s="1536"/>
    </row>
    <row r="9" spans="1:20" ht="13.5" thickBot="1" x14ac:dyDescent="0.25">
      <c r="A9" s="1964" t="s">
        <v>2159</v>
      </c>
      <c r="B9" s="1965"/>
      <c r="C9" s="1965"/>
      <c r="D9" s="1965"/>
      <c r="E9" s="1965"/>
      <c r="F9" s="1965"/>
      <c r="G9" s="1965"/>
      <c r="H9" s="1965"/>
      <c r="I9" s="1965"/>
      <c r="J9" s="1965"/>
      <c r="K9" s="1965"/>
      <c r="L9" s="1527"/>
      <c r="M9" s="1527"/>
      <c r="N9" s="1536"/>
      <c r="O9" s="1527"/>
      <c r="P9" s="1527"/>
      <c r="Q9" s="1527"/>
      <c r="R9" s="1527"/>
      <c r="S9" s="1527"/>
      <c r="T9" s="1536"/>
    </row>
    <row r="10" spans="1:20" ht="13.5" thickBot="1" x14ac:dyDescent="0.25">
      <c r="A10" s="1542" t="s">
        <v>2160</v>
      </c>
      <c r="B10" s="1543">
        <v>1.1447678696724868</v>
      </c>
      <c r="C10" s="1544">
        <v>0.73600145597477085</v>
      </c>
      <c r="D10" s="1544">
        <v>1.72688754558428</v>
      </c>
      <c r="E10" s="1544">
        <v>1.2943760355573679</v>
      </c>
      <c r="F10" s="1544">
        <v>1.7395848854268245</v>
      </c>
      <c r="G10" s="1544">
        <v>0.456966131854038</v>
      </c>
      <c r="H10" s="1544">
        <v>0.88034513013096771</v>
      </c>
      <c r="I10" s="1544">
        <v>1.7631829199150373</v>
      </c>
      <c r="J10" s="1544">
        <v>1.5526725353110642</v>
      </c>
      <c r="K10" s="1545">
        <v>0.27065993794873455</v>
      </c>
      <c r="L10" s="1527"/>
      <c r="M10" s="1527"/>
      <c r="N10" s="1527"/>
      <c r="O10" s="1527"/>
      <c r="P10" s="1527"/>
      <c r="Q10" s="1527"/>
      <c r="R10" s="1527"/>
      <c r="S10" s="1527"/>
      <c r="T10" s="1536"/>
    </row>
    <row r="11" spans="1:20" ht="13.5" thickBot="1" x14ac:dyDescent="0.25">
      <c r="A11" s="1964" t="s">
        <v>2161</v>
      </c>
      <c r="B11" s="1965"/>
      <c r="C11" s="1965"/>
      <c r="D11" s="1965"/>
      <c r="E11" s="1965"/>
      <c r="F11" s="1965"/>
      <c r="G11" s="1965"/>
      <c r="H11" s="1965"/>
      <c r="I11" s="1965"/>
      <c r="J11" s="1965"/>
      <c r="K11" s="1965"/>
      <c r="L11" s="1527"/>
      <c r="M11" s="1527"/>
      <c r="N11" s="1536"/>
      <c r="O11" s="1527"/>
      <c r="P11" s="1527"/>
      <c r="Q11" s="1527"/>
      <c r="R11" s="1527"/>
      <c r="S11" s="1527"/>
      <c r="T11" s="1536"/>
    </row>
    <row r="12" spans="1:20" ht="13.5" thickBot="1" x14ac:dyDescent="0.25">
      <c r="A12" s="1542" t="s">
        <v>2162</v>
      </c>
      <c r="B12" s="1543">
        <v>1.1679764423834114E-2</v>
      </c>
      <c r="C12" s="1544">
        <v>1.6246468160387838E-2</v>
      </c>
      <c r="D12" s="1544">
        <v>0.12982685371529432</v>
      </c>
      <c r="E12" s="1544">
        <v>5.7228103958914901E-2</v>
      </c>
      <c r="F12" s="1544">
        <v>0.11618493085733418</v>
      </c>
      <c r="G12" s="1544">
        <v>0.20978948933356373</v>
      </c>
      <c r="H12" s="1544">
        <v>-3.7192939877155524E-3</v>
      </c>
      <c r="I12" s="1544">
        <v>6.9119212698048424E-2</v>
      </c>
      <c r="J12" s="1544">
        <v>6.3876485613292011E-2</v>
      </c>
      <c r="K12" s="1544">
        <v>-4.8274331874569318E-3</v>
      </c>
      <c r="L12" s="1527"/>
      <c r="M12" s="1527"/>
      <c r="N12" s="1527"/>
      <c r="O12" s="1527"/>
      <c r="P12" s="1527"/>
      <c r="Q12" s="1527"/>
      <c r="R12" s="1527"/>
      <c r="S12" s="1527"/>
      <c r="T12" s="1536"/>
    </row>
    <row r="13" spans="1:20" ht="13.5" thickBot="1" x14ac:dyDescent="0.25">
      <c r="A13" s="1970" t="s">
        <v>2163</v>
      </c>
      <c r="B13" s="1971"/>
      <c r="C13" s="1971"/>
      <c r="D13" s="1971"/>
      <c r="E13" s="1971"/>
      <c r="F13" s="1971"/>
      <c r="G13" s="1971"/>
      <c r="H13" s="1971"/>
      <c r="I13" s="1971"/>
      <c r="J13" s="1971"/>
      <c r="K13" s="1971"/>
      <c r="L13" s="1527"/>
      <c r="M13" s="1527"/>
      <c r="N13" s="1536"/>
      <c r="O13" s="1527"/>
      <c r="P13" s="1527"/>
      <c r="Q13" s="1527"/>
      <c r="R13" s="1527"/>
      <c r="S13" s="1527"/>
      <c r="T13" s="1536"/>
    </row>
    <row r="14" spans="1:20" x14ac:dyDescent="0.2">
      <c r="A14" s="1531" t="s">
        <v>2164</v>
      </c>
      <c r="B14" s="1532">
        <v>0.19573870558527715</v>
      </c>
      <c r="C14" s="1533">
        <v>0.24992420068966362</v>
      </c>
      <c r="D14" s="1533">
        <v>0.59500531973269899</v>
      </c>
      <c r="E14" s="1534">
        <v>0.44622051538085977</v>
      </c>
      <c r="F14" s="1533">
        <v>0.54446408295211612</v>
      </c>
      <c r="G14" s="1533">
        <v>0.58635786237694199</v>
      </c>
      <c r="H14" s="1533">
        <v>0.1034589339149083</v>
      </c>
      <c r="I14" s="1533">
        <v>0.7010831848475797</v>
      </c>
      <c r="J14" s="1533">
        <v>0.44754932186523422</v>
      </c>
      <c r="K14" s="1535">
        <v>5.3506691679551507E-2</v>
      </c>
      <c r="L14" s="1527"/>
      <c r="M14" s="1527"/>
      <c r="N14" s="1527"/>
      <c r="O14" s="1527"/>
      <c r="P14" s="1527"/>
      <c r="Q14" s="1527"/>
      <c r="R14" s="1527"/>
      <c r="S14" s="1527"/>
      <c r="T14" s="1536"/>
    </row>
    <row r="15" spans="1:20" ht="13.5" thickBot="1" x14ac:dyDescent="0.25">
      <c r="A15" s="1537" t="s">
        <v>2165</v>
      </c>
      <c r="B15" s="1538">
        <v>0.24337700563809944</v>
      </c>
      <c r="C15" s="1539">
        <v>0.33319859262151713</v>
      </c>
      <c r="D15" s="1539">
        <v>1.4691682353456816</v>
      </c>
      <c r="E15" s="1540">
        <v>0.80577292545921275</v>
      </c>
      <c r="F15" s="1539">
        <v>1.1952165846340597</v>
      </c>
      <c r="G15" s="1539">
        <v>1.4175486708060574</v>
      </c>
      <c r="H15" s="1539">
        <v>0.11539787504289166</v>
      </c>
      <c r="I15" s="1539">
        <v>2.3454123331606196</v>
      </c>
      <c r="J15" s="1539">
        <v>0.81011634084021955</v>
      </c>
      <c r="K15" s="1541">
        <v>5.6531505515341758E-2</v>
      </c>
      <c r="L15" s="1527"/>
      <c r="M15" s="1527"/>
      <c r="N15" s="1527"/>
      <c r="O15" s="1527"/>
      <c r="P15" s="1527"/>
      <c r="Q15" s="1527"/>
      <c r="R15" s="1527"/>
      <c r="S15" s="1527"/>
      <c r="T15" s="1536"/>
    </row>
    <row r="16" spans="1:20" ht="13.5" thickBot="1" x14ac:dyDescent="0.25">
      <c r="A16" s="1964" t="s">
        <v>2166</v>
      </c>
      <c r="B16" s="1965"/>
      <c r="C16" s="1965"/>
      <c r="D16" s="1965"/>
      <c r="E16" s="1965"/>
      <c r="F16" s="1965"/>
      <c r="G16" s="1965"/>
      <c r="H16" s="1965"/>
      <c r="I16" s="1965"/>
      <c r="J16" s="1965"/>
      <c r="K16" s="1965"/>
      <c r="L16" s="1527"/>
      <c r="M16" s="1527"/>
      <c r="N16" s="1536"/>
      <c r="O16" s="1527"/>
      <c r="P16" s="1527"/>
      <c r="Q16" s="1527"/>
      <c r="R16" s="1527"/>
      <c r="S16" s="1527"/>
      <c r="T16" s="1536"/>
    </row>
    <row r="17" spans="1:20" ht="13.5" thickBot="1" x14ac:dyDescent="0.25">
      <c r="A17" s="1542" t="s">
        <v>2167</v>
      </c>
      <c r="B17" s="1543">
        <v>0.64809745099143334</v>
      </c>
      <c r="C17" s="1544">
        <v>1.3271416742233137</v>
      </c>
      <c r="D17" s="1544">
        <v>1.0045455058288013</v>
      </c>
      <c r="E17" s="1544">
        <v>1.0712881746904119</v>
      </c>
      <c r="F17" s="1544">
        <v>1.0587488799783964</v>
      </c>
      <c r="G17" s="1544">
        <v>1.0383399811470286</v>
      </c>
      <c r="H17" s="1544">
        <v>-0.47088184277923706</v>
      </c>
      <c r="I17" s="1544">
        <v>1.1003257633072334</v>
      </c>
      <c r="J17" s="1544">
        <v>1.083547764206068</v>
      </c>
      <c r="K17" s="1544">
        <v>0.57684942245174531</v>
      </c>
      <c r="L17" s="1527"/>
      <c r="M17" s="1527"/>
      <c r="N17" s="1527"/>
      <c r="O17" s="1527"/>
      <c r="P17" s="1527"/>
      <c r="Q17" s="1527"/>
      <c r="R17" s="1527"/>
      <c r="S17" s="1527"/>
      <c r="T17" s="1536"/>
    </row>
    <row r="18" spans="1:20" ht="13.5" thickBot="1" x14ac:dyDescent="0.25">
      <c r="A18" s="1964" t="s">
        <v>2168</v>
      </c>
      <c r="B18" s="1965"/>
      <c r="C18" s="1965"/>
      <c r="D18" s="1965"/>
      <c r="E18" s="1965"/>
      <c r="F18" s="1965"/>
      <c r="G18" s="1965"/>
      <c r="H18" s="1965"/>
      <c r="I18" s="1965"/>
      <c r="J18" s="1965"/>
      <c r="K18" s="1965"/>
      <c r="L18" s="1527"/>
      <c r="M18" s="1527"/>
      <c r="N18" s="1536"/>
      <c r="O18" s="1527"/>
      <c r="P18" s="1527"/>
      <c r="Q18" s="1527"/>
      <c r="R18" s="1527"/>
      <c r="S18" s="1527"/>
      <c r="T18" s="1536"/>
    </row>
    <row r="19" spans="1:20" x14ac:dyDescent="0.2">
      <c r="A19" s="1531" t="s">
        <v>2169</v>
      </c>
      <c r="B19" s="1546">
        <v>4.6281433671856845E-2</v>
      </c>
      <c r="C19" s="1547">
        <v>7.6396236309782012E-2</v>
      </c>
      <c r="D19" s="1547">
        <v>0.40099009897889931</v>
      </c>
      <c r="E19" s="1548">
        <v>0.30216218370094339</v>
      </c>
      <c r="F19" s="1547">
        <v>0.30865500162020887</v>
      </c>
      <c r="G19" s="1547">
        <v>0.66712192370863321</v>
      </c>
      <c r="H19" s="1547">
        <v>6.9911341028233417E-2</v>
      </c>
      <c r="I19" s="1547">
        <v>9.8512045574117899E-2</v>
      </c>
      <c r="J19" s="1547">
        <v>7.3276866925008038E-2</v>
      </c>
      <c r="K19" s="1533">
        <v>4.4610938254418617E-3</v>
      </c>
      <c r="L19" s="1527"/>
      <c r="M19" s="1527"/>
      <c r="N19" s="1527"/>
      <c r="O19" s="1527"/>
      <c r="P19" s="1527"/>
      <c r="Q19" s="1527"/>
      <c r="R19" s="1527"/>
      <c r="S19" s="1527"/>
      <c r="T19" s="1536"/>
    </row>
    <row r="20" spans="1:20" x14ac:dyDescent="0.2">
      <c r="A20" s="1549" t="s">
        <v>2170</v>
      </c>
      <c r="B20" s="1550">
        <v>6.0879568440970113E-3</v>
      </c>
      <c r="C20" s="1551">
        <v>1.6172658052538126E-2</v>
      </c>
      <c r="D20" s="1551">
        <v>5.2818184102928836E-2</v>
      </c>
      <c r="E20" s="1552">
        <v>3.3950996920362145E-2</v>
      </c>
      <c r="F20" s="1551">
        <v>5.6035776276752089E-2</v>
      </c>
      <c r="G20" s="1551">
        <v>9.0104830992638371E-2</v>
      </c>
      <c r="H20" s="1553">
        <v>1.5701554090784781E-3</v>
      </c>
      <c r="I20" s="1551">
        <v>2.2733714979559044E-2</v>
      </c>
      <c r="J20" s="1551">
        <v>3.8236892077056349E-2</v>
      </c>
      <c r="K20" s="1554">
        <v>-2.6357018523083531E-3</v>
      </c>
      <c r="L20" s="1555"/>
      <c r="M20" s="1527"/>
      <c r="N20" s="1527"/>
      <c r="O20" s="1527"/>
      <c r="P20" s="1527"/>
      <c r="Q20" s="1527"/>
      <c r="R20" s="1527"/>
      <c r="S20" s="1527"/>
      <c r="T20" s="1536"/>
    </row>
    <row r="21" spans="1:20" ht="13.5" thickBot="1" x14ac:dyDescent="0.25">
      <c r="A21" s="1537" t="s">
        <v>2171</v>
      </c>
      <c r="B21" s="1538">
        <v>7.5696255512673156E-3</v>
      </c>
      <c r="C21" s="1556">
        <v>2.156136495459288E-2</v>
      </c>
      <c r="D21" s="1556">
        <v>0.13041698243559213</v>
      </c>
      <c r="E21" s="1557">
        <v>6.1307791031139071E-2</v>
      </c>
      <c r="F21" s="1556">
        <v>0.12301066541556999</v>
      </c>
      <c r="G21" s="1556">
        <v>0.21783281439945734</v>
      </c>
      <c r="H21" s="1558">
        <v>1.7513480067732365E-3</v>
      </c>
      <c r="I21" s="1556">
        <v>7.6053650471175141E-2</v>
      </c>
      <c r="J21" s="1556">
        <v>6.9213223171623636E-2</v>
      </c>
      <c r="K21" s="1539">
        <v>-2.7847020461089188E-3</v>
      </c>
      <c r="L21" s="1555"/>
      <c r="M21" s="1527"/>
      <c r="N21" s="1527"/>
      <c r="O21" s="1527"/>
      <c r="P21" s="1527"/>
      <c r="Q21" s="1527"/>
      <c r="R21" s="1527"/>
      <c r="S21" s="1527"/>
      <c r="T21" s="1536"/>
    </row>
    <row r="22" spans="1:20" ht="409.6" hidden="1" customHeight="1" x14ac:dyDescent="0.2">
      <c r="A22" s="1559"/>
      <c r="B22" s="1527"/>
      <c r="C22" s="1527"/>
      <c r="D22" s="1527"/>
      <c r="E22" s="1527"/>
      <c r="F22" s="1527"/>
      <c r="G22" s="1527"/>
      <c r="H22" s="1527"/>
      <c r="I22" s="1527"/>
      <c r="J22" s="1536"/>
      <c r="K22" s="1536"/>
    </row>
    <row r="23" spans="1:20" ht="409.6" hidden="1" customHeight="1" x14ac:dyDescent="0.2">
      <c r="A23" s="1559"/>
      <c r="B23" s="1527"/>
      <c r="C23" s="1527"/>
      <c r="D23" s="1527"/>
      <c r="E23" s="1527"/>
      <c r="F23" s="1527"/>
      <c r="G23" s="1527"/>
      <c r="H23" s="1527"/>
      <c r="I23" s="1527"/>
      <c r="J23" s="1536"/>
      <c r="K23" s="1536"/>
    </row>
    <row r="24" spans="1:20" ht="409.6" hidden="1" customHeight="1" x14ac:dyDescent="0.2">
      <c r="A24" s="1559"/>
      <c r="B24" s="1527"/>
      <c r="C24" s="1527"/>
      <c r="D24" s="1527"/>
      <c r="E24" s="1527"/>
      <c r="F24" s="1527"/>
      <c r="G24" s="1527"/>
      <c r="H24" s="1527"/>
      <c r="I24" s="1527"/>
      <c r="J24" s="1536"/>
      <c r="K24" s="1536"/>
    </row>
    <row r="25" spans="1:20" ht="409.6" hidden="1" customHeight="1" x14ac:dyDescent="0.2">
      <c r="A25" s="1559"/>
      <c r="B25" s="1527"/>
      <c r="C25" s="1527"/>
      <c r="D25" s="1527"/>
      <c r="E25" s="1527"/>
      <c r="F25" s="1527"/>
      <c r="G25" s="1527"/>
      <c r="H25" s="1527"/>
      <c r="I25" s="1527"/>
      <c r="J25" s="1536"/>
      <c r="K25" s="1536"/>
    </row>
    <row r="26" spans="1:20" ht="409.6" hidden="1" customHeight="1" x14ac:dyDescent="0.2">
      <c r="A26" s="1559"/>
      <c r="B26" s="1527"/>
      <c r="C26" s="1527"/>
      <c r="D26" s="1527"/>
      <c r="E26" s="1527"/>
      <c r="F26" s="1527"/>
      <c r="G26" s="1527"/>
      <c r="H26" s="1527"/>
      <c r="I26" s="1527"/>
      <c r="J26" s="1536"/>
      <c r="K26" s="1536"/>
    </row>
    <row r="27" spans="1:20" ht="409.6" hidden="1" customHeight="1" x14ac:dyDescent="0.2">
      <c r="A27" s="1559"/>
      <c r="B27" s="1527"/>
      <c r="C27" s="1527"/>
      <c r="D27" s="1527"/>
      <c r="E27" s="1527"/>
      <c r="F27" s="1527"/>
      <c r="G27" s="1527"/>
      <c r="H27" s="1527"/>
      <c r="I27" s="1527"/>
      <c r="J27" s="1536"/>
      <c r="K27" s="1536"/>
    </row>
    <row r="28" spans="1:20" ht="409.6" hidden="1" customHeight="1" x14ac:dyDescent="0.2">
      <c r="A28" s="1559"/>
      <c r="B28" s="1527"/>
      <c r="C28" s="1527"/>
      <c r="D28" s="1527"/>
      <c r="E28" s="1527"/>
      <c r="F28" s="1527"/>
      <c r="G28" s="1527"/>
      <c r="H28" s="1527"/>
      <c r="I28" s="1527"/>
      <c r="J28" s="1536"/>
      <c r="K28" s="1536"/>
    </row>
    <row r="29" spans="1:20" ht="409.6" hidden="1" customHeight="1" x14ac:dyDescent="0.2">
      <c r="A29" s="1559"/>
      <c r="B29" s="1527"/>
      <c r="C29" s="1527"/>
      <c r="D29" s="1527"/>
      <c r="E29" s="1527"/>
      <c r="F29" s="1527"/>
      <c r="G29" s="1527"/>
      <c r="H29" s="1527"/>
      <c r="I29" s="1527"/>
      <c r="J29" s="1536"/>
      <c r="K29" s="1536"/>
    </row>
    <row r="30" spans="1:20" ht="409.6" hidden="1" customHeight="1" x14ac:dyDescent="0.2">
      <c r="A30" s="1559"/>
      <c r="B30" s="1527"/>
      <c r="C30" s="1527"/>
      <c r="D30" s="1527"/>
      <c r="E30" s="1527"/>
      <c r="F30" s="1527"/>
      <c r="G30" s="1527"/>
      <c r="H30" s="1527"/>
      <c r="I30" s="1527"/>
      <c r="J30" s="1536"/>
      <c r="K30" s="1536"/>
    </row>
    <row r="31" spans="1:20" ht="409.6" hidden="1" customHeight="1" x14ac:dyDescent="0.2">
      <c r="A31" s="1559"/>
      <c r="B31" s="1527"/>
      <c r="C31" s="1527"/>
      <c r="D31" s="1527"/>
      <c r="E31" s="1527"/>
      <c r="F31" s="1527"/>
      <c r="G31" s="1527"/>
      <c r="H31" s="1527"/>
      <c r="I31" s="1527"/>
      <c r="J31" s="1536"/>
      <c r="K31" s="1536"/>
    </row>
    <row r="32" spans="1:20" ht="409.6" hidden="1" customHeight="1" x14ac:dyDescent="0.2">
      <c r="A32" s="1559"/>
      <c r="B32" s="1527"/>
      <c r="C32" s="1527"/>
      <c r="D32" s="1527"/>
      <c r="E32" s="1527"/>
      <c r="F32" s="1527"/>
      <c r="G32" s="1527"/>
      <c r="H32" s="1527"/>
      <c r="I32" s="1527"/>
      <c r="J32" s="1536"/>
      <c r="K32" s="1536"/>
    </row>
    <row r="33" spans="1:11" ht="409.6" hidden="1" customHeight="1" x14ac:dyDescent="0.2">
      <c r="A33" s="1559"/>
      <c r="B33" s="1527"/>
      <c r="C33" s="1527"/>
      <c r="D33" s="1527"/>
      <c r="E33" s="1527"/>
      <c r="F33" s="1527"/>
      <c r="G33" s="1527"/>
      <c r="H33" s="1527"/>
      <c r="I33" s="1527"/>
      <c r="J33" s="1536"/>
      <c r="K33" s="1536"/>
    </row>
    <row r="34" spans="1:11" ht="409.6" hidden="1" customHeight="1" x14ac:dyDescent="0.2">
      <c r="A34" s="1559"/>
      <c r="B34" s="1527"/>
      <c r="C34" s="1527"/>
      <c r="D34" s="1527"/>
      <c r="E34" s="1527"/>
      <c r="F34" s="1527"/>
      <c r="G34" s="1527"/>
      <c r="H34" s="1527"/>
      <c r="I34" s="1527"/>
      <c r="J34" s="1536"/>
      <c r="K34" s="1536"/>
    </row>
    <row r="35" spans="1:11" ht="409.6" hidden="1" customHeight="1" x14ac:dyDescent="0.2">
      <c r="A35" s="1559"/>
      <c r="B35" s="1527"/>
      <c r="C35" s="1527"/>
      <c r="D35" s="1527"/>
      <c r="E35" s="1527"/>
      <c r="F35" s="1527"/>
      <c r="G35" s="1527"/>
      <c r="H35" s="1527"/>
      <c r="I35" s="1527"/>
      <c r="J35" s="1536"/>
      <c r="K35" s="1536"/>
    </row>
    <row r="36" spans="1:11" ht="409.6" hidden="1" customHeight="1" x14ac:dyDescent="0.2">
      <c r="A36" s="1559"/>
      <c r="B36" s="1527"/>
      <c r="C36" s="1527"/>
      <c r="D36" s="1527"/>
      <c r="E36" s="1527"/>
      <c r="F36" s="1527"/>
      <c r="G36" s="1527"/>
      <c r="H36" s="1527"/>
      <c r="I36" s="1527"/>
      <c r="J36" s="1536"/>
      <c r="K36" s="1536"/>
    </row>
    <row r="37" spans="1:11" ht="409.6" hidden="1" customHeight="1" x14ac:dyDescent="0.2">
      <c r="A37" s="1559"/>
      <c r="B37" s="1527"/>
      <c r="C37" s="1527"/>
      <c r="D37" s="1527"/>
      <c r="E37" s="1527"/>
      <c r="F37" s="1527"/>
      <c r="G37" s="1527"/>
      <c r="H37" s="1527"/>
      <c r="I37" s="1527"/>
      <c r="J37" s="1536"/>
      <c r="K37" s="1536"/>
    </row>
    <row r="38" spans="1:11" ht="409.6" hidden="1" customHeight="1" x14ac:dyDescent="0.2">
      <c r="A38" s="1559"/>
      <c r="B38" s="1527"/>
      <c r="C38" s="1527"/>
      <c r="D38" s="1527"/>
      <c r="E38" s="1527"/>
      <c r="F38" s="1527"/>
      <c r="G38" s="1527"/>
      <c r="H38" s="1527"/>
      <c r="I38" s="1527"/>
      <c r="J38" s="1536"/>
      <c r="K38" s="1536"/>
    </row>
    <row r="39" spans="1:11" ht="409.6" hidden="1" customHeight="1" x14ac:dyDescent="0.2">
      <c r="A39" s="1559"/>
      <c r="B39" s="1527"/>
      <c r="C39" s="1527"/>
      <c r="D39" s="1527"/>
      <c r="E39" s="1527"/>
      <c r="F39" s="1527"/>
      <c r="G39" s="1527"/>
      <c r="H39" s="1527"/>
      <c r="I39" s="1527"/>
      <c r="J39" s="1536"/>
      <c r="K39" s="1536"/>
    </row>
    <row r="40" spans="1:11" ht="409.6" hidden="1" customHeight="1" x14ac:dyDescent="0.2">
      <c r="A40" s="1559"/>
      <c r="B40" s="1527"/>
      <c r="C40" s="1527"/>
      <c r="D40" s="1527"/>
      <c r="E40" s="1527"/>
      <c r="F40" s="1527"/>
      <c r="G40" s="1527"/>
      <c r="H40" s="1527"/>
      <c r="I40" s="1527"/>
      <c r="J40" s="1536"/>
      <c r="K40" s="1536"/>
    </row>
    <row r="41" spans="1:11" ht="409.6" hidden="1" customHeight="1" x14ac:dyDescent="0.2">
      <c r="A41" s="1559"/>
      <c r="B41" s="1527"/>
      <c r="C41" s="1527"/>
      <c r="D41" s="1527"/>
      <c r="E41" s="1527"/>
      <c r="F41" s="1527"/>
      <c r="G41" s="1527"/>
      <c r="H41" s="1527"/>
      <c r="I41" s="1527"/>
      <c r="J41" s="1536"/>
      <c r="K41" s="1536"/>
    </row>
    <row r="42" spans="1:11" ht="409.6" hidden="1" customHeight="1" x14ac:dyDescent="0.2">
      <c r="A42" s="1559"/>
      <c r="B42" s="1527"/>
      <c r="C42" s="1527"/>
      <c r="D42" s="1527"/>
      <c r="E42" s="1527"/>
      <c r="F42" s="1527"/>
      <c r="G42" s="1527"/>
      <c r="H42" s="1527"/>
      <c r="I42" s="1527"/>
      <c r="J42" s="1536"/>
      <c r="K42" s="1536"/>
    </row>
    <row r="43" spans="1:11" ht="409.6" hidden="1" customHeight="1" x14ac:dyDescent="0.2">
      <c r="A43" s="1559"/>
      <c r="B43" s="1527"/>
      <c r="C43" s="1527"/>
      <c r="D43" s="1527"/>
      <c r="E43" s="1527"/>
      <c r="F43" s="1527"/>
      <c r="G43" s="1527"/>
      <c r="H43" s="1527"/>
      <c r="I43" s="1527"/>
      <c r="J43" s="1536"/>
      <c r="K43" s="1536"/>
    </row>
    <row r="44" spans="1:11" ht="409.6" hidden="1" customHeight="1" x14ac:dyDescent="0.2">
      <c r="A44" s="1559"/>
      <c r="B44" s="1527"/>
      <c r="C44" s="1527"/>
      <c r="D44" s="1527"/>
      <c r="E44" s="1527"/>
      <c r="F44" s="1527"/>
      <c r="G44" s="1527"/>
      <c r="H44" s="1527"/>
      <c r="I44" s="1527"/>
      <c r="J44" s="1536"/>
      <c r="K44" s="1536"/>
    </row>
    <row r="45" spans="1:11" ht="409.6" hidden="1" customHeight="1" x14ac:dyDescent="0.2">
      <c r="A45" s="1559"/>
      <c r="B45" s="1527"/>
      <c r="C45" s="1527"/>
      <c r="D45" s="1527"/>
      <c r="E45" s="1527"/>
      <c r="F45" s="1527"/>
      <c r="G45" s="1527"/>
      <c r="H45" s="1527"/>
      <c r="I45" s="1527"/>
      <c r="J45" s="1536"/>
      <c r="K45" s="1536"/>
    </row>
    <row r="46" spans="1:11" ht="409.6" hidden="1" customHeight="1" x14ac:dyDescent="0.2">
      <c r="A46" s="1559"/>
      <c r="B46" s="1527"/>
      <c r="C46" s="1527"/>
      <c r="D46" s="1527"/>
      <c r="E46" s="1527"/>
      <c r="F46" s="1527"/>
      <c r="G46" s="1527"/>
      <c r="H46" s="1527"/>
      <c r="I46" s="1527"/>
      <c r="J46" s="1536"/>
      <c r="K46" s="1536"/>
    </row>
    <row r="47" spans="1:11" ht="409.6" hidden="1" customHeight="1" x14ac:dyDescent="0.2">
      <c r="A47" s="1559"/>
      <c r="B47" s="1527"/>
      <c r="C47" s="1527"/>
      <c r="D47" s="1527"/>
      <c r="E47" s="1527"/>
      <c r="F47" s="1527"/>
      <c r="G47" s="1527"/>
      <c r="H47" s="1527"/>
      <c r="I47" s="1527"/>
      <c r="J47" s="1536"/>
      <c r="K47" s="1536"/>
    </row>
    <row r="48" spans="1:11" ht="409.6" hidden="1" customHeight="1" x14ac:dyDescent="0.2">
      <c r="A48" s="1559"/>
      <c r="B48" s="1527"/>
      <c r="C48" s="1527"/>
      <c r="D48" s="1527"/>
      <c r="E48" s="1527"/>
      <c r="F48" s="1527"/>
      <c r="G48" s="1527"/>
      <c r="H48" s="1527"/>
      <c r="I48" s="1527"/>
      <c r="J48" s="1536"/>
      <c r="K48" s="1536"/>
    </row>
    <row r="49" spans="1:36" ht="409.6" hidden="1" customHeight="1" x14ac:dyDescent="0.2">
      <c r="A49" s="1559"/>
      <c r="B49" s="1527"/>
      <c r="C49" s="1527"/>
      <c r="D49" s="1527"/>
      <c r="E49" s="1527"/>
      <c r="F49" s="1527"/>
      <c r="G49" s="1527"/>
      <c r="H49" s="1527"/>
      <c r="I49" s="1527"/>
      <c r="J49" s="1536"/>
      <c r="K49" s="1536"/>
    </row>
    <row r="50" spans="1:36" s="1563" customFormat="1" ht="409.6" hidden="1" customHeight="1" x14ac:dyDescent="0.25">
      <c r="A50" s="1560"/>
      <c r="B50" s="1561"/>
      <c r="C50" s="1561"/>
      <c r="D50" s="1561"/>
      <c r="E50" s="1561"/>
      <c r="F50" s="1561"/>
      <c r="G50" s="1561"/>
      <c r="H50" s="1561"/>
      <c r="I50" s="1561"/>
      <c r="J50" s="1562"/>
      <c r="K50" s="1562"/>
      <c r="M50" s="1255"/>
      <c r="N50" s="1255"/>
      <c r="O50" s="1255"/>
      <c r="P50" s="1255"/>
      <c r="Q50" s="1255"/>
      <c r="R50" s="1255"/>
      <c r="S50" s="1255"/>
      <c r="T50" s="1255"/>
      <c r="U50" s="1255"/>
      <c r="V50" s="1255"/>
      <c r="W50" s="1255"/>
      <c r="X50" s="1255"/>
      <c r="Y50" s="1255"/>
      <c r="Z50" s="1255"/>
      <c r="AA50" s="1255"/>
      <c r="AB50" s="1255"/>
      <c r="AC50" s="1255"/>
      <c r="AD50" s="1255"/>
      <c r="AE50" s="1255"/>
      <c r="AF50" s="1255"/>
      <c r="AG50" s="1255"/>
      <c r="AH50" s="1255"/>
      <c r="AI50" s="1255"/>
      <c r="AJ50" s="1255"/>
    </row>
    <row r="51" spans="1:36" ht="3" customHeight="1" x14ac:dyDescent="0.2">
      <c r="A51" s="1564"/>
      <c r="B51" s="1565"/>
      <c r="C51" s="1565"/>
      <c r="D51" s="1565"/>
      <c r="E51" s="1565"/>
      <c r="F51" s="1565"/>
      <c r="G51" s="1565"/>
      <c r="H51" s="1565"/>
      <c r="I51" s="1565"/>
      <c r="J51" s="1565"/>
      <c r="K51" s="1565"/>
    </row>
    <row r="52" spans="1:36" x14ac:dyDescent="0.2">
      <c r="A52" s="1301" t="s">
        <v>2093</v>
      </c>
      <c r="B52" s="1498"/>
      <c r="C52" s="1498"/>
      <c r="D52" s="1498"/>
      <c r="E52" s="1498"/>
      <c r="F52" s="1498"/>
      <c r="G52" s="1498"/>
      <c r="H52" s="1498"/>
      <c r="I52" s="1498"/>
      <c r="J52" s="1498"/>
      <c r="K52" s="1489"/>
    </row>
    <row r="55" spans="1:36" ht="4.5" customHeight="1" x14ac:dyDescent="0.2"/>
    <row r="56" spans="1:36" ht="25.5" customHeight="1" x14ac:dyDescent="0.25">
      <c r="A56" s="1966" t="s">
        <v>2172</v>
      </c>
      <c r="B56" s="1966"/>
      <c r="C56" s="1966"/>
      <c r="D56" s="1966"/>
      <c r="E56" s="1966"/>
      <c r="F56" s="1966"/>
      <c r="G56" s="1966"/>
      <c r="H56" s="1966"/>
      <c r="I56" s="1966"/>
      <c r="J56" s="1966"/>
      <c r="K56" s="1966"/>
      <c r="L56" s="1966"/>
      <c r="M56" s="1966"/>
      <c r="N56" s="1966"/>
      <c r="O56" s="1966"/>
      <c r="P56" s="1966"/>
      <c r="Q56" s="1966"/>
      <c r="R56" s="1966"/>
      <c r="S56" s="1966"/>
      <c r="T56" s="1966"/>
      <c r="U56" s="1966"/>
    </row>
    <row r="57" spans="1:36" ht="15.75" x14ac:dyDescent="0.2">
      <c r="A57" s="1972" t="s">
        <v>1534</v>
      </c>
      <c r="B57" s="1972"/>
      <c r="C57" s="1972"/>
      <c r="D57" s="1972"/>
      <c r="E57" s="1972"/>
      <c r="F57" s="1972"/>
      <c r="G57" s="1972"/>
      <c r="H57" s="1972"/>
      <c r="I57" s="1972"/>
      <c r="J57" s="1972"/>
      <c r="K57" s="1972"/>
      <c r="L57" s="1972"/>
      <c r="M57" s="1972"/>
      <c r="N57" s="1972"/>
      <c r="O57" s="1972"/>
      <c r="P57" s="1972"/>
      <c r="Q57" s="1972"/>
      <c r="R57" s="1972"/>
      <c r="S57" s="1972"/>
      <c r="T57" s="1972"/>
      <c r="U57" s="1972"/>
    </row>
    <row r="58" spans="1:36" ht="15.75" x14ac:dyDescent="0.2">
      <c r="A58" s="1972" t="s">
        <v>2155</v>
      </c>
      <c r="B58" s="1972"/>
      <c r="C58" s="1972"/>
      <c r="D58" s="1972"/>
      <c r="E58" s="1972"/>
      <c r="F58" s="1972"/>
      <c r="G58" s="1972"/>
      <c r="H58" s="1972"/>
      <c r="I58" s="1972"/>
      <c r="J58" s="1972"/>
      <c r="K58" s="1972"/>
      <c r="L58" s="1972"/>
      <c r="M58" s="1972"/>
      <c r="N58" s="1972"/>
      <c r="O58" s="1972"/>
      <c r="P58" s="1972"/>
      <c r="Q58" s="1972"/>
      <c r="R58" s="1972"/>
      <c r="S58" s="1972"/>
      <c r="T58" s="1972"/>
      <c r="U58" s="1972"/>
    </row>
    <row r="59" spans="1:36" ht="3.75" customHeight="1" thickBot="1" x14ac:dyDescent="0.25">
      <c r="A59" s="1497"/>
      <c r="B59" s="1497"/>
      <c r="C59" s="1497"/>
      <c r="D59" s="1497"/>
      <c r="E59" s="1497"/>
      <c r="F59" s="1497"/>
      <c r="G59" s="1497"/>
      <c r="H59" s="1497"/>
      <c r="I59" s="1497"/>
      <c r="J59" s="1497"/>
      <c r="K59" s="1497"/>
      <c r="L59" s="1497"/>
      <c r="M59" s="1497"/>
      <c r="N59" s="1497"/>
      <c r="O59" s="1497"/>
      <c r="P59" s="1497"/>
      <c r="Q59" s="1497"/>
      <c r="R59" s="1497"/>
      <c r="S59" s="1497"/>
      <c r="T59" s="1497"/>
      <c r="U59" s="1497"/>
    </row>
    <row r="60" spans="1:36" ht="31.5" customHeight="1" thickBot="1" x14ac:dyDescent="0.25">
      <c r="A60" s="1566" t="s">
        <v>2156</v>
      </c>
      <c r="B60" s="1968" t="s">
        <v>2173</v>
      </c>
      <c r="C60" s="1969"/>
      <c r="D60" s="1969"/>
      <c r="E60" s="1969"/>
      <c r="F60" s="1969"/>
      <c r="G60" s="1969"/>
      <c r="H60" s="1969"/>
      <c r="I60" s="1969"/>
      <c r="J60" s="1969"/>
      <c r="K60" s="1969"/>
      <c r="L60" s="1969"/>
      <c r="M60" s="1969"/>
      <c r="N60" s="1969"/>
      <c r="O60" s="1969"/>
      <c r="P60" s="1969"/>
      <c r="Q60" s="1969"/>
      <c r="R60" s="1969"/>
      <c r="S60" s="1969"/>
      <c r="T60" s="1567" t="s">
        <v>2174</v>
      </c>
      <c r="U60" s="2251" t="s">
        <v>2175</v>
      </c>
    </row>
    <row r="61" spans="1:36" ht="13.5" thickBot="1" x14ac:dyDescent="0.25">
      <c r="A61" s="1568"/>
      <c r="B61" s="1569" t="s">
        <v>714</v>
      </c>
      <c r="C61" s="1570" t="s">
        <v>715</v>
      </c>
      <c r="D61" s="1570" t="s">
        <v>716</v>
      </c>
      <c r="E61" s="1570" t="s">
        <v>717</v>
      </c>
      <c r="F61" s="1570" t="s">
        <v>719</v>
      </c>
      <c r="G61" s="1570" t="s">
        <v>720</v>
      </c>
      <c r="H61" s="1570" t="s">
        <v>721</v>
      </c>
      <c r="I61" s="1571" t="s">
        <v>722</v>
      </c>
      <c r="J61" s="1570" t="s">
        <v>723</v>
      </c>
      <c r="K61" s="1570" t="s">
        <v>725</v>
      </c>
      <c r="L61" s="1570" t="s">
        <v>727</v>
      </c>
      <c r="M61" s="1571" t="s">
        <v>728</v>
      </c>
      <c r="N61" s="1571" t="s">
        <v>730</v>
      </c>
      <c r="O61" s="1571" t="s">
        <v>731</v>
      </c>
      <c r="P61" s="1571" t="s">
        <v>724</v>
      </c>
      <c r="Q61" s="1572" t="s">
        <v>729</v>
      </c>
      <c r="R61" s="1571" t="s">
        <v>734</v>
      </c>
      <c r="S61" s="1571" t="s">
        <v>853</v>
      </c>
      <c r="T61" s="1573" t="s">
        <v>732</v>
      </c>
      <c r="U61" s="1574" t="s">
        <v>733</v>
      </c>
    </row>
    <row r="62" spans="1:36" ht="13.5" thickBot="1" x14ac:dyDescent="0.25">
      <c r="A62" s="1575" t="s">
        <v>735</v>
      </c>
      <c r="B62" s="1576"/>
      <c r="C62" s="1576"/>
      <c r="D62" s="1576"/>
      <c r="E62" s="1576"/>
      <c r="F62" s="1576"/>
      <c r="G62" s="1576"/>
      <c r="H62" s="1576"/>
      <c r="I62" s="1576"/>
      <c r="J62" s="1576"/>
      <c r="K62" s="1576"/>
      <c r="L62" s="1576"/>
      <c r="M62" s="1576"/>
      <c r="N62" s="1576"/>
      <c r="O62" s="1576"/>
      <c r="P62" s="1576"/>
      <c r="Q62" s="1576"/>
      <c r="R62" s="1576"/>
      <c r="S62" s="1576"/>
      <c r="T62" s="1575"/>
      <c r="U62" s="1576"/>
    </row>
    <row r="63" spans="1:36" x14ac:dyDescent="0.2">
      <c r="A63" s="1531" t="s">
        <v>2157</v>
      </c>
      <c r="B63" s="1577">
        <v>0.95625724215440977</v>
      </c>
      <c r="C63" s="1534">
        <v>4.3504552197698292</v>
      </c>
      <c r="D63" s="1534">
        <v>1.1836931131534474</v>
      </c>
      <c r="E63" s="1534">
        <v>7.6812450870765092</v>
      </c>
      <c r="F63" s="1534">
        <v>3.8031166959465543</v>
      </c>
      <c r="G63" s="1534">
        <v>0.61194365564416286</v>
      </c>
      <c r="H63" s="1534">
        <v>2.8254826350647422</v>
      </c>
      <c r="I63" s="1534">
        <v>1.5689085000829346</v>
      </c>
      <c r="J63" s="1534">
        <v>1.8413221786405141</v>
      </c>
      <c r="K63" s="1534">
        <v>1.6159795526200431</v>
      </c>
      <c r="L63" s="1534">
        <v>1.1836054065970985</v>
      </c>
      <c r="M63" s="1534">
        <v>1.5149442270765954</v>
      </c>
      <c r="N63" s="1534">
        <v>1.2708597350941673</v>
      </c>
      <c r="O63" s="1534">
        <v>4.4004996193138419</v>
      </c>
      <c r="P63" s="1534">
        <v>1.2706391744236247</v>
      </c>
      <c r="Q63" s="1534">
        <v>2.1618615672841588</v>
      </c>
      <c r="R63" s="1534">
        <v>2.5699408938388042</v>
      </c>
      <c r="S63" s="1534">
        <v>1.8733197554084802</v>
      </c>
      <c r="T63" s="1577">
        <v>1.1002145334376139</v>
      </c>
      <c r="U63" s="1578">
        <v>1.3643457707358126</v>
      </c>
    </row>
    <row r="64" spans="1:36" ht="13.5" thickBot="1" x14ac:dyDescent="0.25">
      <c r="A64" s="1537" t="s">
        <v>2158</v>
      </c>
      <c r="B64" s="1579">
        <v>0.74976004777278493</v>
      </c>
      <c r="C64" s="1540">
        <v>1.1014125710633729</v>
      </c>
      <c r="D64" s="1540">
        <v>1.042928344172156</v>
      </c>
      <c r="E64" s="1540">
        <v>6.7997636380336024</v>
      </c>
      <c r="F64" s="1540">
        <v>2.0681498171936776</v>
      </c>
      <c r="G64" s="1540">
        <v>0.23573370457909745</v>
      </c>
      <c r="H64" s="1540">
        <v>1.6058212140528383</v>
      </c>
      <c r="I64" s="1540">
        <v>1.0458227810837528</v>
      </c>
      <c r="J64" s="1540">
        <v>1.3987262151819875</v>
      </c>
      <c r="K64" s="1540">
        <v>1.0403255300594014</v>
      </c>
      <c r="L64" s="1540">
        <v>0.58610453887295255</v>
      </c>
      <c r="M64" s="1540">
        <v>1.0210615607315268</v>
      </c>
      <c r="N64" s="1540">
        <v>0.6027952371373263</v>
      </c>
      <c r="O64" s="1540">
        <v>1.0932331504971036</v>
      </c>
      <c r="P64" s="1540">
        <v>0.51048244244795637</v>
      </c>
      <c r="Q64" s="1540">
        <v>0.5560368156526001</v>
      </c>
      <c r="R64" s="1540">
        <v>2.1641089279243908</v>
      </c>
      <c r="S64" s="1540">
        <v>1.250046220248294</v>
      </c>
      <c r="T64" s="1579">
        <v>0.44106751331859523</v>
      </c>
      <c r="U64" s="1580">
        <v>0.85117705165545121</v>
      </c>
    </row>
    <row r="65" spans="1:24" ht="13.5" thickBot="1" x14ac:dyDescent="0.25">
      <c r="A65" s="1581" t="s">
        <v>2159</v>
      </c>
      <c r="B65" s="1582"/>
      <c r="C65" s="1582"/>
      <c r="D65" s="1582"/>
      <c r="E65" s="1582"/>
      <c r="F65" s="1582"/>
      <c r="G65" s="1582"/>
      <c r="H65" s="1582"/>
      <c r="I65" s="1582"/>
      <c r="J65" s="1582"/>
      <c r="K65" s="1582"/>
      <c r="L65" s="1582"/>
      <c r="M65" s="1582"/>
      <c r="N65" s="1582"/>
      <c r="O65" s="1582"/>
      <c r="P65" s="1582"/>
      <c r="Q65" s="1582"/>
      <c r="R65" s="1582"/>
      <c r="S65" s="1582"/>
      <c r="T65" s="1581"/>
      <c r="U65" s="1583"/>
    </row>
    <row r="66" spans="1:24" ht="13.5" thickBot="1" x14ac:dyDescent="0.25">
      <c r="A66" s="1542" t="s">
        <v>2160</v>
      </c>
      <c r="B66" s="1584">
        <v>1.2741727018837639</v>
      </c>
      <c r="C66" s="1585">
        <v>0.73062663808220429</v>
      </c>
      <c r="D66" s="1585">
        <v>0.81120009865780773</v>
      </c>
      <c r="E66" s="1585">
        <v>0.81473736935049856</v>
      </c>
      <c r="F66" s="1585">
        <v>0.48332812507903555</v>
      </c>
      <c r="G66" s="1585">
        <v>1.3824289679752404</v>
      </c>
      <c r="H66" s="1585">
        <v>0.21466859404375774</v>
      </c>
      <c r="I66" s="1585">
        <v>0.44853647349231784</v>
      </c>
      <c r="J66" s="1585">
        <v>0.63086914830230534</v>
      </c>
      <c r="K66" s="1585">
        <v>0.609232395098949</v>
      </c>
      <c r="L66" s="1585">
        <v>0.28493383635915415</v>
      </c>
      <c r="M66" s="1585">
        <v>1.656149129005092</v>
      </c>
      <c r="N66" s="1585">
        <v>1.176155716663507</v>
      </c>
      <c r="O66" s="1585">
        <v>0.99087749691308979</v>
      </c>
      <c r="P66" s="1585">
        <v>1.3791353163461653</v>
      </c>
      <c r="Q66" s="1585">
        <v>0.70215895327578182</v>
      </c>
      <c r="R66" s="1585">
        <v>1.6426427093053448</v>
      </c>
      <c r="S66" s="1585">
        <v>1.3035701046262811</v>
      </c>
      <c r="T66" s="1584">
        <v>1.2544734029467712</v>
      </c>
      <c r="U66" s="1586">
        <v>1.2485275723926166</v>
      </c>
    </row>
    <row r="67" spans="1:24" ht="13.5" thickBot="1" x14ac:dyDescent="0.25">
      <c r="A67" s="1581" t="s">
        <v>2161</v>
      </c>
      <c r="B67" s="1582"/>
      <c r="C67" s="1582"/>
      <c r="D67" s="1582"/>
      <c r="E67" s="1582"/>
      <c r="F67" s="1582"/>
      <c r="G67" s="1582"/>
      <c r="H67" s="1582"/>
      <c r="I67" s="1582"/>
      <c r="J67" s="1582"/>
      <c r="K67" s="1582"/>
      <c r="L67" s="1582"/>
      <c r="M67" s="1582"/>
      <c r="N67" s="1582"/>
      <c r="O67" s="1582"/>
      <c r="P67" s="1582"/>
      <c r="Q67" s="1582"/>
      <c r="R67" s="1582"/>
      <c r="S67" s="1582"/>
      <c r="T67" s="1581"/>
      <c r="U67" s="1583"/>
    </row>
    <row r="68" spans="1:24" ht="13.5" thickBot="1" x14ac:dyDescent="0.25">
      <c r="A68" s="1542" t="s">
        <v>2162</v>
      </c>
      <c r="B68" s="1584">
        <v>6.9170006078856802E-2</v>
      </c>
      <c r="C68" s="1585">
        <v>-9.9741729722100519E-2</v>
      </c>
      <c r="D68" s="1585">
        <v>9.3142258132572209E-2</v>
      </c>
      <c r="E68" s="1585">
        <v>-3.1603533462078717E-3</v>
      </c>
      <c r="F68" s="1585">
        <v>3.7676869492825715E-3</v>
      </c>
      <c r="G68" s="1585">
        <v>9.8726491290022696E-3</v>
      </c>
      <c r="H68" s="1585">
        <v>9.5805304775112097E-3</v>
      </c>
      <c r="I68" s="1585">
        <v>0.12689316921698485</v>
      </c>
      <c r="J68" s="1585">
        <v>3.4545528274838054E-2</v>
      </c>
      <c r="K68" s="1585">
        <v>1.1688581085866703E-2</v>
      </c>
      <c r="L68" s="1585">
        <v>9.3962742344636668E-2</v>
      </c>
      <c r="M68" s="1585">
        <v>0.17664009667524994</v>
      </c>
      <c r="N68" s="1585">
        <v>1.3487661017738851E-3</v>
      </c>
      <c r="O68" s="1585">
        <v>3.5828116328217738E-2</v>
      </c>
      <c r="P68" s="1585">
        <v>6.8103356848264934E-2</v>
      </c>
      <c r="Q68" s="1585">
        <v>7.5146406915055738E-2</v>
      </c>
      <c r="R68" s="1585">
        <v>1.3121896499960147E-2</v>
      </c>
      <c r="S68" s="1585">
        <v>3.1635909977000757E-3</v>
      </c>
      <c r="T68" s="1584">
        <v>0.11780032643405859</v>
      </c>
      <c r="U68" s="1586">
        <v>-9.6135017477952001E-2</v>
      </c>
    </row>
    <row r="69" spans="1:24" ht="13.5" thickBot="1" x14ac:dyDescent="0.25">
      <c r="A69" s="1587" t="s">
        <v>2163</v>
      </c>
      <c r="B69" s="1588"/>
      <c r="C69" s="1588"/>
      <c r="D69" s="1588"/>
      <c r="E69" s="1588"/>
      <c r="F69" s="1588"/>
      <c r="G69" s="1588"/>
      <c r="H69" s="1588"/>
      <c r="I69" s="1588"/>
      <c r="J69" s="1588"/>
      <c r="K69" s="1588"/>
      <c r="L69" s="1588"/>
      <c r="M69" s="1588"/>
      <c r="N69" s="1588"/>
      <c r="O69" s="1588"/>
      <c r="P69" s="1588"/>
      <c r="Q69" s="1588"/>
      <c r="R69" s="1588"/>
      <c r="S69" s="1588"/>
      <c r="T69" s="1587"/>
      <c r="U69" s="1589"/>
    </row>
    <row r="70" spans="1:24" x14ac:dyDescent="0.2">
      <c r="A70" s="1531" t="s">
        <v>2164</v>
      </c>
      <c r="B70" s="1577">
        <v>0.49712867264291832</v>
      </c>
      <c r="C70" s="1534">
        <v>0.11518771106488485</v>
      </c>
      <c r="D70" s="1534">
        <v>0.57324729353330395</v>
      </c>
      <c r="E70" s="1534">
        <v>4.7352322279070547E-2</v>
      </c>
      <c r="F70" s="1534">
        <v>0.35691769291204872</v>
      </c>
      <c r="G70" s="1534">
        <v>0.41386560419678847</v>
      </c>
      <c r="H70" s="1534">
        <v>0.63387051408804673</v>
      </c>
      <c r="I70" s="1534">
        <v>0.52878997067383504</v>
      </c>
      <c r="J70" s="1534">
        <v>0.69796867102849058</v>
      </c>
      <c r="K70" s="1534">
        <v>0.38576728683809891</v>
      </c>
      <c r="L70" s="1534">
        <v>0.45669221619822387</v>
      </c>
      <c r="M70" s="1534">
        <v>0.62061973874832166</v>
      </c>
      <c r="N70" s="1534">
        <v>0.53184777245088521</v>
      </c>
      <c r="O70" s="1534">
        <v>0.65573490118778777</v>
      </c>
      <c r="P70" s="1534">
        <v>0.6567025605416118</v>
      </c>
      <c r="Q70" s="1534">
        <v>0.51118429011537014</v>
      </c>
      <c r="R70" s="1534">
        <v>0.58441897462428549</v>
      </c>
      <c r="S70" s="1534">
        <v>0.59999312911079938</v>
      </c>
      <c r="T70" s="1577">
        <v>0.70868536506430968</v>
      </c>
      <c r="U70" s="1578">
        <v>0.59221242514466488</v>
      </c>
    </row>
    <row r="71" spans="1:24" ht="13.5" thickBot="1" x14ac:dyDescent="0.25">
      <c r="A71" s="1537" t="s">
        <v>2165</v>
      </c>
      <c r="B71" s="1579">
        <v>0.98858027013720462</v>
      </c>
      <c r="C71" s="1540">
        <v>0.13018321796085694</v>
      </c>
      <c r="D71" s="1540">
        <v>1.3432774645520389</v>
      </c>
      <c r="E71" s="1540">
        <v>4.9706017645845813E-2</v>
      </c>
      <c r="F71" s="1540">
        <v>0.55501090448012402</v>
      </c>
      <c r="G71" s="1540">
        <v>0.70609335872474455</v>
      </c>
      <c r="H71" s="1540">
        <v>1.7312741488416474</v>
      </c>
      <c r="I71" s="1540">
        <v>1.1221959163942457</v>
      </c>
      <c r="J71" s="1540">
        <v>2.3109148094180973</v>
      </c>
      <c r="K71" s="1540">
        <v>0.62804744614182961</v>
      </c>
      <c r="L71" s="1540">
        <v>0.84057734826204189</v>
      </c>
      <c r="M71" s="1540">
        <v>1.6358777778810338</v>
      </c>
      <c r="N71" s="1540">
        <v>1.1360573359550836</v>
      </c>
      <c r="O71" s="1540">
        <v>1.9047382480832726</v>
      </c>
      <c r="P71" s="1540">
        <v>1.9129258918379213</v>
      </c>
      <c r="Q71" s="1540">
        <v>1.0457607637774566</v>
      </c>
      <c r="R71" s="1540">
        <v>1.4062696296009416</v>
      </c>
      <c r="S71" s="1540">
        <v>1.4999570576801255</v>
      </c>
      <c r="T71" s="1579">
        <v>2.4327145981552105</v>
      </c>
      <c r="U71" s="1580">
        <v>1.4522571595143756</v>
      </c>
    </row>
    <row r="72" spans="1:24" ht="13.5" thickBot="1" x14ac:dyDescent="0.25">
      <c r="A72" s="1581" t="s">
        <v>2166</v>
      </c>
      <c r="B72" s="1582"/>
      <c r="C72" s="1582"/>
      <c r="D72" s="1582"/>
      <c r="E72" s="1582"/>
      <c r="F72" s="1582"/>
      <c r="G72" s="1582"/>
      <c r="H72" s="1582"/>
      <c r="I72" s="1582"/>
      <c r="J72" s="1582"/>
      <c r="K72" s="1582"/>
      <c r="L72" s="1582"/>
      <c r="M72" s="1582"/>
      <c r="N72" s="1582"/>
      <c r="O72" s="1582"/>
      <c r="P72" s="1582"/>
      <c r="Q72" s="1582"/>
      <c r="R72" s="1582"/>
      <c r="S72" s="1582"/>
      <c r="T72" s="1581"/>
      <c r="U72" s="1583"/>
    </row>
    <row r="73" spans="1:24" ht="13.5" thickBot="1" x14ac:dyDescent="0.25">
      <c r="A73" s="1542" t="s">
        <v>2167</v>
      </c>
      <c r="B73" s="1584">
        <v>1.0102723614022293</v>
      </c>
      <c r="C73" s="1585">
        <v>0.18468167517124248</v>
      </c>
      <c r="D73" s="1585">
        <v>0.93291502417670924</v>
      </c>
      <c r="E73" s="1585">
        <v>1.3631469496672972</v>
      </c>
      <c r="F73" s="1585">
        <v>3.6638533709594947</v>
      </c>
      <c r="G73" s="1585">
        <v>0.94139279841930779</v>
      </c>
      <c r="H73" s="1585">
        <v>4.4198786002679444</v>
      </c>
      <c r="I73" s="1585">
        <v>1.3862879252094165</v>
      </c>
      <c r="J73" s="1585">
        <v>2.2130354449285465</v>
      </c>
      <c r="K73" s="1585">
        <v>0.67433401137614268</v>
      </c>
      <c r="L73" s="1585">
        <v>1.2918806998091459</v>
      </c>
      <c r="M73" s="1585">
        <v>1.1780583285114452</v>
      </c>
      <c r="N73" s="1585">
        <v>4.23132203388107</v>
      </c>
      <c r="O73" s="1585">
        <v>1.0376964453769111</v>
      </c>
      <c r="P73" s="1585">
        <v>0.35294736792468512</v>
      </c>
      <c r="Q73" s="1585">
        <v>1.0909004137840426</v>
      </c>
      <c r="R73" s="1585">
        <v>1.933399803805733</v>
      </c>
      <c r="S73" s="1585">
        <v>19.007577694477114</v>
      </c>
      <c r="T73" s="1584">
        <v>1.3481370672357438</v>
      </c>
      <c r="U73" s="1586">
        <v>0.52435007233187092</v>
      </c>
    </row>
    <row r="74" spans="1:24" ht="13.5" thickBot="1" x14ac:dyDescent="0.25">
      <c r="A74" s="1581" t="s">
        <v>2168</v>
      </c>
      <c r="B74" s="1582"/>
      <c r="C74" s="1582"/>
      <c r="D74" s="1582"/>
      <c r="E74" s="1582"/>
      <c r="F74" s="1582"/>
      <c r="G74" s="1582"/>
      <c r="H74" s="1582"/>
      <c r="I74" s="1582"/>
      <c r="J74" s="1582"/>
      <c r="K74" s="1582"/>
      <c r="L74" s="1582"/>
      <c r="M74" s="1582"/>
      <c r="N74" s="1582"/>
      <c r="O74" s="1582"/>
      <c r="P74" s="1582"/>
      <c r="Q74" s="1582"/>
      <c r="R74" s="1582"/>
      <c r="S74" s="1582"/>
      <c r="T74" s="1581"/>
      <c r="U74" s="1583"/>
    </row>
    <row r="75" spans="1:24" x14ac:dyDescent="0.2">
      <c r="A75" s="1531" t="s">
        <v>2169</v>
      </c>
      <c r="B75" s="1590">
        <v>0.18022397616513616</v>
      </c>
      <c r="C75" s="1591">
        <v>0.15998880702006527</v>
      </c>
      <c r="D75" s="1591">
        <v>0.15402158022743945</v>
      </c>
      <c r="E75" s="1591">
        <v>2.5666263191749684E-2</v>
      </c>
      <c r="F75" s="1591">
        <v>0.15451785877237606</v>
      </c>
      <c r="G75" s="1591">
        <v>4.536876304883123E-2</v>
      </c>
      <c r="H75" s="1591">
        <v>0.32248970598165766</v>
      </c>
      <c r="I75" s="1591">
        <v>0.92059426191530891</v>
      </c>
      <c r="J75" s="1591">
        <v>0.23651650712066566</v>
      </c>
      <c r="K75" s="1591">
        <v>0.1060150604406758</v>
      </c>
      <c r="L75" s="1591">
        <v>0.26226127373839297</v>
      </c>
      <c r="M75" s="1591">
        <v>0.3636634146723306</v>
      </c>
      <c r="N75" s="1591">
        <v>0.10662378612114277</v>
      </c>
      <c r="O75" s="1591">
        <v>4.1912044260480077E-2</v>
      </c>
      <c r="P75" s="1591">
        <v>0.19558495931288186</v>
      </c>
      <c r="Q75" s="1591">
        <v>0.19154130801692609</v>
      </c>
      <c r="R75" s="1591">
        <v>0.10074718148646807</v>
      </c>
      <c r="S75" s="1591">
        <v>0.88382713418922831</v>
      </c>
      <c r="T75" s="1590">
        <v>0.68212766658360191</v>
      </c>
      <c r="U75" s="1592">
        <v>6.2428091382977398E-2</v>
      </c>
    </row>
    <row r="76" spans="1:24" x14ac:dyDescent="0.2">
      <c r="A76" s="1549" t="s">
        <v>2170</v>
      </c>
      <c r="B76" s="1593">
        <v>3.5140922611422529E-2</v>
      </c>
      <c r="C76" s="1594">
        <v>-1.6298657984667415E-2</v>
      </c>
      <c r="D76" s="1594">
        <v>3.7082169445193415E-2</v>
      </c>
      <c r="E76" s="1594">
        <v>-4.1040309870906686E-3</v>
      </c>
      <c r="F76" s="1594">
        <v>8.8772705645200119E-3</v>
      </c>
      <c r="G76" s="1594">
        <v>5.4475569838161814E-3</v>
      </c>
      <c r="H76" s="1594">
        <v>1.5503673131723281E-2</v>
      </c>
      <c r="I76" s="1594">
        <v>8.2890776915613473E-2</v>
      </c>
      <c r="J76" s="1594">
        <v>2.3090439632735316E-2</v>
      </c>
      <c r="K76" s="1594">
        <v>4.8413870183001721E-3</v>
      </c>
      <c r="L76" s="1594">
        <v>6.5951400222759707E-2</v>
      </c>
      <c r="M76" s="1594">
        <v>7.8946125189700261E-2</v>
      </c>
      <c r="N76" s="1594">
        <v>2.6717745956177479E-3</v>
      </c>
      <c r="O76" s="1594">
        <v>1.2799331913254089E-2</v>
      </c>
      <c r="P76" s="1594">
        <v>8.2518064101055836E-3</v>
      </c>
      <c r="Q76" s="1594">
        <v>4.0071765892434552E-2</v>
      </c>
      <c r="R76" s="1594">
        <v>1.0543237468691092E-2</v>
      </c>
      <c r="S76" s="1594">
        <v>2.4053293834628175E-2</v>
      </c>
      <c r="T76" s="1593">
        <v>4.6263964584638724E-2</v>
      </c>
      <c r="U76" s="1595">
        <v>-2.0555920561843629E-2</v>
      </c>
    </row>
    <row r="77" spans="1:24" ht="13.5" thickBot="1" x14ac:dyDescent="0.25">
      <c r="A77" s="1537" t="s">
        <v>2171</v>
      </c>
      <c r="B77" s="1596">
        <v>6.9880545379493231E-2</v>
      </c>
      <c r="C77" s="1597">
        <v>-1.8420469729554832E-2</v>
      </c>
      <c r="D77" s="1597">
        <v>8.6893811997621903E-2</v>
      </c>
      <c r="E77" s="1597">
        <v>-4.3080260237540963E-3</v>
      </c>
      <c r="F77" s="1597">
        <v>1.3804252529849044E-2</v>
      </c>
      <c r="G77" s="1597">
        <v>9.294040791363388E-3</v>
      </c>
      <c r="H77" s="1597">
        <v>4.234478163676663E-2</v>
      </c>
      <c r="I77" s="1597">
        <v>0.17591046827706133</v>
      </c>
      <c r="J77" s="1597">
        <v>7.6450478535997929E-2</v>
      </c>
      <c r="K77" s="1597">
        <v>7.8820077709278024E-3</v>
      </c>
      <c r="L77" s="1597">
        <v>0.1213886533361757</v>
      </c>
      <c r="M77" s="1597">
        <v>0.20809233703734503</v>
      </c>
      <c r="N77" s="1597">
        <v>5.7070637249877175E-3</v>
      </c>
      <c r="O77" s="1597">
        <v>3.7178708958342008E-2</v>
      </c>
      <c r="P77" s="1597">
        <v>2.4036900546430689E-2</v>
      </c>
      <c r="Q77" s="1597">
        <v>8.1977246398018344E-2</v>
      </c>
      <c r="R77" s="1597">
        <v>2.5369872118582083E-2</v>
      </c>
      <c r="S77" s="1597">
        <v>6.0132201682332555E-2</v>
      </c>
      <c r="T77" s="1596">
        <v>0.15881098659822501</v>
      </c>
      <c r="U77" s="1598">
        <v>-5.0408403368189802E-2</v>
      </c>
    </row>
    <row r="78" spans="1:24" ht="4.5" customHeight="1" x14ac:dyDescent="0.2">
      <c r="A78" s="1565"/>
      <c r="B78" s="1565"/>
      <c r="C78" s="1565"/>
      <c r="D78" s="1565"/>
      <c r="E78" s="1565"/>
      <c r="F78" s="1565"/>
      <c r="G78" s="1565"/>
      <c r="H78" s="1565"/>
      <c r="I78" s="1565"/>
      <c r="J78" s="1565"/>
      <c r="K78" s="1565"/>
      <c r="L78" s="1565"/>
      <c r="M78" s="1565"/>
      <c r="N78" s="1565"/>
      <c r="O78" s="1565"/>
      <c r="P78" s="1565"/>
      <c r="Q78" s="1565"/>
      <c r="R78" s="1565"/>
      <c r="S78" s="1565"/>
      <c r="T78" s="1565"/>
      <c r="U78" s="1565"/>
    </row>
    <row r="79" spans="1:24" x14ac:dyDescent="0.2">
      <c r="A79" s="1301" t="s">
        <v>2099</v>
      </c>
      <c r="B79" s="1498"/>
      <c r="C79" s="1498"/>
    </row>
    <row r="80" spans="1:24" x14ac:dyDescent="0.2">
      <c r="A80" s="1599"/>
      <c r="B80" s="1599"/>
      <c r="C80" s="1599"/>
      <c r="D80" s="1599"/>
      <c r="E80" s="1599"/>
      <c r="F80" s="1599"/>
      <c r="G80" s="1599"/>
      <c r="H80" s="1599"/>
      <c r="I80" s="1599"/>
      <c r="J80" s="1599"/>
      <c r="K80" s="1599"/>
      <c r="L80" s="1599"/>
      <c r="M80" s="1599"/>
      <c r="N80" s="1599"/>
      <c r="O80" s="1599"/>
      <c r="P80" s="1599"/>
      <c r="Q80" s="1599"/>
      <c r="R80" s="1599"/>
      <c r="S80" s="1599"/>
      <c r="T80" s="1599"/>
      <c r="U80" s="1599"/>
      <c r="V80" s="1599"/>
      <c r="W80" s="1599"/>
      <c r="X80" s="1599"/>
    </row>
    <row r="81" spans="2:28" x14ac:dyDescent="0.2">
      <c r="B81" s="1600"/>
      <c r="C81" s="1600"/>
      <c r="D81" s="1600"/>
      <c r="E81" s="1600"/>
      <c r="F81" s="1600"/>
      <c r="G81" s="1600"/>
      <c r="H81" s="1600"/>
      <c r="I81" s="1600"/>
      <c r="J81" s="1600"/>
      <c r="K81" s="1600"/>
      <c r="L81" s="1600"/>
      <c r="M81" s="1600"/>
      <c r="N81" s="1600"/>
      <c r="O81" s="1600"/>
      <c r="P81" s="1600"/>
      <c r="Q81" s="1600"/>
      <c r="R81" s="1600"/>
      <c r="S81" s="1600"/>
      <c r="T81" s="1600"/>
      <c r="U81" s="1600"/>
      <c r="V81" s="1600"/>
      <c r="W81" s="1600"/>
      <c r="X81" s="1600"/>
      <c r="Y81" s="1600"/>
      <c r="Z81" s="1600"/>
    </row>
    <row r="83" spans="2:28" x14ac:dyDescent="0.2">
      <c r="AB83" s="1600"/>
    </row>
    <row r="84" spans="2:28" x14ac:dyDescent="0.2">
      <c r="B84" s="1600"/>
      <c r="C84" s="1600"/>
      <c r="D84" s="1600"/>
      <c r="E84" s="1600"/>
      <c r="F84" s="1600"/>
      <c r="G84" s="1600"/>
      <c r="H84" s="1600"/>
      <c r="I84" s="1600"/>
      <c r="J84" s="1600"/>
      <c r="K84" s="1600"/>
      <c r="L84" s="1600"/>
      <c r="M84" s="1600"/>
      <c r="N84" s="1600"/>
      <c r="O84" s="1599"/>
      <c r="P84" s="1599"/>
      <c r="Q84" s="1599"/>
      <c r="R84" s="1599"/>
      <c r="S84" s="1599"/>
      <c r="T84" s="1599"/>
      <c r="U84" s="1599"/>
      <c r="V84" s="1599"/>
      <c r="W84" s="1599"/>
      <c r="X84" s="1599"/>
      <c r="Y84" s="1599"/>
      <c r="AA84" s="1600"/>
      <c r="AB84" s="1600"/>
    </row>
    <row r="85" spans="2:28" x14ac:dyDescent="0.2">
      <c r="B85" s="1600"/>
      <c r="C85" s="1600"/>
      <c r="D85" s="1600"/>
      <c r="E85" s="1600"/>
      <c r="F85" s="1600"/>
      <c r="G85" s="1600"/>
      <c r="H85" s="1600"/>
      <c r="I85" s="1600"/>
      <c r="J85" s="1600"/>
      <c r="K85" s="1600"/>
      <c r="L85" s="1600"/>
      <c r="M85" s="1600"/>
      <c r="N85" s="1600"/>
      <c r="O85" s="1599"/>
      <c r="P85" s="1599"/>
      <c r="Q85" s="1599"/>
      <c r="R85" s="1599"/>
      <c r="S85" s="1599"/>
      <c r="T85" s="1599"/>
      <c r="U85" s="1599"/>
      <c r="V85" s="1599"/>
      <c r="W85" s="1599"/>
      <c r="X85" s="1599"/>
      <c r="Y85" s="1599"/>
      <c r="AA85" s="1600"/>
      <c r="AB85" s="1600"/>
    </row>
    <row r="86" spans="2:28" x14ac:dyDescent="0.2">
      <c r="B86" s="1600"/>
      <c r="C86" s="1600"/>
      <c r="D86" s="1600"/>
      <c r="E86" s="1600"/>
      <c r="F86" s="1600"/>
      <c r="G86" s="1600"/>
      <c r="H86" s="1600"/>
      <c r="I86" s="1600"/>
      <c r="J86" s="1600"/>
      <c r="K86" s="1600"/>
      <c r="L86" s="1600"/>
      <c r="M86" s="1600"/>
      <c r="N86" s="1600"/>
      <c r="O86" s="1599"/>
      <c r="P86" s="1599"/>
      <c r="Q86" s="1599"/>
      <c r="R86" s="1599"/>
      <c r="S86" s="1599"/>
      <c r="T86" s="1599"/>
      <c r="U86" s="1599"/>
      <c r="V86" s="1599"/>
      <c r="W86" s="1599"/>
      <c r="X86" s="1599"/>
      <c r="Y86" s="1599"/>
      <c r="AA86" s="1600"/>
      <c r="AB86" s="1600"/>
    </row>
    <row r="87" spans="2:28" x14ac:dyDescent="0.2">
      <c r="B87" s="1600"/>
      <c r="C87" s="1600"/>
      <c r="D87" s="1600"/>
      <c r="E87" s="1600"/>
      <c r="F87" s="1600"/>
      <c r="G87" s="1600"/>
      <c r="H87" s="1600"/>
      <c r="I87" s="1600"/>
      <c r="J87" s="1600"/>
      <c r="K87" s="1600"/>
      <c r="L87" s="1600"/>
      <c r="M87" s="1600"/>
      <c r="N87" s="1600"/>
      <c r="O87" s="1599"/>
      <c r="P87" s="1599"/>
      <c r="Q87" s="1599"/>
      <c r="R87" s="1599"/>
      <c r="S87" s="1599"/>
      <c r="T87" s="1599"/>
      <c r="U87" s="1599"/>
      <c r="V87" s="1599"/>
      <c r="W87" s="1599"/>
      <c r="X87" s="1599"/>
      <c r="Y87" s="1599"/>
    </row>
    <row r="88" spans="2:28" x14ac:dyDescent="0.2">
      <c r="B88" s="1600"/>
      <c r="C88" s="1600"/>
      <c r="D88" s="1600"/>
      <c r="E88" s="1600"/>
      <c r="F88" s="1600"/>
      <c r="G88" s="1600"/>
      <c r="H88" s="1600"/>
      <c r="I88" s="1600"/>
      <c r="J88" s="1600"/>
      <c r="K88" s="1600"/>
      <c r="L88" s="1600"/>
      <c r="M88" s="1600"/>
      <c r="N88" s="1600"/>
      <c r="O88" s="1599"/>
      <c r="P88" s="1599"/>
      <c r="Q88" s="1599"/>
      <c r="R88" s="1599"/>
      <c r="S88" s="1599"/>
      <c r="T88" s="1599"/>
      <c r="U88" s="1599"/>
      <c r="V88" s="1599"/>
      <c r="W88" s="1599"/>
      <c r="X88" s="1599"/>
      <c r="Y88" s="1599"/>
    </row>
    <row r="89" spans="2:28" x14ac:dyDescent="0.2">
      <c r="B89" s="1600"/>
      <c r="C89" s="1600"/>
      <c r="D89" s="1600"/>
      <c r="E89" s="1600"/>
      <c r="F89" s="1600"/>
      <c r="G89" s="1600"/>
      <c r="H89" s="1600"/>
      <c r="I89" s="1600"/>
      <c r="J89" s="1600"/>
      <c r="K89" s="1600"/>
      <c r="L89" s="1600"/>
      <c r="M89" s="1600"/>
      <c r="N89" s="1600"/>
      <c r="O89" s="1599"/>
      <c r="P89" s="1599"/>
      <c r="Q89" s="1599"/>
      <c r="R89" s="1599"/>
      <c r="S89" s="1599"/>
      <c r="T89" s="1599"/>
      <c r="U89" s="1599"/>
      <c r="V89" s="1599"/>
      <c r="W89" s="1599"/>
      <c r="X89" s="1599"/>
      <c r="Y89" s="1599"/>
    </row>
    <row r="90" spans="2:28" x14ac:dyDescent="0.2">
      <c r="B90" s="1600"/>
      <c r="C90" s="1600"/>
      <c r="D90" s="1600"/>
      <c r="E90" s="1600"/>
      <c r="F90" s="1600"/>
      <c r="G90" s="1600"/>
      <c r="H90" s="1600"/>
      <c r="I90" s="1600"/>
      <c r="J90" s="1600"/>
      <c r="K90" s="1600"/>
      <c r="L90" s="1600"/>
      <c r="M90" s="1600"/>
      <c r="N90" s="1600"/>
      <c r="O90" s="1599"/>
      <c r="P90" s="1599"/>
      <c r="Q90" s="1599"/>
      <c r="R90" s="1599"/>
      <c r="S90" s="1599"/>
      <c r="T90" s="1599"/>
      <c r="U90" s="1599"/>
      <c r="V90" s="1599"/>
      <c r="W90" s="1599"/>
      <c r="X90" s="1599"/>
      <c r="Y90" s="1599"/>
    </row>
    <row r="91" spans="2:28" x14ac:dyDescent="0.2">
      <c r="B91" s="1600"/>
      <c r="C91" s="1600"/>
      <c r="D91" s="1600"/>
      <c r="E91" s="1600"/>
      <c r="F91" s="1600"/>
      <c r="G91" s="1600"/>
      <c r="H91" s="1600"/>
      <c r="I91" s="1600"/>
      <c r="J91" s="1600"/>
      <c r="K91" s="1600"/>
      <c r="L91" s="1600"/>
      <c r="M91" s="1600"/>
      <c r="N91" s="1600"/>
      <c r="O91" s="1599"/>
      <c r="P91" s="1599"/>
      <c r="Q91" s="1599"/>
      <c r="R91" s="1599"/>
      <c r="S91" s="1599"/>
      <c r="T91" s="1599"/>
      <c r="U91" s="1599"/>
      <c r="V91" s="1599"/>
      <c r="W91" s="1599"/>
      <c r="X91" s="1599"/>
      <c r="Y91" s="1599"/>
    </row>
    <row r="92" spans="2:28" x14ac:dyDescent="0.2">
      <c r="B92" s="1600"/>
      <c r="C92" s="1600"/>
      <c r="D92" s="1600"/>
      <c r="E92" s="1600"/>
      <c r="F92" s="1600"/>
      <c r="G92" s="1600"/>
      <c r="H92" s="1600"/>
      <c r="I92" s="1600"/>
      <c r="J92" s="1600"/>
      <c r="K92" s="1600"/>
      <c r="L92" s="1600"/>
      <c r="M92" s="1600"/>
      <c r="N92" s="1600"/>
      <c r="O92" s="1599"/>
      <c r="P92" s="1599"/>
      <c r="Q92" s="1599"/>
      <c r="R92" s="1599"/>
      <c r="S92" s="1599"/>
      <c r="T92" s="1599"/>
      <c r="U92" s="1599"/>
      <c r="V92" s="1599"/>
      <c r="W92" s="1599"/>
      <c r="X92" s="1599"/>
      <c r="Y92" s="1599"/>
    </row>
    <row r="93" spans="2:28" x14ac:dyDescent="0.2">
      <c r="B93" s="1600"/>
      <c r="C93" s="1600"/>
      <c r="D93" s="1600"/>
      <c r="E93" s="1600"/>
      <c r="F93" s="1600"/>
      <c r="G93" s="1600"/>
      <c r="H93" s="1600"/>
      <c r="I93" s="1600"/>
      <c r="J93" s="1600"/>
      <c r="K93" s="1600"/>
      <c r="L93" s="1600"/>
      <c r="M93" s="1600"/>
      <c r="N93" s="1600"/>
      <c r="O93" s="1599"/>
      <c r="P93" s="1599"/>
      <c r="Q93" s="1599"/>
      <c r="R93" s="1599"/>
      <c r="S93" s="1599"/>
      <c r="T93" s="1599"/>
      <c r="U93" s="1599"/>
      <c r="V93" s="1599"/>
      <c r="W93" s="1599"/>
      <c r="X93" s="1599"/>
      <c r="Y93" s="1599"/>
    </row>
    <row r="94" spans="2:28" x14ac:dyDescent="0.2">
      <c r="B94" s="1600"/>
      <c r="C94" s="1600"/>
      <c r="D94" s="1600"/>
      <c r="E94" s="1600"/>
      <c r="F94" s="1600"/>
      <c r="G94" s="1600"/>
      <c r="H94" s="1600"/>
      <c r="I94" s="1600"/>
      <c r="J94" s="1600"/>
      <c r="K94" s="1600"/>
      <c r="L94" s="1600"/>
      <c r="M94" s="1600"/>
      <c r="N94" s="1600"/>
      <c r="O94" s="1599"/>
      <c r="P94" s="1599"/>
      <c r="Q94" s="1599"/>
      <c r="R94" s="1599"/>
      <c r="S94" s="1599"/>
      <c r="T94" s="1599"/>
      <c r="U94" s="1599"/>
      <c r="V94" s="1599"/>
      <c r="W94" s="1599"/>
      <c r="X94" s="1599"/>
      <c r="Y94" s="1599"/>
    </row>
    <row r="95" spans="2:28" x14ac:dyDescent="0.2">
      <c r="B95" s="1600"/>
      <c r="C95" s="1600"/>
      <c r="D95" s="1600"/>
      <c r="E95" s="1600"/>
      <c r="F95" s="1600"/>
      <c r="G95" s="1600"/>
      <c r="H95" s="1600"/>
      <c r="I95" s="1600"/>
      <c r="J95" s="1600"/>
      <c r="K95" s="1600"/>
      <c r="L95" s="1600"/>
      <c r="M95" s="1600"/>
      <c r="N95" s="1600"/>
      <c r="O95" s="1599"/>
      <c r="P95" s="1599"/>
      <c r="Q95" s="1599"/>
      <c r="R95" s="1599"/>
      <c r="S95" s="1599"/>
      <c r="T95" s="1599"/>
      <c r="U95" s="1599"/>
      <c r="V95" s="1599"/>
      <c r="W95" s="1599"/>
      <c r="X95" s="1599"/>
      <c r="Y95" s="1599"/>
    </row>
    <row r="96" spans="2:28" x14ac:dyDescent="0.2">
      <c r="B96" s="1600"/>
      <c r="C96" s="1600"/>
      <c r="D96" s="1600"/>
      <c r="E96" s="1600"/>
      <c r="F96" s="1600"/>
      <c r="G96" s="1600"/>
      <c r="H96" s="1600"/>
      <c r="I96" s="1600"/>
      <c r="J96" s="1600"/>
      <c r="K96" s="1600"/>
      <c r="L96" s="1600"/>
      <c r="M96" s="1600"/>
      <c r="N96" s="1600"/>
      <c r="O96" s="1599"/>
      <c r="P96" s="1599"/>
      <c r="Q96" s="1599"/>
      <c r="R96" s="1599"/>
      <c r="S96" s="1599"/>
      <c r="T96" s="1599"/>
      <c r="U96" s="1599"/>
      <c r="V96" s="1599"/>
      <c r="W96" s="1599"/>
      <c r="X96" s="1599"/>
      <c r="Y96" s="1599"/>
    </row>
    <row r="97" spans="2:28" x14ac:dyDescent="0.2">
      <c r="B97" s="1600"/>
      <c r="C97" s="1600"/>
      <c r="D97" s="1600"/>
      <c r="E97" s="1600"/>
      <c r="F97" s="1600"/>
      <c r="G97" s="1600"/>
      <c r="H97" s="1600"/>
      <c r="I97" s="1600"/>
      <c r="J97" s="1600"/>
      <c r="K97" s="1600"/>
      <c r="L97" s="1600"/>
      <c r="M97" s="1600"/>
      <c r="N97" s="1600"/>
      <c r="O97" s="1599"/>
      <c r="P97" s="1599"/>
      <c r="Q97" s="1599"/>
      <c r="R97" s="1599"/>
      <c r="S97" s="1599"/>
      <c r="T97" s="1599"/>
      <c r="U97" s="1599"/>
      <c r="V97" s="1599"/>
      <c r="W97" s="1599"/>
      <c r="X97" s="1599"/>
      <c r="Y97" s="1599"/>
    </row>
    <row r="98" spans="2:28" x14ac:dyDescent="0.2">
      <c r="B98" s="1600"/>
      <c r="C98" s="1600"/>
      <c r="D98" s="1600"/>
      <c r="E98" s="1600"/>
      <c r="F98" s="1600"/>
      <c r="G98" s="1600"/>
      <c r="H98" s="1600"/>
      <c r="I98" s="1600"/>
      <c r="J98" s="1600"/>
      <c r="K98" s="1600"/>
      <c r="L98" s="1600"/>
      <c r="M98" s="1600"/>
      <c r="N98" s="1600"/>
      <c r="O98" s="1599"/>
      <c r="P98" s="1599"/>
      <c r="Q98" s="1599"/>
      <c r="R98" s="1599"/>
      <c r="S98" s="1599"/>
      <c r="T98" s="1599"/>
      <c r="U98" s="1599"/>
      <c r="V98" s="1599"/>
      <c r="W98" s="1599"/>
      <c r="X98" s="1599"/>
      <c r="Y98" s="1599"/>
    </row>
    <row r="99" spans="2:28" x14ac:dyDescent="0.2">
      <c r="B99" s="1600"/>
      <c r="C99" s="1600"/>
      <c r="D99" s="1600"/>
      <c r="E99" s="1600"/>
      <c r="F99" s="1600"/>
      <c r="G99" s="1600"/>
      <c r="H99" s="1600"/>
      <c r="I99" s="1600"/>
      <c r="J99" s="1600"/>
      <c r="K99" s="1600"/>
      <c r="L99" s="1600"/>
      <c r="M99" s="1600"/>
      <c r="N99" s="1600"/>
      <c r="O99" s="1599"/>
      <c r="P99" s="1599"/>
      <c r="Q99" s="1599"/>
      <c r="R99" s="1599"/>
      <c r="S99" s="1599"/>
      <c r="T99" s="1599"/>
      <c r="U99" s="1599"/>
      <c r="V99" s="1599"/>
      <c r="W99" s="1599"/>
      <c r="X99" s="1599"/>
      <c r="Y99" s="1599"/>
      <c r="Z99" s="1599"/>
    </row>
    <row r="100" spans="2:28" x14ac:dyDescent="0.2">
      <c r="B100" s="1600"/>
      <c r="C100" s="1600"/>
      <c r="D100" s="1600"/>
      <c r="E100" s="1600"/>
      <c r="F100" s="1600"/>
      <c r="G100" s="1600"/>
      <c r="H100" s="1600"/>
      <c r="I100" s="1600"/>
      <c r="J100" s="1600"/>
      <c r="K100" s="1600"/>
      <c r="L100" s="1600"/>
      <c r="M100" s="1600"/>
      <c r="N100" s="1600"/>
      <c r="O100" s="1599"/>
      <c r="P100" s="1599"/>
      <c r="Q100" s="1599"/>
      <c r="R100" s="1599"/>
      <c r="S100" s="1599"/>
      <c r="T100" s="1599"/>
      <c r="U100" s="1599"/>
      <c r="V100" s="1599"/>
      <c r="W100" s="1599"/>
      <c r="X100" s="1599"/>
      <c r="Y100" s="1599"/>
      <c r="Z100" s="1599"/>
      <c r="AA100" s="1429"/>
      <c r="AB100" s="1429"/>
    </row>
    <row r="101" spans="2:28" x14ac:dyDescent="0.2">
      <c r="B101" s="1600"/>
      <c r="C101" s="1600"/>
      <c r="D101" s="1600"/>
      <c r="E101" s="1600"/>
      <c r="F101" s="1600"/>
      <c r="G101" s="1600"/>
      <c r="H101" s="1600"/>
      <c r="I101" s="1600"/>
      <c r="J101" s="1600"/>
      <c r="K101" s="1600"/>
      <c r="L101" s="1600"/>
      <c r="M101" s="1600"/>
      <c r="N101" s="1600"/>
      <c r="O101" s="1599"/>
      <c r="P101" s="1599"/>
      <c r="Q101" s="1599"/>
      <c r="R101" s="1599"/>
      <c r="S101" s="1599"/>
      <c r="T101" s="1599"/>
      <c r="U101" s="1599"/>
      <c r="V101" s="1599"/>
      <c r="W101" s="1599"/>
      <c r="X101" s="1599"/>
      <c r="Y101" s="1599"/>
      <c r="Z101" s="1599"/>
      <c r="AA101" s="1429"/>
      <c r="AB101" s="1429"/>
    </row>
    <row r="102" spans="2:28" x14ac:dyDescent="0.2">
      <c r="B102" s="1600"/>
      <c r="C102" s="1600"/>
      <c r="D102" s="1600"/>
      <c r="E102" s="1600"/>
      <c r="F102" s="1600"/>
      <c r="G102" s="1600"/>
      <c r="H102" s="1600"/>
      <c r="I102" s="1600"/>
      <c r="J102" s="1600"/>
      <c r="K102" s="1600"/>
      <c r="L102" s="1600"/>
      <c r="M102" s="1600"/>
      <c r="N102" s="1600"/>
      <c r="O102" s="1599"/>
      <c r="P102" s="1599"/>
      <c r="Q102" s="1599"/>
      <c r="R102" s="1599"/>
      <c r="S102" s="1599"/>
      <c r="T102" s="1599"/>
      <c r="U102" s="1599"/>
      <c r="V102" s="1599"/>
      <c r="W102" s="1599"/>
      <c r="X102" s="1599"/>
      <c r="Y102" s="1599"/>
      <c r="Z102" s="1599"/>
      <c r="AA102" s="1429"/>
      <c r="AB102" s="1429"/>
    </row>
    <row r="103" spans="2:28" x14ac:dyDescent="0.2">
      <c r="B103" s="1600"/>
      <c r="C103" s="1600"/>
      <c r="D103" s="1600"/>
      <c r="E103" s="1600"/>
      <c r="F103" s="1600"/>
      <c r="G103" s="1600"/>
      <c r="H103" s="1600"/>
      <c r="I103" s="1600"/>
      <c r="J103" s="1600"/>
      <c r="K103" s="1600"/>
      <c r="L103" s="1600"/>
      <c r="M103" s="1600"/>
      <c r="N103" s="1600"/>
      <c r="O103" s="1599"/>
      <c r="P103" s="1599"/>
      <c r="Q103" s="1599"/>
      <c r="R103" s="1599"/>
      <c r="S103" s="1599"/>
      <c r="T103" s="1599"/>
      <c r="U103" s="1599"/>
      <c r="V103" s="1599"/>
      <c r="W103" s="1599"/>
      <c r="X103" s="1599"/>
      <c r="Y103" s="1599"/>
      <c r="Z103" s="1599"/>
      <c r="AA103" s="1429"/>
      <c r="AB103" s="1429"/>
    </row>
    <row r="104" spans="2:28" x14ac:dyDescent="0.2">
      <c r="B104" s="1600"/>
      <c r="C104" s="1600"/>
      <c r="D104" s="1600"/>
      <c r="E104" s="1600"/>
      <c r="F104" s="1600"/>
      <c r="G104" s="1600"/>
      <c r="H104" s="1600"/>
      <c r="I104" s="1600"/>
      <c r="J104" s="1600"/>
      <c r="K104" s="1600"/>
      <c r="L104" s="1600"/>
      <c r="M104" s="1600"/>
      <c r="N104" s="1600"/>
      <c r="O104" s="1599"/>
      <c r="P104" s="1599"/>
      <c r="Q104" s="1599"/>
      <c r="R104" s="1599"/>
      <c r="S104" s="1599"/>
      <c r="T104" s="1599"/>
      <c r="U104" s="1599"/>
      <c r="V104" s="1599"/>
      <c r="W104" s="1599"/>
      <c r="X104" s="1599"/>
      <c r="Y104" s="1599"/>
      <c r="Z104" s="1599"/>
      <c r="AA104" s="1429"/>
      <c r="AB104" s="1429"/>
    </row>
    <row r="105" spans="2:28" x14ac:dyDescent="0.2">
      <c r="B105" s="1600"/>
      <c r="C105" s="1600"/>
      <c r="D105" s="1600"/>
      <c r="E105" s="1600"/>
      <c r="F105" s="1600"/>
      <c r="G105" s="1600"/>
      <c r="H105" s="1600"/>
      <c r="I105" s="1600"/>
      <c r="J105" s="1600"/>
      <c r="K105" s="1600"/>
      <c r="L105" s="1600"/>
      <c r="M105" s="1600"/>
      <c r="N105" s="1600"/>
      <c r="O105" s="1599"/>
      <c r="P105" s="1599"/>
      <c r="Q105" s="1599"/>
      <c r="R105" s="1599"/>
      <c r="S105" s="1599"/>
      <c r="T105" s="1599"/>
      <c r="U105" s="1599"/>
      <c r="V105" s="1599"/>
      <c r="W105" s="1599"/>
      <c r="X105" s="1599"/>
      <c r="Y105" s="1599"/>
      <c r="Z105" s="1599"/>
      <c r="AA105" s="1429"/>
      <c r="AB105" s="1429"/>
    </row>
  </sheetData>
  <mergeCells count="13">
    <mergeCell ref="B60:S60"/>
    <mergeCell ref="A13:K13"/>
    <mergeCell ref="A16:K16"/>
    <mergeCell ref="A18:K18"/>
    <mergeCell ref="A56:U56"/>
    <mergeCell ref="A57:U57"/>
    <mergeCell ref="A58:U58"/>
    <mergeCell ref="A11:K11"/>
    <mergeCell ref="A1:K1"/>
    <mergeCell ref="A2:K2"/>
    <mergeCell ref="A3:K3"/>
    <mergeCell ref="A6:K6"/>
    <mergeCell ref="A9:K9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4"/>
  <sheetViews>
    <sheetView showGridLines="0" zoomScale="90" zoomScaleNormal="90" workbookViewId="0">
      <selection activeCell="R33" sqref="R33"/>
    </sheetView>
  </sheetViews>
  <sheetFormatPr baseColWidth="10" defaultColWidth="13.7109375" defaultRowHeight="12.75" x14ac:dyDescent="0.2"/>
  <cols>
    <col min="1" max="1" width="46.7109375" style="1255" customWidth="1"/>
    <col min="2" max="2" width="13.5703125" style="1255" customWidth="1"/>
    <col min="3" max="4" width="10.42578125" style="1255" customWidth="1"/>
    <col min="5" max="5" width="12.28515625" style="1255" customWidth="1"/>
    <col min="6" max="6" width="16.5703125" style="1255" customWidth="1"/>
    <col min="7" max="7" width="12.85546875" style="1255" customWidth="1"/>
    <col min="8" max="8" width="9.5703125" style="1255" customWidth="1"/>
    <col min="9" max="9" width="12.28515625" style="1255" customWidth="1"/>
    <col min="10" max="10" width="11.42578125" style="1255" customWidth="1"/>
    <col min="11" max="12" width="11.85546875" style="1255" customWidth="1"/>
    <col min="13" max="13" width="14.140625" style="1255" customWidth="1"/>
    <col min="14" max="14" width="16.85546875" style="1255" customWidth="1"/>
    <col min="15" max="15" width="20.42578125" style="1255" customWidth="1"/>
    <col min="16" max="17" width="15.28515625" style="1255" customWidth="1"/>
    <col min="18" max="18" width="13.7109375" style="1255"/>
    <col min="19" max="19" width="12" style="1255" customWidth="1"/>
    <col min="20" max="16384" width="13.7109375" style="1255"/>
  </cols>
  <sheetData>
    <row r="1" spans="1:39" ht="15.75" x14ac:dyDescent="0.25">
      <c r="A1" s="1601"/>
      <c r="B1" s="1498"/>
      <c r="C1" s="1498"/>
      <c r="D1" s="1498"/>
      <c r="E1" s="1498"/>
      <c r="F1" s="1498"/>
      <c r="G1" s="1498"/>
      <c r="H1" s="1498"/>
      <c r="I1" s="1498"/>
      <c r="J1" s="1489"/>
      <c r="K1" s="1489"/>
      <c r="L1" s="1489"/>
      <c r="V1" s="1602"/>
      <c r="W1" s="1602"/>
    </row>
    <row r="2" spans="1:39" ht="24" customHeight="1" x14ac:dyDescent="0.25">
      <c r="A2" s="1973" t="s">
        <v>2176</v>
      </c>
      <c r="B2" s="1974"/>
      <c r="C2" s="1974"/>
      <c r="D2" s="1974"/>
      <c r="E2" s="1974"/>
      <c r="F2" s="1974"/>
      <c r="G2" s="1974"/>
      <c r="H2" s="1974"/>
      <c r="I2" s="1974"/>
      <c r="J2" s="1974"/>
      <c r="K2" s="1974"/>
      <c r="L2" s="1974"/>
      <c r="M2" s="1974"/>
      <c r="N2" s="1974"/>
      <c r="O2" s="1974"/>
      <c r="P2" s="1974"/>
      <c r="Q2" s="1974"/>
      <c r="R2" s="1974"/>
      <c r="S2" s="1974"/>
      <c r="T2" s="1974"/>
      <c r="U2" s="1974"/>
      <c r="V2" s="1974"/>
      <c r="W2" s="1602"/>
    </row>
    <row r="3" spans="1:39" ht="15.75" x14ac:dyDescent="0.25">
      <c r="A3" s="1975" t="s">
        <v>1534</v>
      </c>
      <c r="B3" s="1918"/>
      <c r="C3" s="1918"/>
      <c r="D3" s="1918"/>
      <c r="E3" s="1918"/>
      <c r="F3" s="1918"/>
      <c r="G3" s="1918"/>
      <c r="H3" s="1918"/>
      <c r="I3" s="1918"/>
      <c r="J3" s="1918"/>
      <c r="K3" s="1918"/>
      <c r="L3" s="1918"/>
      <c r="M3" s="1918"/>
      <c r="N3" s="1918"/>
      <c r="O3" s="1918"/>
      <c r="P3" s="1918"/>
      <c r="Q3" s="1918"/>
      <c r="R3" s="1918"/>
      <c r="S3" s="1918"/>
      <c r="T3" s="1918"/>
      <c r="U3" s="1918"/>
      <c r="V3" s="1918"/>
      <c r="W3" s="1602"/>
      <c r="X3" s="1603"/>
      <c r="Y3" s="1603"/>
      <c r="Z3" s="1603"/>
      <c r="AA3" s="1603"/>
      <c r="AB3" s="1603"/>
      <c r="AC3" s="1603"/>
      <c r="AD3" s="1603"/>
      <c r="AE3" s="1603"/>
      <c r="AF3" s="1603"/>
      <c r="AG3" s="1603"/>
      <c r="AH3" s="1603"/>
      <c r="AI3" s="1603"/>
      <c r="AJ3" s="1603"/>
      <c r="AK3" s="1603"/>
      <c r="AL3" s="1603"/>
      <c r="AM3" s="1603"/>
    </row>
    <row r="4" spans="1:39" ht="15.75" x14ac:dyDescent="0.25">
      <c r="A4" s="1975" t="s">
        <v>2155</v>
      </c>
      <c r="B4" s="1918"/>
      <c r="C4" s="1918"/>
      <c r="D4" s="1918"/>
      <c r="E4" s="1918"/>
      <c r="F4" s="1918"/>
      <c r="G4" s="1918"/>
      <c r="H4" s="1918"/>
      <c r="I4" s="1918"/>
      <c r="J4" s="1918"/>
      <c r="K4" s="1918"/>
      <c r="L4" s="1918"/>
      <c r="M4" s="1918"/>
      <c r="N4" s="1918"/>
      <c r="O4" s="1918"/>
      <c r="P4" s="1918"/>
      <c r="Q4" s="1918"/>
      <c r="R4" s="1918"/>
      <c r="S4" s="1918"/>
      <c r="T4" s="1918"/>
      <c r="U4" s="1918"/>
      <c r="V4" s="1918"/>
      <c r="W4" s="1602"/>
      <c r="X4" s="1603"/>
      <c r="Y4" s="1603"/>
      <c r="Z4" s="1603"/>
      <c r="AA4" s="1603"/>
      <c r="AB4" s="1603"/>
      <c r="AC4" s="1603"/>
      <c r="AD4" s="1603"/>
      <c r="AE4" s="1603"/>
      <c r="AF4" s="1603"/>
      <c r="AG4" s="1603"/>
      <c r="AH4" s="1603"/>
      <c r="AI4" s="1603"/>
      <c r="AJ4" s="1603"/>
      <c r="AK4" s="1603"/>
      <c r="AL4" s="1603"/>
      <c r="AM4" s="1603"/>
    </row>
    <row r="5" spans="1:39" ht="25.5" customHeight="1" thickBot="1" x14ac:dyDescent="0.25">
      <c r="A5" s="1604"/>
      <c r="B5" s="1605"/>
      <c r="C5" s="1605"/>
      <c r="D5" s="1605"/>
      <c r="E5" s="1605"/>
      <c r="F5" s="1605"/>
      <c r="G5" s="1605"/>
      <c r="H5" s="1605"/>
      <c r="I5" s="1605"/>
      <c r="J5" s="1605"/>
      <c r="K5" s="1605"/>
      <c r="L5" s="1605"/>
      <c r="M5" s="1605"/>
      <c r="N5" s="1605"/>
      <c r="O5" s="1605"/>
      <c r="P5" s="1605"/>
      <c r="Q5" s="1605"/>
      <c r="R5" s="1605"/>
      <c r="S5" s="1605"/>
      <c r="T5" s="1605"/>
      <c r="U5" s="1605"/>
      <c r="V5" s="1605"/>
      <c r="W5" s="1602"/>
      <c r="X5" s="1603"/>
      <c r="Y5" s="1603"/>
      <c r="Z5" s="1603"/>
      <c r="AA5" s="1603"/>
      <c r="AB5" s="1603"/>
      <c r="AC5" s="1603"/>
      <c r="AD5" s="1603"/>
      <c r="AE5" s="1603"/>
      <c r="AF5" s="1603"/>
      <c r="AG5" s="1603"/>
      <c r="AH5" s="1603"/>
      <c r="AI5" s="1603"/>
      <c r="AJ5" s="1603"/>
      <c r="AK5" s="1603"/>
      <c r="AL5" s="1603"/>
      <c r="AM5" s="1603"/>
    </row>
    <row r="6" spans="1:39" ht="57.75" customHeight="1" thickBot="1" x14ac:dyDescent="0.25">
      <c r="A6" s="1976" t="s">
        <v>2156</v>
      </c>
      <c r="B6" s="1925" t="s">
        <v>2101</v>
      </c>
      <c r="C6" s="1926"/>
      <c r="D6" s="1926"/>
      <c r="E6" s="1926"/>
      <c r="F6" s="1926"/>
      <c r="G6" s="1926"/>
      <c r="H6" s="1926"/>
      <c r="I6" s="1926"/>
      <c r="J6" s="1926"/>
      <c r="K6" s="1926"/>
      <c r="L6" s="1926"/>
      <c r="M6" s="1928" t="s">
        <v>2102</v>
      </c>
      <c r="N6" s="1929"/>
      <c r="O6" s="1930"/>
      <c r="P6" s="1925" t="s">
        <v>2103</v>
      </c>
      <c r="Q6" s="1927"/>
      <c r="R6" s="1925" t="s">
        <v>2104</v>
      </c>
      <c r="S6" s="1926"/>
      <c r="T6" s="1927"/>
      <c r="U6" s="1925" t="s">
        <v>2105</v>
      </c>
      <c r="V6" s="1927"/>
      <c r="W6" s="1602"/>
      <c r="X6" s="1603"/>
      <c r="Y6" s="1603"/>
      <c r="Z6" s="1603"/>
      <c r="AA6" s="1603"/>
      <c r="AB6" s="1603"/>
      <c r="AC6" s="1603"/>
      <c r="AD6" s="1603"/>
      <c r="AE6" s="1603"/>
      <c r="AF6" s="1603"/>
      <c r="AG6" s="1603"/>
      <c r="AH6" s="1603"/>
      <c r="AI6" s="1603"/>
      <c r="AJ6" s="1603"/>
      <c r="AK6" s="1603"/>
      <c r="AL6" s="1603"/>
      <c r="AM6" s="1603"/>
    </row>
    <row r="7" spans="1:39" ht="13.5" thickBot="1" x14ac:dyDescent="0.25">
      <c r="A7" s="1977"/>
      <c r="B7" s="1261" t="s">
        <v>747</v>
      </c>
      <c r="C7" s="1262" t="s">
        <v>2106</v>
      </c>
      <c r="D7" s="1262" t="s">
        <v>750</v>
      </c>
      <c r="E7" s="1262" t="s">
        <v>718</v>
      </c>
      <c r="F7" s="1262" t="s">
        <v>831</v>
      </c>
      <c r="G7" s="1262" t="s">
        <v>752</v>
      </c>
      <c r="H7" s="1262" t="s">
        <v>753</v>
      </c>
      <c r="I7" s="1262" t="s">
        <v>754</v>
      </c>
      <c r="J7" s="1262" t="s">
        <v>755</v>
      </c>
      <c r="K7" s="1262" t="s">
        <v>749</v>
      </c>
      <c r="L7" s="1264" t="s">
        <v>751</v>
      </c>
      <c r="M7" s="1261" t="s">
        <v>756</v>
      </c>
      <c r="N7" s="1262" t="s">
        <v>757</v>
      </c>
      <c r="O7" s="1264" t="s">
        <v>758</v>
      </c>
      <c r="P7" s="1349" t="s">
        <v>759</v>
      </c>
      <c r="Q7" s="1262" t="s">
        <v>1353</v>
      </c>
      <c r="R7" s="1262" t="s">
        <v>760</v>
      </c>
      <c r="S7" s="1262" t="s">
        <v>761</v>
      </c>
      <c r="T7" s="1264" t="s">
        <v>762</v>
      </c>
      <c r="U7" s="1262" t="s">
        <v>768</v>
      </c>
      <c r="V7" s="1264" t="s">
        <v>763</v>
      </c>
      <c r="X7" s="1602"/>
      <c r="Y7" s="1602"/>
      <c r="Z7" s="1602"/>
      <c r="AA7" s="1602"/>
      <c r="AB7" s="1602"/>
      <c r="AC7" s="1606"/>
      <c r="AD7" s="1606"/>
      <c r="AE7" s="1603"/>
      <c r="AF7" s="1603"/>
      <c r="AG7" s="1603"/>
      <c r="AH7" s="1603"/>
      <c r="AI7" s="1603"/>
      <c r="AJ7" s="1603"/>
      <c r="AK7" s="1603"/>
      <c r="AL7" s="1603"/>
      <c r="AM7" s="1603"/>
    </row>
    <row r="8" spans="1:39" ht="12.75" customHeight="1" thickBot="1" x14ac:dyDescent="0.25">
      <c r="A8" s="1678" t="s">
        <v>735</v>
      </c>
      <c r="B8" s="1679"/>
      <c r="C8" s="1679"/>
      <c r="D8" s="1679"/>
      <c r="E8" s="1679"/>
      <c r="F8" s="1679"/>
      <c r="G8" s="1679"/>
      <c r="H8" s="1679"/>
      <c r="I8" s="1679"/>
      <c r="J8" s="1679"/>
      <c r="K8" s="1679"/>
      <c r="L8" s="1679"/>
      <c r="M8" s="1679"/>
      <c r="N8" s="1679"/>
      <c r="O8" s="1679"/>
      <c r="P8" s="1679"/>
      <c r="Q8" s="1679"/>
      <c r="R8" s="1679"/>
      <c r="S8" s="1679"/>
      <c r="T8" s="1679"/>
      <c r="U8" s="1679"/>
      <c r="V8" s="1680"/>
      <c r="X8" s="1602"/>
      <c r="Y8" s="1602"/>
      <c r="Z8" s="1602"/>
      <c r="AA8" s="1602"/>
      <c r="AB8" s="1602"/>
      <c r="AC8" s="1606"/>
      <c r="AD8" s="1606"/>
      <c r="AE8" s="1603"/>
      <c r="AF8" s="1603"/>
      <c r="AG8" s="1603"/>
      <c r="AH8" s="1603"/>
      <c r="AI8" s="1603"/>
      <c r="AJ8" s="1603"/>
      <c r="AK8" s="1603"/>
      <c r="AL8" s="1603"/>
      <c r="AM8" s="1603"/>
    </row>
    <row r="9" spans="1:39" ht="12.75" customHeight="1" x14ac:dyDescent="0.2">
      <c r="A9" s="1549" t="s">
        <v>2157</v>
      </c>
      <c r="B9" s="1607">
        <v>35.190149771025546</v>
      </c>
      <c r="C9" s="1608">
        <v>1.7481164812956642</v>
      </c>
      <c r="D9" s="1608">
        <v>8.8123853699129047</v>
      </c>
      <c r="E9" s="1608">
        <v>2.1472691789574552</v>
      </c>
      <c r="F9" s="1608">
        <v>1.8966480049084327</v>
      </c>
      <c r="G9" s="1608">
        <v>1.2673327114597461</v>
      </c>
      <c r="H9" s="1608">
        <v>1.5697370404337299</v>
      </c>
      <c r="I9" s="1608">
        <v>1.2013040994844235</v>
      </c>
      <c r="J9" s="1608">
        <v>3.2237573025873445</v>
      </c>
      <c r="K9" s="1608">
        <v>1.2123388950192635</v>
      </c>
      <c r="L9" s="1608">
        <v>2.4655537824315981</v>
      </c>
      <c r="M9" s="1607">
        <v>3.1748789797381942</v>
      </c>
      <c r="N9" s="1608">
        <v>9.9077988622522764</v>
      </c>
      <c r="O9" s="1609">
        <v>9.7876120255250526E-2</v>
      </c>
      <c r="P9" s="1610">
        <v>1.0720987754373403</v>
      </c>
      <c r="Q9" s="1610">
        <v>2.1090313842487447</v>
      </c>
      <c r="R9" s="1607">
        <v>1.449334098312463</v>
      </c>
      <c r="S9" s="1608">
        <v>0.94286846989755335</v>
      </c>
      <c r="T9" s="1609">
        <v>3.1348954938701086</v>
      </c>
      <c r="U9" s="1608">
        <v>1.5664665208341271</v>
      </c>
      <c r="V9" s="1609">
        <v>4.9769901943387929</v>
      </c>
      <c r="X9" s="1602"/>
      <c r="Y9" s="1602"/>
      <c r="Z9" s="1602"/>
      <c r="AA9" s="1602"/>
      <c r="AB9" s="1602"/>
      <c r="AC9" s="1606"/>
      <c r="AD9" s="1606"/>
      <c r="AE9" s="1603"/>
      <c r="AF9" s="1603"/>
      <c r="AG9" s="1603"/>
      <c r="AH9" s="1603"/>
      <c r="AI9" s="1603"/>
      <c r="AJ9" s="1603"/>
      <c r="AK9" s="1603"/>
      <c r="AL9" s="1603"/>
      <c r="AM9" s="1603"/>
    </row>
    <row r="10" spans="1:39" ht="12.75" customHeight="1" thickBot="1" x14ac:dyDescent="0.25">
      <c r="A10" s="1549" t="s">
        <v>2158</v>
      </c>
      <c r="B10" s="1611">
        <v>35.190149771025546</v>
      </c>
      <c r="C10" s="1612">
        <v>0.90410122917202074</v>
      </c>
      <c r="D10" s="1612">
        <v>2.411180311216766</v>
      </c>
      <c r="E10" s="1612">
        <v>1.2819742823580651</v>
      </c>
      <c r="F10" s="1612">
        <v>0.96107798558788649</v>
      </c>
      <c r="G10" s="1612">
        <v>0.29443192189289696</v>
      </c>
      <c r="H10" s="1612">
        <v>1.1116420212306277</v>
      </c>
      <c r="I10" s="1612">
        <v>0.78311833958145738</v>
      </c>
      <c r="J10" s="1612">
        <v>3.1495699285621925</v>
      </c>
      <c r="K10" s="1612">
        <v>0.38202061383485864</v>
      </c>
      <c r="L10" s="1612">
        <v>1.1208158758183939</v>
      </c>
      <c r="M10" s="1611">
        <v>3.1748789797381942</v>
      </c>
      <c r="N10" s="1612">
        <v>0.80143505410742899</v>
      </c>
      <c r="O10" s="1613">
        <v>9.7804650296212298E-2</v>
      </c>
      <c r="P10" s="1614">
        <v>0.78246592005823634</v>
      </c>
      <c r="Q10" s="1614">
        <v>1.7244440871601554</v>
      </c>
      <c r="R10" s="1611">
        <v>1.449334098312463</v>
      </c>
      <c r="S10" s="1612">
        <v>0.84167817100736653</v>
      </c>
      <c r="T10" s="1613">
        <v>3.1348954938701086</v>
      </c>
      <c r="U10" s="1612">
        <v>1.4483415601627649</v>
      </c>
      <c r="V10" s="1613">
        <v>4.9326794374281544</v>
      </c>
      <c r="X10" s="1602"/>
      <c r="Y10" s="1602"/>
      <c r="Z10" s="1602"/>
      <c r="AA10" s="1602"/>
      <c r="AB10" s="1602"/>
      <c r="AC10" s="1606"/>
      <c r="AD10" s="1606"/>
      <c r="AE10" s="1603"/>
      <c r="AF10" s="1603"/>
      <c r="AG10" s="1603"/>
      <c r="AH10" s="1603"/>
      <c r="AI10" s="1603"/>
      <c r="AJ10" s="1603"/>
      <c r="AK10" s="1603"/>
      <c r="AL10" s="1603"/>
      <c r="AM10" s="1603"/>
    </row>
    <row r="11" spans="1:39" ht="12.75" customHeight="1" thickBot="1" x14ac:dyDescent="0.25">
      <c r="A11" s="1681" t="s">
        <v>2159</v>
      </c>
      <c r="B11" s="1682"/>
      <c r="C11" s="1682"/>
      <c r="D11" s="1682"/>
      <c r="E11" s="1682"/>
      <c r="F11" s="1682"/>
      <c r="G11" s="1682"/>
      <c r="H11" s="1682"/>
      <c r="I11" s="1682"/>
      <c r="J11" s="1682"/>
      <c r="K11" s="1682"/>
      <c r="L11" s="1682"/>
      <c r="M11" s="1682"/>
      <c r="N11" s="1682"/>
      <c r="O11" s="1682"/>
      <c r="P11" s="1682"/>
      <c r="Q11" s="1682"/>
      <c r="R11" s="1682"/>
      <c r="S11" s="1682"/>
      <c r="T11" s="1682"/>
      <c r="U11" s="1682"/>
      <c r="V11" s="1682"/>
      <c r="X11" s="1602"/>
      <c r="Y11" s="1602"/>
      <c r="Z11" s="1602"/>
      <c r="AA11" s="1602"/>
      <c r="AB11" s="1602"/>
      <c r="AC11" s="1606"/>
      <c r="AD11" s="1606"/>
      <c r="AE11" s="1603"/>
      <c r="AF11" s="1603"/>
      <c r="AG11" s="1603"/>
      <c r="AH11" s="1603"/>
      <c r="AI11" s="1603"/>
      <c r="AJ11" s="1603"/>
      <c r="AK11" s="1603"/>
      <c r="AL11" s="1603"/>
      <c r="AM11" s="1603"/>
    </row>
    <row r="12" spans="1:39" ht="12.75" customHeight="1" thickBot="1" x14ac:dyDescent="0.25">
      <c r="A12" s="1549" t="s">
        <v>2160</v>
      </c>
      <c r="B12" s="1615">
        <v>0</v>
      </c>
      <c r="C12" s="1616">
        <v>0.49496380874364332</v>
      </c>
      <c r="D12" s="1616">
        <v>1.6823494874949887</v>
      </c>
      <c r="E12" s="1616">
        <v>1.2831049954820133</v>
      </c>
      <c r="F12" s="1616">
        <v>0.2900236729292972</v>
      </c>
      <c r="G12" s="1616">
        <v>0.33122659948731564</v>
      </c>
      <c r="H12" s="1616">
        <v>0.4969195933802022</v>
      </c>
      <c r="I12" s="1616">
        <v>0.53588785974946007</v>
      </c>
      <c r="J12" s="1616">
        <v>1.2911782127352154</v>
      </c>
      <c r="K12" s="1616">
        <v>1.150557398641656</v>
      </c>
      <c r="L12" s="1616">
        <v>4.5052201360964057E-3</v>
      </c>
      <c r="M12" s="1616">
        <v>2.45768831736215E-4</v>
      </c>
      <c r="N12" s="1616">
        <v>4.0532931073760095E-3</v>
      </c>
      <c r="O12" s="1616">
        <v>1.23397407601582</v>
      </c>
      <c r="P12" s="1617">
        <v>1.4420842224062296</v>
      </c>
      <c r="Q12" s="1617">
        <v>1.0309456480804807E-2</v>
      </c>
      <c r="R12" s="1615">
        <v>4.2538668742545606E-4</v>
      </c>
      <c r="S12" s="1616">
        <v>4.7815950684694268</v>
      </c>
      <c r="T12" s="1618">
        <v>8.8723185573882785E-3</v>
      </c>
      <c r="U12" s="1616">
        <v>2.3253021882565625</v>
      </c>
      <c r="V12" s="1618">
        <v>0.64448688058639947</v>
      </c>
      <c r="X12" s="1602"/>
      <c r="Y12" s="1602"/>
      <c r="Z12" s="1602"/>
      <c r="AA12" s="1602"/>
      <c r="AB12" s="1602"/>
      <c r="AC12" s="1606"/>
      <c r="AD12" s="1606"/>
      <c r="AE12" s="1603"/>
      <c r="AF12" s="1603"/>
      <c r="AG12" s="1603"/>
      <c r="AH12" s="1603"/>
      <c r="AI12" s="1603"/>
      <c r="AJ12" s="1603"/>
      <c r="AK12" s="1603"/>
      <c r="AL12" s="1603"/>
      <c r="AM12" s="1603"/>
    </row>
    <row r="13" spans="1:39" ht="12.75" customHeight="1" thickBot="1" x14ac:dyDescent="0.25">
      <c r="A13" s="1681" t="s">
        <v>2161</v>
      </c>
      <c r="B13" s="1682"/>
      <c r="C13" s="1682"/>
      <c r="D13" s="1682"/>
      <c r="E13" s="1682"/>
      <c r="F13" s="1682"/>
      <c r="G13" s="1682"/>
      <c r="H13" s="1682"/>
      <c r="I13" s="1682"/>
      <c r="J13" s="1682"/>
      <c r="K13" s="1682"/>
      <c r="L13" s="1682"/>
      <c r="M13" s="1682"/>
      <c r="N13" s="1682"/>
      <c r="O13" s="1682"/>
      <c r="P13" s="1682"/>
      <c r="Q13" s="1682"/>
      <c r="R13" s="1682"/>
      <c r="S13" s="1682"/>
      <c r="T13" s="1682"/>
      <c r="U13" s="1682"/>
      <c r="V13" s="1682"/>
      <c r="X13" s="1602"/>
      <c r="Y13" s="1602"/>
      <c r="Z13" s="1602"/>
      <c r="AA13" s="1602"/>
      <c r="AB13" s="1602"/>
      <c r="AC13" s="1606"/>
      <c r="AD13" s="1606"/>
      <c r="AE13" s="1603"/>
      <c r="AF13" s="1603"/>
      <c r="AG13" s="1603"/>
      <c r="AH13" s="1603"/>
      <c r="AI13" s="1603"/>
      <c r="AJ13" s="1603"/>
      <c r="AK13" s="1603"/>
      <c r="AL13" s="1603"/>
      <c r="AM13" s="1603"/>
    </row>
    <row r="14" spans="1:39" ht="12.75" customHeight="1" thickBot="1" x14ac:dyDescent="0.25">
      <c r="A14" s="1549" t="s">
        <v>2162</v>
      </c>
      <c r="B14" s="1615">
        <v>-3.5633375745285768E-3</v>
      </c>
      <c r="C14" s="1616">
        <v>6.5364103006186614E-2</v>
      </c>
      <c r="D14" s="1616">
        <v>5.2909008705846312E-2</v>
      </c>
      <c r="E14" s="1616">
        <v>6.2698137154445832E-2</v>
      </c>
      <c r="F14" s="1616">
        <v>0.10515743180934868</v>
      </c>
      <c r="G14" s="1616">
        <v>0.34916517556647447</v>
      </c>
      <c r="H14" s="1616">
        <v>0.16753064274754736</v>
      </c>
      <c r="I14" s="1616">
        <v>0.14463809504899988</v>
      </c>
      <c r="J14" s="1616">
        <v>-2.1093411063727693E-2</v>
      </c>
      <c r="K14" s="1616">
        <v>4.5056329074321638E-2</v>
      </c>
      <c r="L14" s="1616">
        <v>0.1424843620922974</v>
      </c>
      <c r="M14" s="1615">
        <v>2.2637330420006964E-2</v>
      </c>
      <c r="N14" s="1616">
        <v>1.7652940052827932E-2</v>
      </c>
      <c r="O14" s="1618">
        <v>6.0352934880382675E-3</v>
      </c>
      <c r="P14" s="1617">
        <v>0.33530724101870335</v>
      </c>
      <c r="Q14" s="1617">
        <v>0.35425504864315616</v>
      </c>
      <c r="R14" s="1615">
        <v>1.746673505504842E-3</v>
      </c>
      <c r="S14" s="1616">
        <v>-1.6557295849082703E-2</v>
      </c>
      <c r="T14" s="1618">
        <v>-2.0395156309291406E-2</v>
      </c>
      <c r="U14" s="1615">
        <v>0</v>
      </c>
      <c r="V14" s="1618">
        <v>6.1022501291550783E-2</v>
      </c>
      <c r="X14" s="1602"/>
      <c r="Y14" s="1602"/>
      <c r="Z14" s="1602"/>
      <c r="AA14" s="1602"/>
      <c r="AB14" s="1602"/>
      <c r="AC14" s="1606"/>
      <c r="AD14" s="1606"/>
      <c r="AE14" s="1603"/>
      <c r="AF14" s="1603"/>
      <c r="AG14" s="1603"/>
      <c r="AH14" s="1603"/>
      <c r="AI14" s="1603"/>
      <c r="AJ14" s="1603"/>
      <c r="AK14" s="1603"/>
      <c r="AL14" s="1603"/>
      <c r="AM14" s="1603"/>
    </row>
    <row r="15" spans="1:39" ht="12.75" customHeight="1" thickBot="1" x14ac:dyDescent="0.25">
      <c r="A15" s="1581" t="s">
        <v>2163</v>
      </c>
      <c r="B15" s="1582"/>
      <c r="C15" s="1582"/>
      <c r="D15" s="1582"/>
      <c r="E15" s="1582"/>
      <c r="F15" s="1582"/>
      <c r="G15" s="1582"/>
      <c r="H15" s="1582"/>
      <c r="I15" s="1582"/>
      <c r="J15" s="1582"/>
      <c r="K15" s="1582"/>
      <c r="L15" s="1582"/>
      <c r="M15" s="1582"/>
      <c r="N15" s="1582"/>
      <c r="O15" s="1582"/>
      <c r="P15" s="1582"/>
      <c r="Q15" s="1582"/>
      <c r="R15" s="1582"/>
      <c r="S15" s="1582"/>
      <c r="T15" s="1582"/>
      <c r="U15" s="1582"/>
      <c r="V15" s="1582"/>
      <c r="X15" s="1602"/>
      <c r="Y15" s="1602"/>
      <c r="Z15" s="1602"/>
      <c r="AA15" s="1602"/>
      <c r="AB15" s="1602"/>
      <c r="AC15" s="1606"/>
      <c r="AD15" s="1606"/>
      <c r="AE15" s="1603"/>
      <c r="AF15" s="1603"/>
      <c r="AG15" s="1603"/>
      <c r="AH15" s="1603"/>
      <c r="AI15" s="1603"/>
      <c r="AJ15" s="1603"/>
      <c r="AK15" s="1603"/>
      <c r="AL15" s="1603"/>
      <c r="AM15" s="1603"/>
    </row>
    <row r="16" spans="1:39" ht="12.75" customHeight="1" x14ac:dyDescent="0.2">
      <c r="A16" s="1531" t="s">
        <v>2164</v>
      </c>
      <c r="B16" s="1607">
        <v>0.19250267243967972</v>
      </c>
      <c r="C16" s="1608">
        <v>0.67087286729284401</v>
      </c>
      <c r="D16" s="1608">
        <v>0.63881700234564942</v>
      </c>
      <c r="E16" s="1608">
        <v>0.73097425105381642</v>
      </c>
      <c r="F16" s="1608">
        <v>0.45498932758222305</v>
      </c>
      <c r="G16" s="1608">
        <v>0.90462870060409584</v>
      </c>
      <c r="H16" s="1608">
        <v>0.73672775892674969</v>
      </c>
      <c r="I16" s="1608">
        <v>0.63688326400762962</v>
      </c>
      <c r="J16" s="1608">
        <v>0.29524530856965564</v>
      </c>
      <c r="K16" s="1608">
        <v>0.79638678522748252</v>
      </c>
      <c r="L16" s="1608">
        <v>0.63035837069814538</v>
      </c>
      <c r="M16" s="1607">
        <v>0.4835637633065788</v>
      </c>
      <c r="N16" s="1608">
        <v>0.28153608586948436</v>
      </c>
      <c r="O16" s="1609">
        <v>0.20798800292301903</v>
      </c>
      <c r="P16" s="1610">
        <v>0.75537144632866948</v>
      </c>
      <c r="Q16" s="1610">
        <v>0.69553086091201211</v>
      </c>
      <c r="R16" s="1607">
        <v>0.32704734112698408</v>
      </c>
      <c r="S16" s="1608">
        <v>0.81407647242922154</v>
      </c>
      <c r="T16" s="1609">
        <v>0.21790263511429406</v>
      </c>
      <c r="U16" s="1608">
        <v>0.65683594019284597</v>
      </c>
      <c r="V16" s="1609">
        <v>0.62650391583323506</v>
      </c>
      <c r="X16" s="1602"/>
      <c r="Y16" s="1602"/>
      <c r="Z16" s="1602"/>
      <c r="AA16" s="1602"/>
      <c r="AB16" s="1602"/>
      <c r="AC16" s="1606"/>
      <c r="AD16" s="1606"/>
      <c r="AE16" s="1603"/>
      <c r="AF16" s="1603"/>
      <c r="AG16" s="1603"/>
      <c r="AH16" s="1603"/>
      <c r="AI16" s="1603"/>
      <c r="AJ16" s="1603"/>
      <c r="AK16" s="1603"/>
      <c r="AL16" s="1603"/>
      <c r="AM16" s="1603"/>
    </row>
    <row r="17" spans="1:39" ht="12.75" customHeight="1" thickBot="1" x14ac:dyDescent="0.25">
      <c r="A17" s="1537" t="s">
        <v>2165</v>
      </c>
      <c r="B17" s="1611">
        <v>0.23839419137309742</v>
      </c>
      <c r="C17" s="1612">
        <v>2.03833959775586</v>
      </c>
      <c r="D17" s="1612">
        <v>1.7686796069979813</v>
      </c>
      <c r="E17" s="1612">
        <v>2.717116312907438</v>
      </c>
      <c r="F17" s="1612">
        <v>0.83482645498261321</v>
      </c>
      <c r="G17" s="1612">
        <v>9.4853347530561845</v>
      </c>
      <c r="H17" s="1612">
        <v>2.7983495560466993</v>
      </c>
      <c r="I17" s="1612">
        <v>1.7539353075177757</v>
      </c>
      <c r="J17" s="1612">
        <v>0.41893344189087484</v>
      </c>
      <c r="K17" s="1612">
        <v>3.9112725866895692</v>
      </c>
      <c r="L17" s="1612">
        <v>1.705322995920965</v>
      </c>
      <c r="M17" s="1611">
        <v>0.93634746934623614</v>
      </c>
      <c r="N17" s="1612">
        <v>0.3918583527054369</v>
      </c>
      <c r="O17" s="1613">
        <v>0.2626071368749775</v>
      </c>
      <c r="P17" s="1614">
        <v>3.0878302430040319</v>
      </c>
      <c r="Q17" s="1614">
        <v>2.284405122290611</v>
      </c>
      <c r="R17" s="1611">
        <v>0.48598863057423031</v>
      </c>
      <c r="S17" s="1612">
        <v>4.3785554365587993</v>
      </c>
      <c r="T17" s="1613">
        <v>0.2786131815520666</v>
      </c>
      <c r="U17" s="1612">
        <v>1.9140580763672166</v>
      </c>
      <c r="V17" s="1613">
        <v>1.6774042416827668</v>
      </c>
      <c r="X17" s="1602"/>
      <c r="Y17" s="1602"/>
      <c r="Z17" s="1602"/>
      <c r="AA17" s="1602"/>
      <c r="AB17" s="1602"/>
      <c r="AC17" s="1606"/>
      <c r="AD17" s="1606"/>
      <c r="AE17" s="1603"/>
      <c r="AF17" s="1603"/>
      <c r="AG17" s="1603"/>
      <c r="AH17" s="1603"/>
      <c r="AI17" s="1603"/>
      <c r="AJ17" s="1603"/>
      <c r="AK17" s="1603"/>
      <c r="AL17" s="1603"/>
      <c r="AM17" s="1603"/>
    </row>
    <row r="18" spans="1:39" ht="12.75" customHeight="1" thickBot="1" x14ac:dyDescent="0.25">
      <c r="A18" s="1581" t="s">
        <v>2166</v>
      </c>
      <c r="B18" s="1582"/>
      <c r="C18" s="1582"/>
      <c r="D18" s="1582"/>
      <c r="E18" s="1582"/>
      <c r="F18" s="1582"/>
      <c r="G18" s="1582"/>
      <c r="H18" s="1582"/>
      <c r="I18" s="1582"/>
      <c r="J18" s="1582"/>
      <c r="K18" s="1582"/>
      <c r="L18" s="1582"/>
      <c r="M18" s="1582"/>
      <c r="N18" s="1582"/>
      <c r="O18" s="1582"/>
      <c r="P18" s="1582"/>
      <c r="Q18" s="1582"/>
      <c r="R18" s="1582"/>
      <c r="S18" s="1582"/>
      <c r="T18" s="1582"/>
      <c r="U18" s="1582"/>
      <c r="V18" s="1582"/>
      <c r="X18" s="1602"/>
      <c r="Y18" s="1602"/>
      <c r="Z18" s="1602"/>
      <c r="AA18" s="1602"/>
      <c r="AB18" s="1602"/>
      <c r="AC18" s="1606"/>
      <c r="AD18" s="1606"/>
      <c r="AE18" s="1603"/>
      <c r="AF18" s="1603"/>
      <c r="AG18" s="1603"/>
      <c r="AH18" s="1603"/>
      <c r="AI18" s="1603"/>
      <c r="AJ18" s="1603"/>
      <c r="AK18" s="1603"/>
      <c r="AL18" s="1603"/>
      <c r="AM18" s="1603"/>
    </row>
    <row r="19" spans="1:39" ht="12.75" customHeight="1" thickBot="1" x14ac:dyDescent="0.25">
      <c r="A19" s="1542" t="s">
        <v>2167</v>
      </c>
      <c r="B19" s="1615">
        <v>-17.359528424486747</v>
      </c>
      <c r="C19" s="1616">
        <v>1.3886970984422444</v>
      </c>
      <c r="D19" s="1616">
        <v>1.0042662650906913</v>
      </c>
      <c r="E19" s="1616">
        <v>0.9918937017433298</v>
      </c>
      <c r="F19" s="1616">
        <v>1.2157040175463592</v>
      </c>
      <c r="G19" s="1616">
        <v>1.0591680220383235</v>
      </c>
      <c r="H19" s="1616">
        <v>0.98242418892760874</v>
      </c>
      <c r="I19" s="1616">
        <v>0.71360904648468904</v>
      </c>
      <c r="J19" s="1616">
        <v>-0.1321504176033009</v>
      </c>
      <c r="K19" s="1616">
        <v>1.3674667060292625</v>
      </c>
      <c r="L19" s="1616">
        <v>1.0720484125898677</v>
      </c>
      <c r="M19" s="1615">
        <v>0.31422333624115278</v>
      </c>
      <c r="N19" s="1616">
        <v>0.99917926706196503</v>
      </c>
      <c r="O19" s="1618">
        <v>1.5724284673345492</v>
      </c>
      <c r="P19" s="1617">
        <v>0.1906446078677097</v>
      </c>
      <c r="Q19" s="1617">
        <v>1.3282211292627963</v>
      </c>
      <c r="R19" s="1615">
        <v>18.562261129650039</v>
      </c>
      <c r="S19" s="1616">
        <v>0.93514871432213076</v>
      </c>
      <c r="T19" s="1618">
        <v>-4.8139635163944803</v>
      </c>
      <c r="U19" s="1612">
        <v>0.97238767360055511</v>
      </c>
      <c r="V19" s="1618">
        <v>1.1447319780868148</v>
      </c>
      <c r="X19" s="1602"/>
      <c r="Y19" s="1602"/>
      <c r="Z19" s="1602"/>
      <c r="AA19" s="1602"/>
      <c r="AB19" s="1602"/>
      <c r="AC19" s="1606"/>
      <c r="AD19" s="1606"/>
      <c r="AE19" s="1603"/>
      <c r="AF19" s="1603"/>
      <c r="AG19" s="1603"/>
      <c r="AH19" s="1603"/>
      <c r="AI19" s="1603"/>
      <c r="AJ19" s="1603"/>
      <c r="AK19" s="1603"/>
      <c r="AL19" s="1603"/>
      <c r="AM19" s="1603"/>
    </row>
    <row r="20" spans="1:39" ht="12.75" customHeight="1" thickBot="1" x14ac:dyDescent="0.25">
      <c r="A20" s="1581" t="s">
        <v>2168</v>
      </c>
      <c r="B20" s="1582"/>
      <c r="C20" s="1582"/>
      <c r="D20" s="1582"/>
      <c r="E20" s="1582"/>
      <c r="F20" s="1582"/>
      <c r="G20" s="1582"/>
      <c r="H20" s="1582"/>
      <c r="I20" s="1582"/>
      <c r="J20" s="1582"/>
      <c r="K20" s="1582"/>
      <c r="L20" s="1582"/>
      <c r="M20" s="1582"/>
      <c r="N20" s="1582"/>
      <c r="O20" s="1582"/>
      <c r="P20" s="1582"/>
      <c r="Q20" s="1582"/>
      <c r="R20" s="1582"/>
      <c r="S20" s="1582"/>
      <c r="T20" s="1582"/>
      <c r="U20" s="1682"/>
      <c r="V20" s="1682"/>
      <c r="X20" s="1602"/>
      <c r="Y20" s="1602"/>
      <c r="Z20" s="1602"/>
      <c r="AA20" s="1602"/>
      <c r="AB20" s="1602"/>
      <c r="AC20" s="1606"/>
      <c r="AD20" s="1606"/>
      <c r="AE20" s="1603"/>
      <c r="AF20" s="1603"/>
      <c r="AG20" s="1603"/>
      <c r="AH20" s="1603"/>
      <c r="AI20" s="1603"/>
      <c r="AJ20" s="1603"/>
      <c r="AK20" s="1603"/>
      <c r="AL20" s="1603"/>
      <c r="AM20" s="1603"/>
    </row>
    <row r="21" spans="1:39" ht="12.75" customHeight="1" x14ac:dyDescent="0.25">
      <c r="A21" s="1531" t="s">
        <v>2169</v>
      </c>
      <c r="B21" s="1619">
        <v>0</v>
      </c>
      <c r="C21" s="1591">
        <v>0.5165027782360021</v>
      </c>
      <c r="D21" s="1591">
        <v>0.14030108937498442</v>
      </c>
      <c r="E21" s="1591">
        <v>0.33474587018222934</v>
      </c>
      <c r="F21" s="1591">
        <v>0.34747344151541565</v>
      </c>
      <c r="G21" s="1591">
        <v>0.64993639273786463</v>
      </c>
      <c r="H21" s="1591">
        <v>0.30524701195201365</v>
      </c>
      <c r="I21" s="1591">
        <v>0.34479667778677603</v>
      </c>
      <c r="J21" s="1591">
        <v>2.6882084677692829E-2</v>
      </c>
      <c r="K21" s="1591">
        <v>0.62897068779806242</v>
      </c>
      <c r="L21" s="1591">
        <v>0.41562822549609146</v>
      </c>
      <c r="M21" s="1590">
        <v>2.6949069606110126E-2</v>
      </c>
      <c r="N21" s="1591">
        <v>5.1305142543447112E-2</v>
      </c>
      <c r="O21" s="1592">
        <v>2.4718386936309199E-2</v>
      </c>
      <c r="P21" s="1620">
        <v>0.50407569264066676</v>
      </c>
      <c r="Q21" s="1620">
        <v>1.8013846835488776</v>
      </c>
      <c r="R21" s="1590">
        <v>1.2797303106230685E-2</v>
      </c>
      <c r="S21" s="1591">
        <v>0.15013417411398805</v>
      </c>
      <c r="T21" s="2254">
        <v>0</v>
      </c>
      <c r="U21" s="1590">
        <v>4.5354959018477227E-2</v>
      </c>
      <c r="V21" s="1592">
        <v>0.32381523766663389</v>
      </c>
      <c r="X21" s="1621"/>
      <c r="Y21" s="1622"/>
      <c r="Z21" s="1622"/>
      <c r="AA21" s="1623"/>
      <c r="AB21" s="1623"/>
      <c r="AC21" s="1623"/>
      <c r="AD21" s="1623"/>
      <c r="AE21" s="1623"/>
      <c r="AF21" s="1623"/>
    </row>
    <row r="22" spans="1:39" ht="12.75" customHeight="1" x14ac:dyDescent="0.25">
      <c r="A22" s="1549" t="s">
        <v>2170</v>
      </c>
      <c r="B22" s="1593">
        <v>4.9950056566790094E-2</v>
      </c>
      <c r="C22" s="1594">
        <v>2.9875179276870632E-2</v>
      </c>
      <c r="D22" s="1594">
        <v>1.9191361986547792E-2</v>
      </c>
      <c r="E22" s="1594">
        <v>1.6730681022432373E-2</v>
      </c>
      <c r="F22" s="1594">
        <v>6.967433458260984E-2</v>
      </c>
      <c r="G22" s="1594">
        <v>3.5270651541345698E-2</v>
      </c>
      <c r="H22" s="1594">
        <v>4.3330966092831262E-2</v>
      </c>
      <c r="I22" s="1594">
        <v>3.7479113184510575E-2</v>
      </c>
      <c r="J22" s="1624">
        <v>1.9645058735348908E-3</v>
      </c>
      <c r="K22" s="1594">
        <v>1.2545227090839035E-2</v>
      </c>
      <c r="L22" s="1594">
        <v>5.6462808481738083E-2</v>
      </c>
      <c r="M22" s="1593">
        <v>3.6735026129218057E-3</v>
      </c>
      <c r="N22" s="1624">
        <v>1.2672591050079575E-2</v>
      </c>
      <c r="O22" s="1625">
        <v>7.5162471462015016E-3</v>
      </c>
      <c r="P22" s="1626">
        <v>1.5637762255077889E-2</v>
      </c>
      <c r="Q22" s="1626">
        <v>0.14326157195483338</v>
      </c>
      <c r="R22" s="1593">
        <v>2.1818612235877735E-2</v>
      </c>
      <c r="S22" s="1594">
        <v>-2.8787532467690266E-3</v>
      </c>
      <c r="T22" s="1594">
        <v>7.6787522450622772E-2</v>
      </c>
      <c r="U22" s="1593">
        <v>-4.3077225365775289E-2</v>
      </c>
      <c r="V22" s="1595">
        <v>2.609034807809902E-2</v>
      </c>
      <c r="X22" s="1621"/>
      <c r="Y22" s="1622"/>
      <c r="Z22" s="1622"/>
      <c r="AA22" s="1623"/>
      <c r="AB22" s="1623"/>
      <c r="AC22" s="1623"/>
      <c r="AD22" s="1623"/>
      <c r="AE22" s="1623"/>
      <c r="AF22" s="1623"/>
    </row>
    <row r="23" spans="1:39" ht="12.75" customHeight="1" thickBot="1" x14ac:dyDescent="0.3">
      <c r="A23" s="1537" t="s">
        <v>2171</v>
      </c>
      <c r="B23" s="1596">
        <v>6.1857859911070498E-2</v>
      </c>
      <c r="C23" s="1597">
        <v>9.0770940186971336E-2</v>
      </c>
      <c r="D23" s="1597">
        <v>5.3134732562671143E-2</v>
      </c>
      <c r="E23" s="1597">
        <v>6.2189887354534276E-2</v>
      </c>
      <c r="F23" s="1597">
        <v>0.12784031232548251</v>
      </c>
      <c r="G23" s="1597">
        <v>0.36982458836940674</v>
      </c>
      <c r="H23" s="1597">
        <v>0.16458615582178021</v>
      </c>
      <c r="I23" s="1597">
        <v>0.10321505309327862</v>
      </c>
      <c r="J23" s="1627">
        <v>2.7875030807497018E-3</v>
      </c>
      <c r="K23" s="1597">
        <v>6.1613029905033097E-2</v>
      </c>
      <c r="L23" s="1597">
        <v>0.15275013419992736</v>
      </c>
      <c r="M23" s="1596">
        <v>7.1131774881679245E-3</v>
      </c>
      <c r="N23" s="1627">
        <v>1.7638451703473421E-2</v>
      </c>
      <c r="O23" s="1628">
        <v>9.4900672893101987E-3</v>
      </c>
      <c r="P23" s="1629">
        <v>6.3924517479214321E-2</v>
      </c>
      <c r="Q23" s="1629">
        <v>0.47052904075585966</v>
      </c>
      <c r="R23" s="1596">
        <v>3.2422209717422108E-2</v>
      </c>
      <c r="S23" s="1597">
        <v>-1.5483533925920842E-2</v>
      </c>
      <c r="T23" s="1597">
        <v>9.8181538384091521E-2</v>
      </c>
      <c r="U23" s="1596">
        <v>-0.1255295364846282</v>
      </c>
      <c r="V23" s="1598">
        <v>6.9854408611282143E-2</v>
      </c>
      <c r="X23" s="1621"/>
      <c r="Y23" s="1622"/>
      <c r="Z23" s="1622"/>
      <c r="AA23" s="1623"/>
      <c r="AB23" s="1623"/>
      <c r="AC23" s="1623"/>
      <c r="AD23" s="1623"/>
      <c r="AE23" s="1623"/>
      <c r="AF23" s="1623"/>
    </row>
    <row r="24" spans="1:39" ht="6" customHeight="1" x14ac:dyDescent="0.2">
      <c r="A24" s="1630"/>
      <c r="B24" s="1631"/>
      <c r="C24" s="1631"/>
      <c r="D24" s="1631"/>
      <c r="E24" s="1631"/>
      <c r="F24" s="1631"/>
      <c r="G24" s="1631"/>
      <c r="H24" s="1631"/>
      <c r="I24" s="1631"/>
      <c r="J24" s="1631"/>
      <c r="K24" s="1631"/>
      <c r="L24" s="1631"/>
      <c r="M24" s="1631"/>
      <c r="N24" s="1631"/>
      <c r="O24" s="1631"/>
      <c r="P24" s="1631"/>
      <c r="Q24" s="1631"/>
      <c r="R24" s="1631"/>
      <c r="S24" s="1631"/>
      <c r="T24" s="1631"/>
      <c r="U24" s="1631"/>
      <c r="V24" s="1631"/>
    </row>
    <row r="25" spans="1:39" x14ac:dyDescent="0.2">
      <c r="A25" s="1301" t="s">
        <v>2111</v>
      </c>
      <c r="B25" s="1498"/>
      <c r="C25" s="1498"/>
      <c r="D25" s="1498"/>
      <c r="E25" s="1498"/>
      <c r="F25" s="1498"/>
      <c r="G25" s="1498"/>
      <c r="H25" s="1498"/>
      <c r="I25" s="1498"/>
      <c r="J25" s="1489"/>
      <c r="K25" s="1490"/>
      <c r="L25" s="1490"/>
    </row>
    <row r="29" spans="1:39" ht="21.75" customHeight="1" x14ac:dyDescent="0.2">
      <c r="A29" s="1978" t="s">
        <v>2177</v>
      </c>
      <c r="B29" s="1979"/>
      <c r="C29" s="1979"/>
      <c r="D29" s="1979"/>
      <c r="E29" s="1979"/>
      <c r="F29" s="1979"/>
      <c r="G29" s="1979"/>
      <c r="H29" s="1979"/>
      <c r="I29" s="1979"/>
      <c r="J29" s="1979"/>
      <c r="K29" s="1979"/>
      <c r="O29" s="1602"/>
      <c r="P29" s="1632"/>
      <c r="Q29" s="1632"/>
      <c r="R29" s="1602"/>
      <c r="S29" s="1602"/>
      <c r="T29" s="1602"/>
      <c r="U29" s="1602"/>
      <c r="V29" s="1606"/>
      <c r="W29" s="1606"/>
      <c r="X29" s="1603"/>
      <c r="Y29" s="1603"/>
      <c r="Z29" s="1603"/>
      <c r="AA29" s="1603"/>
      <c r="AB29" s="1603"/>
      <c r="AC29" s="1603"/>
      <c r="AD29" s="1603"/>
      <c r="AE29" s="1603"/>
      <c r="AF29" s="1603"/>
    </row>
    <row r="30" spans="1:39" ht="15.75" x14ac:dyDescent="0.2">
      <c r="A30" s="1978" t="s">
        <v>1534</v>
      </c>
      <c r="B30" s="1979"/>
      <c r="C30" s="1979"/>
      <c r="D30" s="1979"/>
      <c r="E30" s="1979"/>
      <c r="F30" s="1979"/>
      <c r="G30" s="1979"/>
      <c r="H30" s="1979"/>
      <c r="I30" s="1979"/>
      <c r="J30" s="1979"/>
      <c r="K30" s="1979"/>
      <c r="O30" s="1602"/>
      <c r="P30" s="1632"/>
      <c r="Q30" s="1632"/>
      <c r="R30" s="1602"/>
      <c r="S30" s="1602"/>
      <c r="T30" s="1602"/>
      <c r="U30" s="1602"/>
      <c r="V30" s="1606"/>
      <c r="W30" s="1606"/>
      <c r="X30" s="1603"/>
      <c r="Y30" s="1603"/>
      <c r="Z30" s="1603"/>
      <c r="AA30" s="1603"/>
      <c r="AB30" s="1603"/>
      <c r="AC30" s="1603"/>
      <c r="AD30" s="1603"/>
      <c r="AE30" s="1603"/>
      <c r="AF30" s="1603"/>
    </row>
    <row r="31" spans="1:39" ht="15.75" x14ac:dyDescent="0.2">
      <c r="A31" s="1978" t="s">
        <v>2155</v>
      </c>
      <c r="B31" s="1979"/>
      <c r="C31" s="1979"/>
      <c r="D31" s="1979"/>
      <c r="E31" s="1979"/>
      <c r="F31" s="1979"/>
      <c r="G31" s="1979"/>
      <c r="H31" s="1979"/>
      <c r="I31" s="1979"/>
      <c r="J31" s="1979"/>
      <c r="K31" s="1979"/>
      <c r="O31" s="1602"/>
      <c r="P31" s="1632"/>
      <c r="Q31" s="1632"/>
      <c r="R31" s="1602"/>
      <c r="S31" s="1602"/>
      <c r="T31" s="1602"/>
      <c r="U31" s="1602"/>
      <c r="V31" s="1606"/>
      <c r="W31" s="1606"/>
      <c r="X31" s="1603"/>
      <c r="Y31" s="1603"/>
      <c r="Z31" s="1603"/>
      <c r="AA31" s="1603"/>
      <c r="AB31" s="1603"/>
      <c r="AC31" s="1603"/>
      <c r="AD31" s="1603"/>
      <c r="AE31" s="1603"/>
      <c r="AF31" s="1603"/>
    </row>
    <row r="32" spans="1:39" ht="4.5" customHeight="1" thickBot="1" x14ac:dyDescent="0.25">
      <c r="A32" s="1633"/>
      <c r="B32" s="1634"/>
      <c r="C32" s="1634"/>
      <c r="D32" s="1634"/>
      <c r="E32" s="1634"/>
      <c r="F32" s="1634"/>
      <c r="G32" s="1634"/>
      <c r="H32" s="1634"/>
      <c r="I32" s="1634"/>
      <c r="J32" s="1634"/>
      <c r="K32" s="1634"/>
      <c r="O32" s="1602"/>
      <c r="R32" s="1602"/>
      <c r="S32" s="1602"/>
      <c r="T32" s="1602"/>
      <c r="U32" s="1602"/>
      <c r="V32" s="1606"/>
      <c r="W32" s="1606"/>
      <c r="X32" s="1603"/>
      <c r="Y32" s="1603"/>
      <c r="Z32" s="1603"/>
      <c r="AA32" s="1603"/>
      <c r="AB32" s="1603"/>
      <c r="AC32" s="1603"/>
      <c r="AD32" s="1603"/>
      <c r="AE32" s="1603"/>
      <c r="AF32" s="1603"/>
    </row>
    <row r="33" spans="1:32" ht="38.25" customHeight="1" thickBot="1" x14ac:dyDescent="0.25">
      <c r="A33" s="1980" t="s">
        <v>2156</v>
      </c>
      <c r="B33" s="1961" t="s">
        <v>2151</v>
      </c>
      <c r="C33" s="1962"/>
      <c r="D33" s="1962"/>
      <c r="E33" s="1635" t="s">
        <v>2152</v>
      </c>
      <c r="F33" s="1961" t="s">
        <v>2153</v>
      </c>
      <c r="G33" s="1962"/>
      <c r="H33" s="1962"/>
      <c r="I33" s="1962"/>
      <c r="J33" s="1962"/>
      <c r="K33" s="1963"/>
      <c r="O33" s="1602"/>
      <c r="P33" s="1602"/>
      <c r="Q33" s="1602"/>
      <c r="R33" s="1602"/>
      <c r="S33" s="1602"/>
      <c r="T33" s="1602"/>
      <c r="U33" s="1602"/>
      <c r="V33" s="1606"/>
      <c r="W33" s="1606"/>
      <c r="X33" s="1603"/>
      <c r="Y33" s="1603"/>
      <c r="Z33" s="1603"/>
      <c r="AA33" s="1603"/>
      <c r="AB33" s="1603"/>
      <c r="AC33" s="1603"/>
      <c r="AD33" s="1603"/>
      <c r="AE33" s="1603"/>
      <c r="AF33" s="1603"/>
    </row>
    <row r="34" spans="1:32" ht="18.75" customHeight="1" thickBot="1" x14ac:dyDescent="0.25">
      <c r="A34" s="1980"/>
      <c r="B34" s="1636" t="s">
        <v>738</v>
      </c>
      <c r="C34" s="1637" t="s">
        <v>739</v>
      </c>
      <c r="D34" s="1638" t="s">
        <v>740</v>
      </c>
      <c r="E34" s="1499" t="s">
        <v>737</v>
      </c>
      <c r="F34" s="1638" t="s">
        <v>741</v>
      </c>
      <c r="G34" s="1638" t="s">
        <v>742</v>
      </c>
      <c r="H34" s="1638" t="s">
        <v>743</v>
      </c>
      <c r="I34" s="1638" t="s">
        <v>744</v>
      </c>
      <c r="J34" s="1638" t="s">
        <v>745</v>
      </c>
      <c r="K34" s="1639" t="s">
        <v>746</v>
      </c>
      <c r="P34" s="1602"/>
      <c r="Q34" s="1602"/>
      <c r="R34" s="1602"/>
      <c r="S34" s="1602"/>
      <c r="T34" s="1602"/>
      <c r="U34" s="1602"/>
      <c r="V34" s="1602"/>
      <c r="W34" s="1602"/>
      <c r="X34" s="1602"/>
      <c r="Y34" s="1602"/>
      <c r="Z34" s="1602"/>
      <c r="AA34" s="1603"/>
      <c r="AB34" s="1603"/>
      <c r="AC34" s="1603"/>
      <c r="AD34" s="1603"/>
      <c r="AE34" s="1603"/>
      <c r="AF34" s="1603"/>
    </row>
    <row r="35" spans="1:32" ht="18" customHeight="1" thickBot="1" x14ac:dyDescent="0.25">
      <c r="A35" s="1581" t="s">
        <v>735</v>
      </c>
      <c r="B35" s="1582"/>
      <c r="C35" s="1582"/>
      <c r="D35" s="1582"/>
      <c r="E35" s="1582"/>
      <c r="F35" s="1582"/>
      <c r="G35" s="1582"/>
      <c r="H35" s="1582"/>
      <c r="I35" s="1582"/>
      <c r="J35" s="1582"/>
      <c r="K35" s="1583"/>
      <c r="P35" s="1602"/>
      <c r="Q35" s="1602"/>
      <c r="R35" s="1640"/>
      <c r="S35" s="1640"/>
      <c r="T35" s="1640"/>
      <c r="U35" s="1640"/>
      <c r="V35" s="1640"/>
      <c r="W35" s="1640"/>
      <c r="X35" s="1640"/>
      <c r="Y35" s="1640"/>
      <c r="Z35" s="1640"/>
      <c r="AA35" s="1603"/>
      <c r="AB35" s="1603"/>
      <c r="AC35" s="1603"/>
      <c r="AD35" s="1603"/>
      <c r="AE35" s="1603"/>
      <c r="AF35" s="1603"/>
    </row>
    <row r="36" spans="1:32" ht="12.75" customHeight="1" x14ac:dyDescent="0.2">
      <c r="A36" s="1531" t="s">
        <v>2157</v>
      </c>
      <c r="B36" s="1641">
        <v>3.9405632436853146</v>
      </c>
      <c r="C36" s="1642">
        <v>1.5338420339466898</v>
      </c>
      <c r="D36" s="1642">
        <v>7.7914827697282956</v>
      </c>
      <c r="E36" s="1643">
        <v>0.34034445962496268</v>
      </c>
      <c r="F36" s="1642">
        <v>2.1254894238295408</v>
      </c>
      <c r="G36" s="1642">
        <v>3.5053504464914065</v>
      </c>
      <c r="H36" s="1642">
        <v>0.90842417167962353</v>
      </c>
      <c r="I36" s="1642">
        <v>0.46452592758279121</v>
      </c>
      <c r="J36" s="1642">
        <v>4.3368708095091755</v>
      </c>
      <c r="K36" s="1644">
        <v>9.5565240501503528</v>
      </c>
      <c r="P36" s="1602"/>
      <c r="Q36" s="1602"/>
      <c r="R36" s="1645"/>
      <c r="S36" s="1645"/>
      <c r="T36" s="1645"/>
      <c r="U36" s="1645"/>
      <c r="V36" s="1645"/>
      <c r="W36" s="1645"/>
      <c r="X36" s="1645"/>
      <c r="Y36" s="1645"/>
      <c r="Z36" s="1640"/>
      <c r="AA36" s="1603"/>
      <c r="AB36" s="1603"/>
      <c r="AC36" s="1603"/>
      <c r="AD36" s="1603"/>
      <c r="AE36" s="1603"/>
      <c r="AF36" s="1603"/>
    </row>
    <row r="37" spans="1:32" ht="12.75" customHeight="1" thickBot="1" x14ac:dyDescent="0.25">
      <c r="A37" s="1537" t="s">
        <v>2158</v>
      </c>
      <c r="B37" s="1646">
        <v>3.4212720688774514</v>
      </c>
      <c r="C37" s="1647">
        <v>0.93125705018229255</v>
      </c>
      <c r="D37" s="1647">
        <v>7.7730982760395602</v>
      </c>
      <c r="E37" s="1648">
        <v>0.24114045721784216</v>
      </c>
      <c r="F37" s="1647">
        <v>1.5649414609201295</v>
      </c>
      <c r="G37" s="1647">
        <v>3.4859757817387402</v>
      </c>
      <c r="H37" s="1647">
        <v>0.78235023746717602</v>
      </c>
      <c r="I37" s="1647">
        <v>0.45093237079021004</v>
      </c>
      <c r="J37" s="1647">
        <v>4.3368708095091755</v>
      </c>
      <c r="K37" s="1649">
        <v>9.5565240501503528</v>
      </c>
      <c r="P37" s="1602"/>
      <c r="Q37" s="1602"/>
      <c r="R37" s="1645"/>
      <c r="S37" s="1645"/>
      <c r="T37" s="1645"/>
      <c r="U37" s="1645"/>
      <c r="V37" s="1645"/>
      <c r="W37" s="1645"/>
      <c r="X37" s="1645"/>
      <c r="Y37" s="1645"/>
      <c r="Z37" s="1640"/>
      <c r="AA37" s="1603"/>
      <c r="AB37" s="1603"/>
      <c r="AC37" s="1603"/>
      <c r="AD37" s="1603"/>
      <c r="AE37" s="1603"/>
      <c r="AF37" s="1603"/>
    </row>
    <row r="38" spans="1:32" ht="15.75" customHeight="1" thickBot="1" x14ac:dyDescent="0.25">
      <c r="A38" s="1581" t="s">
        <v>2159</v>
      </c>
      <c r="B38" s="1582"/>
      <c r="C38" s="1582"/>
      <c r="D38" s="1582"/>
      <c r="E38" s="1582"/>
      <c r="F38" s="1582"/>
      <c r="G38" s="1582"/>
      <c r="H38" s="1582"/>
      <c r="I38" s="1582"/>
      <c r="J38" s="1582"/>
      <c r="K38" s="1583"/>
      <c r="P38" s="1602"/>
      <c r="Q38" s="1602"/>
      <c r="R38" s="1645"/>
      <c r="S38" s="1645"/>
      <c r="T38" s="1645"/>
      <c r="U38" s="1645"/>
      <c r="V38" s="1645"/>
      <c r="W38" s="1645"/>
      <c r="X38" s="1645"/>
      <c r="Y38" s="1645"/>
      <c r="Z38" s="1640"/>
      <c r="AA38" s="1603"/>
      <c r="AB38" s="1603"/>
      <c r="AC38" s="1603"/>
      <c r="AD38" s="1603"/>
      <c r="AE38" s="1603"/>
      <c r="AF38" s="1603"/>
    </row>
    <row r="39" spans="1:32" ht="12.75" customHeight="1" thickBot="1" x14ac:dyDescent="0.25">
      <c r="A39" s="1542" t="s">
        <v>2160</v>
      </c>
      <c r="B39" s="1650">
        <v>0.52248481532379865</v>
      </c>
      <c r="C39" s="1651">
        <v>0.31254192918866353</v>
      </c>
      <c r="D39" s="1651">
        <v>0.56811705871859841</v>
      </c>
      <c r="E39" s="1652">
        <v>2.6660018034024509</v>
      </c>
      <c r="F39" s="1651">
        <v>0.67203005616687472</v>
      </c>
      <c r="G39" s="1651">
        <v>0.86400424996057856</v>
      </c>
      <c r="H39" s="1651">
        <v>0.71721036512982328</v>
      </c>
      <c r="I39" s="1651">
        <v>1.5694597649620201</v>
      </c>
      <c r="J39" s="1651">
        <v>1.0988007091048655</v>
      </c>
      <c r="K39" s="1653">
        <v>0.85651944334318675</v>
      </c>
      <c r="P39" s="1602"/>
      <c r="Q39" s="1602"/>
      <c r="R39" s="1645"/>
      <c r="S39" s="1645"/>
      <c r="T39" s="1645"/>
      <c r="U39" s="1645"/>
      <c r="V39" s="1645"/>
      <c r="W39" s="1645"/>
      <c r="X39" s="1645"/>
      <c r="Y39" s="1645"/>
      <c r="Z39" s="1640"/>
      <c r="AA39" s="1603"/>
      <c r="AB39" s="1603"/>
      <c r="AC39" s="1603"/>
      <c r="AD39" s="1603"/>
      <c r="AE39" s="1603"/>
      <c r="AF39" s="1603"/>
    </row>
    <row r="40" spans="1:32" ht="12.75" customHeight="1" thickBot="1" x14ac:dyDescent="0.25">
      <c r="A40" s="1581" t="s">
        <v>2161</v>
      </c>
      <c r="B40" s="1582"/>
      <c r="C40" s="1582"/>
      <c r="D40" s="1582"/>
      <c r="E40" s="1582"/>
      <c r="F40" s="1582"/>
      <c r="G40" s="1582"/>
      <c r="H40" s="1582"/>
      <c r="I40" s="1582"/>
      <c r="J40" s="1582"/>
      <c r="K40" s="1583"/>
      <c r="P40" s="1602"/>
      <c r="Q40" s="1602"/>
      <c r="R40" s="1645"/>
      <c r="S40" s="1645"/>
      <c r="T40" s="1645"/>
      <c r="U40" s="1645"/>
      <c r="V40" s="1645"/>
      <c r="W40" s="1645"/>
      <c r="X40" s="1645"/>
      <c r="Y40" s="1645"/>
      <c r="Z40" s="1640"/>
      <c r="AA40" s="1603"/>
      <c r="AB40" s="1603"/>
      <c r="AC40" s="1603"/>
      <c r="AD40" s="1603"/>
      <c r="AE40" s="1603"/>
      <c r="AF40" s="1603"/>
    </row>
    <row r="41" spans="1:32" ht="12.75" customHeight="1" thickBot="1" x14ac:dyDescent="0.25">
      <c r="A41" s="1542" t="s">
        <v>2162</v>
      </c>
      <c r="B41" s="1650">
        <v>4.5129768418432038E-3</v>
      </c>
      <c r="C41" s="1651">
        <v>2.3092248982748659E-2</v>
      </c>
      <c r="D41" s="1651">
        <v>3.2808135021217271E-3</v>
      </c>
      <c r="E41" s="1652">
        <v>4.3585426169231757E-2</v>
      </c>
      <c r="F41" s="1651">
        <v>1.849846016786507E-2</v>
      </c>
      <c r="G41" s="1651">
        <v>2.2290176052234684E-2</v>
      </c>
      <c r="H41" s="1651">
        <v>1.499450448871514E-2</v>
      </c>
      <c r="I41" s="1651">
        <v>6.0463958406999245E-2</v>
      </c>
      <c r="J41" s="1651">
        <v>1.9641552834656725E-2</v>
      </c>
      <c r="K41" s="1653">
        <v>2.7019078178281784E-3</v>
      </c>
      <c r="P41" s="1602"/>
      <c r="Q41" s="1602"/>
      <c r="R41" s="1645"/>
      <c r="S41" s="1645"/>
      <c r="T41" s="1645"/>
      <c r="U41" s="1645"/>
      <c r="V41" s="1645"/>
      <c r="W41" s="1645"/>
      <c r="X41" s="1645"/>
      <c r="Y41" s="1645"/>
      <c r="Z41" s="1640"/>
      <c r="AA41" s="1603"/>
      <c r="AB41" s="1603"/>
      <c r="AC41" s="1603"/>
      <c r="AD41" s="1603"/>
      <c r="AE41" s="1603"/>
      <c r="AF41" s="1603"/>
    </row>
    <row r="42" spans="1:32" ht="12.75" customHeight="1" thickBot="1" x14ac:dyDescent="0.25">
      <c r="A42" s="1581" t="s">
        <v>2163</v>
      </c>
      <c r="B42" s="1582"/>
      <c r="C42" s="1582"/>
      <c r="D42" s="1582"/>
      <c r="E42" s="1582"/>
      <c r="F42" s="1582"/>
      <c r="G42" s="1582"/>
      <c r="H42" s="1582"/>
      <c r="I42" s="1582"/>
      <c r="J42" s="1582"/>
      <c r="K42" s="1583"/>
      <c r="P42" s="1602"/>
      <c r="Q42" s="1602"/>
      <c r="R42" s="1645"/>
      <c r="S42" s="1645"/>
      <c r="T42" s="1645"/>
      <c r="U42" s="1645"/>
      <c r="V42" s="1645"/>
      <c r="W42" s="1645"/>
      <c r="X42" s="1645"/>
      <c r="Y42" s="1645"/>
      <c r="Z42" s="1640"/>
      <c r="AA42" s="1603"/>
      <c r="AB42" s="1603"/>
      <c r="AC42" s="1603"/>
      <c r="AD42" s="1603"/>
      <c r="AE42" s="1603"/>
      <c r="AF42" s="1603"/>
    </row>
    <row r="43" spans="1:32" ht="12.75" customHeight="1" x14ac:dyDescent="0.2">
      <c r="A43" s="1531" t="s">
        <v>2164</v>
      </c>
      <c r="B43" s="1641">
        <v>0.17967369597364291</v>
      </c>
      <c r="C43" s="1642">
        <v>0.29615376090154777</v>
      </c>
      <c r="D43" s="1642">
        <v>0.11256087325710896</v>
      </c>
      <c r="E43" s="1643">
        <v>0.65769937741881357</v>
      </c>
      <c r="F43" s="1642">
        <v>0.33680129724552921</v>
      </c>
      <c r="G43" s="1642">
        <v>0.26837240013264191</v>
      </c>
      <c r="H43" s="1642">
        <v>0.32369525772051055</v>
      </c>
      <c r="I43" s="1642">
        <v>0.66921663371099427</v>
      </c>
      <c r="J43" s="1642">
        <v>0.22122091066634175</v>
      </c>
      <c r="K43" s="1644">
        <v>0.2279281863369032</v>
      </c>
      <c r="P43" s="1602"/>
      <c r="Q43" s="1602"/>
      <c r="R43" s="1645"/>
      <c r="S43" s="1645"/>
      <c r="T43" s="1645"/>
      <c r="U43" s="1645"/>
      <c r="V43" s="1645"/>
      <c r="W43" s="1645"/>
      <c r="X43" s="1645"/>
      <c r="Y43" s="1645"/>
      <c r="Z43" s="1640"/>
      <c r="AA43" s="1603"/>
      <c r="AB43" s="1603"/>
      <c r="AC43" s="1603"/>
      <c r="AD43" s="1603"/>
      <c r="AE43" s="1603"/>
      <c r="AF43" s="1603"/>
    </row>
    <row r="44" spans="1:32" ht="12.75" customHeight="1" thickBot="1" x14ac:dyDescent="0.25">
      <c r="A44" s="1537" t="s">
        <v>2165</v>
      </c>
      <c r="B44" s="1646">
        <v>0.21902710554539281</v>
      </c>
      <c r="C44" s="1647">
        <v>0.42076485523441498</v>
      </c>
      <c r="D44" s="1647">
        <v>0.12683785272149728</v>
      </c>
      <c r="E44" s="1648">
        <v>1.9214086508499444</v>
      </c>
      <c r="F44" s="1647">
        <v>0.50784372141665624</v>
      </c>
      <c r="G44" s="1647">
        <v>0.36681557691549227</v>
      </c>
      <c r="H44" s="1647">
        <v>0.47862337417521816</v>
      </c>
      <c r="I44" s="1647">
        <v>2.023126619753604</v>
      </c>
      <c r="J44" s="1647">
        <v>0.28406118461093194</v>
      </c>
      <c r="K44" s="1649">
        <v>0.29521630281449768</v>
      </c>
      <c r="P44" s="1602"/>
      <c r="Q44" s="1602"/>
      <c r="R44" s="1645"/>
      <c r="S44" s="1645"/>
      <c r="T44" s="1645"/>
      <c r="U44" s="1645"/>
      <c r="V44" s="1645"/>
      <c r="W44" s="1645"/>
      <c r="X44" s="1645"/>
      <c r="Y44" s="1645"/>
      <c r="Z44" s="1640"/>
      <c r="AA44" s="1603"/>
      <c r="AB44" s="1603"/>
      <c r="AC44" s="1603"/>
      <c r="AD44" s="1603"/>
      <c r="AE44" s="1603"/>
      <c r="AF44" s="1603"/>
    </row>
    <row r="45" spans="1:32" ht="12.75" customHeight="1" thickBot="1" x14ac:dyDescent="0.25">
      <c r="A45" s="1581" t="s">
        <v>2166</v>
      </c>
      <c r="B45" s="1582"/>
      <c r="C45" s="1582"/>
      <c r="D45" s="1582"/>
      <c r="E45" s="1582"/>
      <c r="F45" s="1582"/>
      <c r="G45" s="1582"/>
      <c r="H45" s="1582"/>
      <c r="I45" s="1582"/>
      <c r="J45" s="1582"/>
      <c r="K45" s="1583"/>
      <c r="P45" s="1602"/>
      <c r="Q45" s="1602"/>
      <c r="R45" s="1645"/>
      <c r="S45" s="1645"/>
      <c r="T45" s="1645"/>
      <c r="U45" s="1645"/>
      <c r="V45" s="1645"/>
      <c r="W45" s="1645"/>
      <c r="X45" s="1645"/>
      <c r="Y45" s="1645"/>
      <c r="Z45" s="1640"/>
      <c r="AA45" s="1603"/>
      <c r="AB45" s="1603"/>
      <c r="AC45" s="1603"/>
      <c r="AD45" s="1603"/>
      <c r="AE45" s="1603"/>
      <c r="AF45" s="1603"/>
    </row>
    <row r="46" spans="1:32" ht="12.75" customHeight="1" thickBot="1" x14ac:dyDescent="0.25">
      <c r="A46" s="1542" t="s">
        <v>2167</v>
      </c>
      <c r="B46" s="1650">
        <v>1.4363177890329957</v>
      </c>
      <c r="C46" s="1651">
        <v>0.45913605505295496</v>
      </c>
      <c r="D46" s="1651">
        <v>1.4497856166166923</v>
      </c>
      <c r="E46" s="1652">
        <v>-0.99597466994969541</v>
      </c>
      <c r="F46" s="1651">
        <v>1.0855298547798278</v>
      </c>
      <c r="G46" s="1651">
        <v>0.84466630021817601</v>
      </c>
      <c r="H46" s="1651">
        <v>1.0123478677364122</v>
      </c>
      <c r="I46" s="1651">
        <v>1.0550362249327019</v>
      </c>
      <c r="J46" s="1651">
        <v>1.091201485486871</v>
      </c>
      <c r="K46" s="1653">
        <v>3.6269707795216006</v>
      </c>
      <c r="P46" s="1602"/>
      <c r="Q46" s="1602"/>
      <c r="R46" s="1645"/>
      <c r="S46" s="1645"/>
      <c r="T46" s="1645"/>
      <c r="U46" s="1645"/>
      <c r="V46" s="1645"/>
      <c r="W46" s="1645"/>
      <c r="X46" s="1645"/>
      <c r="Y46" s="1645"/>
      <c r="Z46" s="1640"/>
      <c r="AA46" s="1603"/>
      <c r="AB46" s="1603"/>
      <c r="AC46" s="1603"/>
      <c r="AD46" s="1603"/>
      <c r="AE46" s="1603"/>
      <c r="AF46" s="1603"/>
    </row>
    <row r="47" spans="1:32" ht="12.75" customHeight="1" thickBot="1" x14ac:dyDescent="0.25">
      <c r="A47" s="1581" t="s">
        <v>2168</v>
      </c>
      <c r="B47" s="1582"/>
      <c r="C47" s="1582"/>
      <c r="D47" s="1582"/>
      <c r="E47" s="1582"/>
      <c r="F47" s="1582"/>
      <c r="G47" s="1582"/>
      <c r="H47" s="1582"/>
      <c r="I47" s="1582"/>
      <c r="J47" s="1582"/>
      <c r="K47" s="1583"/>
      <c r="P47" s="1602"/>
      <c r="Q47" s="1602"/>
      <c r="R47" s="1645"/>
      <c r="S47" s="1645"/>
      <c r="T47" s="1645"/>
      <c r="U47" s="1645"/>
      <c r="V47" s="1645"/>
      <c r="W47" s="1645"/>
      <c r="X47" s="1645"/>
      <c r="Y47" s="1645"/>
      <c r="Z47" s="1640"/>
      <c r="AA47" s="1603"/>
      <c r="AB47" s="1603"/>
      <c r="AC47" s="1603"/>
      <c r="AD47" s="1603"/>
      <c r="AE47" s="1603"/>
      <c r="AF47" s="1603"/>
    </row>
    <row r="48" spans="1:32" ht="12.75" customHeight="1" x14ac:dyDescent="0.2">
      <c r="A48" s="1531" t="s">
        <v>2169</v>
      </c>
      <c r="B48" s="1654">
        <v>4.0406320343644477E-2</v>
      </c>
      <c r="C48" s="1655">
        <v>0.25765307414284538</v>
      </c>
      <c r="D48" s="1655">
        <v>3.096000002732938E-2</v>
      </c>
      <c r="E48" s="1656">
        <v>9.5789403889381203E-2</v>
      </c>
      <c r="F48" s="1655">
        <v>8.1048487359361404E-2</v>
      </c>
      <c r="G48" s="1655">
        <v>0.13663851912643346</v>
      </c>
      <c r="H48" s="1655">
        <v>9.1602056683751515E-2</v>
      </c>
      <c r="I48" s="1655">
        <v>0.40079505837180296</v>
      </c>
      <c r="J48" s="1655">
        <v>4.6146864799050231E-2</v>
      </c>
      <c r="K48" s="1657">
        <v>3.4758827452653948E-2</v>
      </c>
      <c r="P48" s="1602"/>
      <c r="Q48" s="1602"/>
      <c r="R48" s="1645"/>
      <c r="S48" s="1645"/>
      <c r="T48" s="1645"/>
      <c r="U48" s="1645"/>
      <c r="V48" s="1645"/>
      <c r="W48" s="1645"/>
      <c r="X48" s="1645"/>
      <c r="Y48" s="1645"/>
      <c r="Z48" s="1640"/>
      <c r="AA48" s="1603"/>
      <c r="AB48" s="1603"/>
      <c r="AC48" s="1603"/>
      <c r="AD48" s="1603"/>
      <c r="AE48" s="1603"/>
      <c r="AF48" s="1603"/>
    </row>
    <row r="49" spans="1:32" ht="12.75" customHeight="1" x14ac:dyDescent="0.2">
      <c r="A49" s="1549" t="s">
        <v>2170</v>
      </c>
      <c r="B49" s="1654">
        <v>5.3174116391228746E-3</v>
      </c>
      <c r="C49" s="1655">
        <v>7.4625185590549443E-3</v>
      </c>
      <c r="D49" s="1655">
        <v>4.221083108532653E-3</v>
      </c>
      <c r="E49" s="1656">
        <v>-1.4859263332053141E-2</v>
      </c>
      <c r="F49" s="1655">
        <v>1.331744828357063E-2</v>
      </c>
      <c r="G49" s="1655">
        <v>1.3774909252747668E-2</v>
      </c>
      <c r="H49" s="1658">
        <v>1.0266072423873389E-2</v>
      </c>
      <c r="I49" s="1655">
        <v>2.1101222160323421E-2</v>
      </c>
      <c r="J49" s="1655">
        <v>1.6691487825745938E-2</v>
      </c>
      <c r="K49" s="1657">
        <v>7.5661035789381234E-3</v>
      </c>
      <c r="P49" s="1602"/>
      <c r="Q49" s="1602"/>
      <c r="R49" s="1645"/>
      <c r="S49" s="1645"/>
      <c r="T49" s="1645"/>
      <c r="U49" s="1645"/>
      <c r="V49" s="1645"/>
      <c r="W49" s="1645"/>
      <c r="X49" s="1645"/>
      <c r="Y49" s="1645"/>
      <c r="Z49" s="1640"/>
      <c r="AA49" s="1603"/>
      <c r="AB49" s="1603"/>
      <c r="AC49" s="1603"/>
      <c r="AD49" s="1603"/>
      <c r="AE49" s="1603"/>
      <c r="AF49" s="1603"/>
    </row>
    <row r="50" spans="1:32" ht="12.75" customHeight="1" thickBot="1" x14ac:dyDescent="0.25">
      <c r="A50" s="1537" t="s">
        <v>2171</v>
      </c>
      <c r="B50" s="1646">
        <v>6.4820689194333408E-3</v>
      </c>
      <c r="C50" s="1647">
        <v>1.0602484100239833E-2</v>
      </c>
      <c r="D50" s="1647">
        <v>4.7564762261779175E-3</v>
      </c>
      <c r="E50" s="1648">
        <v>-4.3409980443517418E-2</v>
      </c>
      <c r="F50" s="1647">
        <v>2.0080630779672998E-2</v>
      </c>
      <c r="G50" s="1647">
        <v>1.8827760537252856E-2</v>
      </c>
      <c r="H50" s="1659">
        <v>1.5179654646914831E-2</v>
      </c>
      <c r="I50" s="1647">
        <v>6.379166642220839E-2</v>
      </c>
      <c r="J50" s="1647">
        <v>2.1432891630446281E-2</v>
      </c>
      <c r="K50" s="1649">
        <v>9.799740704223776E-3</v>
      </c>
      <c r="R50" s="1645"/>
      <c r="S50" s="1645"/>
      <c r="T50" s="1645"/>
      <c r="U50" s="1645"/>
      <c r="V50" s="1645"/>
      <c r="W50" s="1645"/>
      <c r="X50" s="1645"/>
      <c r="Y50" s="1645"/>
      <c r="Z50" s="1640"/>
      <c r="AA50" s="1603"/>
      <c r="AB50" s="1603"/>
      <c r="AC50" s="1603"/>
      <c r="AD50" s="1603"/>
      <c r="AE50" s="1603"/>
      <c r="AF50" s="1603"/>
    </row>
    <row r="51" spans="1:32" ht="3.75" customHeight="1" x14ac:dyDescent="0.2">
      <c r="A51" s="1660"/>
      <c r="B51" s="1660"/>
      <c r="C51" s="1660"/>
      <c r="D51" s="1660"/>
      <c r="E51" s="1660"/>
      <c r="F51" s="1660"/>
      <c r="G51" s="1660"/>
      <c r="H51" s="1660"/>
      <c r="I51" s="1660"/>
      <c r="J51" s="1660"/>
      <c r="K51" s="1660"/>
    </row>
    <row r="52" spans="1:32" x14ac:dyDescent="0.2">
      <c r="A52" s="1301" t="s">
        <v>2111</v>
      </c>
    </row>
    <row r="54" spans="1:32" ht="15" x14ac:dyDescent="0.25">
      <c r="B54" s="1661"/>
      <c r="C54" s="1661"/>
      <c r="D54" s="1661"/>
      <c r="E54" s="1661"/>
      <c r="F54" s="1661"/>
      <c r="G54" s="1661"/>
      <c r="H54" s="1661"/>
      <c r="I54" s="1661"/>
      <c r="J54" s="1661"/>
      <c r="K54" s="1661"/>
      <c r="L54" s="1661"/>
      <c r="M54" s="1661"/>
      <c r="N54" s="1661"/>
      <c r="O54" s="1662"/>
      <c r="P54" s="1663"/>
      <c r="Q54" s="1663"/>
    </row>
    <row r="55" spans="1:32" x14ac:dyDescent="0.2">
      <c r="B55" s="1603"/>
      <c r="C55" s="1603"/>
      <c r="D55" s="1603"/>
      <c r="E55" s="1603"/>
      <c r="F55" s="1603"/>
      <c r="G55" s="1603"/>
      <c r="H55" s="1603"/>
      <c r="I55" s="1603"/>
      <c r="J55" s="1603"/>
      <c r="K55" s="1603"/>
      <c r="L55" s="1603"/>
    </row>
    <row r="56" spans="1:32" x14ac:dyDescent="0.2">
      <c r="B56" s="1603"/>
      <c r="C56" s="1603"/>
      <c r="D56" s="1603"/>
      <c r="E56" s="1603"/>
      <c r="F56" s="1603"/>
      <c r="G56" s="1603"/>
      <c r="H56" s="1603"/>
      <c r="I56" s="1603"/>
      <c r="J56" s="1603"/>
      <c r="K56" s="1603"/>
      <c r="L56" s="1603"/>
    </row>
    <row r="57" spans="1:32" x14ac:dyDescent="0.2">
      <c r="B57" s="1640"/>
      <c r="C57" s="1640"/>
      <c r="D57" s="1640"/>
      <c r="E57" s="1640"/>
      <c r="F57" s="1640"/>
      <c r="G57" s="1640"/>
      <c r="H57" s="1640"/>
      <c r="I57" s="1640"/>
      <c r="J57" s="1640"/>
      <c r="K57" s="1640"/>
      <c r="L57" s="1603"/>
      <c r="M57" s="1603"/>
      <c r="N57" s="1603"/>
      <c r="O57" s="1603"/>
      <c r="P57" s="1603"/>
      <c r="Q57" s="1603"/>
    </row>
    <row r="58" spans="1:32" x14ac:dyDescent="0.2">
      <c r="B58" s="1645"/>
      <c r="C58" s="1645"/>
      <c r="D58" s="1645"/>
      <c r="E58" s="1645"/>
      <c r="F58" s="1645"/>
      <c r="G58" s="1645"/>
      <c r="H58" s="1645"/>
      <c r="I58" s="1645"/>
      <c r="J58" s="1645"/>
      <c r="K58" s="1640"/>
      <c r="L58" s="1603"/>
      <c r="M58" s="1603"/>
      <c r="N58" s="1603"/>
      <c r="O58" s="1603"/>
      <c r="P58" s="1603"/>
      <c r="Q58" s="1603"/>
    </row>
    <row r="59" spans="1:32" x14ac:dyDescent="0.2">
      <c r="B59" s="1645"/>
      <c r="C59" s="1645"/>
      <c r="D59" s="1645"/>
      <c r="E59" s="1645"/>
      <c r="F59" s="1645"/>
      <c r="G59" s="1645"/>
      <c r="H59" s="1645"/>
      <c r="I59" s="1645"/>
      <c r="J59" s="1645"/>
      <c r="K59" s="1640"/>
      <c r="L59" s="1603"/>
      <c r="M59" s="1603"/>
      <c r="N59" s="1603"/>
      <c r="O59" s="1603"/>
      <c r="P59" s="1603"/>
      <c r="Q59" s="1603"/>
    </row>
    <row r="60" spans="1:32" x14ac:dyDescent="0.2">
      <c r="B60" s="1645"/>
      <c r="C60" s="1645"/>
      <c r="D60" s="1645"/>
      <c r="E60" s="1645"/>
      <c r="F60" s="1645"/>
      <c r="G60" s="1645"/>
      <c r="H60" s="1645"/>
      <c r="I60" s="1645"/>
      <c r="J60" s="1645"/>
      <c r="K60" s="1640"/>
      <c r="L60" s="1603"/>
      <c r="M60" s="1603"/>
      <c r="N60" s="1603"/>
      <c r="O60" s="1603"/>
      <c r="P60" s="1603"/>
      <c r="Q60" s="1603"/>
    </row>
    <row r="61" spans="1:32" x14ac:dyDescent="0.2">
      <c r="B61" s="1645"/>
      <c r="C61" s="1645"/>
      <c r="D61" s="1645"/>
      <c r="E61" s="1645"/>
      <c r="F61" s="1645"/>
      <c r="G61" s="1645"/>
      <c r="H61" s="1645"/>
      <c r="I61" s="1645"/>
      <c r="J61" s="1645"/>
      <c r="K61" s="1640"/>
      <c r="L61" s="1603"/>
      <c r="M61" s="1603"/>
      <c r="N61" s="1603"/>
      <c r="O61" s="1603"/>
      <c r="P61" s="1603"/>
      <c r="Q61" s="1603"/>
    </row>
    <row r="62" spans="1:32" x14ac:dyDescent="0.2">
      <c r="B62" s="1645"/>
      <c r="C62" s="1645"/>
      <c r="D62" s="1645"/>
      <c r="E62" s="1645"/>
      <c r="F62" s="1645"/>
      <c r="G62" s="1645"/>
      <c r="H62" s="1645"/>
      <c r="I62" s="1645"/>
      <c r="J62" s="1645"/>
      <c r="K62" s="1640"/>
      <c r="L62" s="1603"/>
      <c r="M62" s="1603"/>
      <c r="N62" s="1603"/>
      <c r="O62" s="1603"/>
      <c r="P62" s="1603"/>
      <c r="Q62" s="1603"/>
    </row>
    <row r="63" spans="1:32" x14ac:dyDescent="0.2">
      <c r="B63" s="1645"/>
      <c r="C63" s="1645"/>
      <c r="D63" s="1645"/>
      <c r="E63" s="1645"/>
      <c r="F63" s="1645"/>
      <c r="G63" s="1645"/>
      <c r="H63" s="1645"/>
      <c r="I63" s="1645"/>
      <c r="J63" s="1645"/>
      <c r="K63" s="1640"/>
      <c r="L63" s="1603"/>
      <c r="M63" s="1603"/>
      <c r="N63" s="1603"/>
      <c r="O63" s="1603"/>
      <c r="P63" s="1603"/>
      <c r="Q63" s="1603"/>
    </row>
    <row r="64" spans="1:32" x14ac:dyDescent="0.2">
      <c r="B64" s="1645"/>
      <c r="C64" s="1645"/>
      <c r="D64" s="1645"/>
      <c r="E64" s="1645"/>
      <c r="F64" s="1645"/>
      <c r="G64" s="1645"/>
      <c r="H64" s="1645"/>
      <c r="I64" s="1645"/>
      <c r="J64" s="1645"/>
      <c r="K64" s="1640"/>
      <c r="L64" s="1603"/>
      <c r="M64" s="1603"/>
      <c r="N64" s="1603"/>
      <c r="O64" s="1603"/>
      <c r="P64" s="1603"/>
      <c r="Q64" s="1603"/>
    </row>
    <row r="65" spans="2:17" x14ac:dyDescent="0.2">
      <c r="B65" s="1645"/>
      <c r="C65" s="1645"/>
      <c r="D65" s="1645"/>
      <c r="E65" s="1645"/>
      <c r="F65" s="1645"/>
      <c r="G65" s="1645"/>
      <c r="H65" s="1645"/>
      <c r="I65" s="1645"/>
      <c r="J65" s="1645"/>
      <c r="K65" s="1640"/>
      <c r="L65" s="1603"/>
      <c r="M65" s="1603"/>
      <c r="N65" s="1603"/>
      <c r="O65" s="1603"/>
      <c r="P65" s="1603"/>
      <c r="Q65" s="1603"/>
    </row>
    <row r="66" spans="2:17" x14ac:dyDescent="0.2">
      <c r="B66" s="1645"/>
      <c r="C66" s="1645"/>
      <c r="D66" s="1645"/>
      <c r="E66" s="1645"/>
      <c r="F66" s="1645"/>
      <c r="G66" s="1645"/>
      <c r="H66" s="1645"/>
      <c r="I66" s="1645"/>
      <c r="J66" s="1645"/>
      <c r="K66" s="1640"/>
      <c r="L66" s="1603"/>
      <c r="M66" s="1603"/>
      <c r="N66" s="1603"/>
      <c r="O66" s="1603"/>
      <c r="P66" s="1603"/>
      <c r="Q66" s="1603"/>
    </row>
    <row r="67" spans="2:17" x14ac:dyDescent="0.2">
      <c r="B67" s="1645"/>
      <c r="C67" s="1645"/>
      <c r="D67" s="1645"/>
      <c r="E67" s="1645"/>
      <c r="F67" s="1645"/>
      <c r="G67" s="1645"/>
      <c r="H67" s="1645"/>
      <c r="I67" s="1645"/>
      <c r="J67" s="1645"/>
      <c r="K67" s="1640"/>
      <c r="L67" s="1603"/>
      <c r="M67" s="1603"/>
      <c r="N67" s="1603"/>
      <c r="O67" s="1603"/>
      <c r="P67" s="1603"/>
      <c r="Q67" s="1603"/>
    </row>
    <row r="68" spans="2:17" x14ac:dyDescent="0.2">
      <c r="B68" s="1645"/>
      <c r="C68" s="1645"/>
      <c r="D68" s="1645"/>
      <c r="E68" s="1645"/>
      <c r="F68" s="1645"/>
      <c r="G68" s="1645"/>
      <c r="H68" s="1645"/>
      <c r="I68" s="1645"/>
      <c r="J68" s="1645"/>
      <c r="K68" s="1640"/>
      <c r="L68" s="1603"/>
      <c r="M68" s="1603"/>
      <c r="N68" s="1603"/>
      <c r="O68" s="1603"/>
      <c r="P68" s="1603"/>
      <c r="Q68" s="1603"/>
    </row>
    <row r="69" spans="2:17" x14ac:dyDescent="0.2">
      <c r="B69" s="1645"/>
      <c r="C69" s="1645"/>
      <c r="D69" s="1645"/>
      <c r="E69" s="1645"/>
      <c r="F69" s="1645"/>
      <c r="G69" s="1645"/>
      <c r="H69" s="1645"/>
      <c r="I69" s="1645"/>
      <c r="J69" s="1645"/>
      <c r="K69" s="1640"/>
      <c r="L69" s="1603"/>
      <c r="M69" s="1603"/>
      <c r="N69" s="1603"/>
      <c r="O69" s="1603"/>
      <c r="P69" s="1603"/>
      <c r="Q69" s="1603"/>
    </row>
    <row r="70" spans="2:17" x14ac:dyDescent="0.2">
      <c r="B70" s="1645"/>
      <c r="C70" s="1645"/>
      <c r="D70" s="1645"/>
      <c r="E70" s="1645"/>
      <c r="F70" s="1645"/>
      <c r="G70" s="1645"/>
      <c r="H70" s="1645"/>
      <c r="I70" s="1645"/>
      <c r="J70" s="1645"/>
      <c r="K70" s="1640"/>
      <c r="L70" s="1603"/>
      <c r="M70" s="1603"/>
      <c r="N70" s="1603"/>
      <c r="O70" s="1603"/>
      <c r="P70" s="1603"/>
      <c r="Q70" s="1603"/>
    </row>
    <row r="71" spans="2:17" x14ac:dyDescent="0.2">
      <c r="B71" s="1645"/>
      <c r="C71" s="1645"/>
      <c r="D71" s="1645"/>
      <c r="E71" s="1645"/>
      <c r="F71" s="1645"/>
      <c r="G71" s="1645"/>
      <c r="H71" s="1645"/>
      <c r="I71" s="1645"/>
      <c r="J71" s="1645"/>
      <c r="K71" s="1640"/>
      <c r="L71" s="1603"/>
      <c r="M71" s="1603"/>
      <c r="N71" s="1603"/>
      <c r="O71" s="1603"/>
      <c r="P71" s="1603"/>
      <c r="Q71" s="1603"/>
    </row>
    <row r="72" spans="2:17" x14ac:dyDescent="0.2">
      <c r="B72" s="1645"/>
      <c r="C72" s="1645"/>
      <c r="D72" s="1645"/>
      <c r="E72" s="1645"/>
      <c r="F72" s="1645"/>
      <c r="G72" s="1645"/>
      <c r="H72" s="1645"/>
      <c r="I72" s="1645"/>
      <c r="J72" s="1645"/>
      <c r="K72" s="1640"/>
      <c r="L72" s="1603"/>
      <c r="M72" s="1603"/>
      <c r="N72" s="1603"/>
      <c r="O72" s="1603"/>
      <c r="P72" s="1603"/>
      <c r="Q72" s="1603"/>
    </row>
    <row r="73" spans="2:17" x14ac:dyDescent="0.2">
      <c r="B73" s="1603"/>
      <c r="C73" s="1603"/>
      <c r="D73" s="1603"/>
      <c r="E73" s="1603"/>
      <c r="F73" s="1603"/>
      <c r="G73" s="1603"/>
      <c r="H73" s="1603"/>
      <c r="I73" s="1603"/>
      <c r="J73" s="1603"/>
      <c r="K73" s="1603"/>
      <c r="L73" s="1603"/>
      <c r="M73" s="1603"/>
      <c r="N73" s="1603"/>
      <c r="O73" s="1603"/>
      <c r="P73" s="1603"/>
      <c r="Q73" s="1603"/>
    </row>
    <row r="74" spans="2:17" x14ac:dyDescent="0.2">
      <c r="B74" s="1603"/>
      <c r="C74" s="1603"/>
      <c r="D74" s="1603"/>
      <c r="E74" s="1603"/>
      <c r="F74" s="1603"/>
      <c r="G74" s="1603"/>
      <c r="H74" s="1603"/>
      <c r="I74" s="1603"/>
      <c r="J74" s="1603"/>
      <c r="K74" s="1603"/>
      <c r="L74" s="1603"/>
      <c r="M74" s="1603"/>
      <c r="N74" s="1603"/>
      <c r="O74" s="1603"/>
      <c r="P74" s="1603"/>
      <c r="Q74" s="1603"/>
    </row>
  </sheetData>
  <mergeCells count="15">
    <mergeCell ref="A29:K29"/>
    <mergeCell ref="A30:K30"/>
    <mergeCell ref="A31:K31"/>
    <mergeCell ref="A33:A34"/>
    <mergeCell ref="B33:D33"/>
    <mergeCell ref="F33:K33"/>
    <mergeCell ref="A2:V2"/>
    <mergeCell ref="A3:V3"/>
    <mergeCell ref="A4:V4"/>
    <mergeCell ref="A6:A7"/>
    <mergeCell ref="B6:L6"/>
    <mergeCell ref="M6:O6"/>
    <mergeCell ref="P6:Q6"/>
    <mergeCell ref="R6:T6"/>
    <mergeCell ref="U6:V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showGridLines="0" zoomScaleNormal="100" workbookViewId="0">
      <selection activeCell="G26" sqref="G26"/>
    </sheetView>
  </sheetViews>
  <sheetFormatPr baseColWidth="10" defaultColWidth="9.140625" defaultRowHeight="12.75" x14ac:dyDescent="0.2"/>
  <cols>
    <col min="1" max="1" width="53.7109375" style="1" customWidth="1"/>
    <col min="2" max="2" width="14.5703125" style="1" customWidth="1"/>
    <col min="3" max="7" width="13" style="1" customWidth="1"/>
    <col min="8" max="8" width="12.5703125" style="1" customWidth="1"/>
    <col min="9" max="9" width="12.140625" style="1" customWidth="1"/>
    <col min="10" max="12" width="13.28515625" style="1" customWidth="1"/>
    <col min="13" max="13" width="15" style="1" customWidth="1"/>
    <col min="14" max="14" width="11.85546875" style="1" bestFit="1" customWidth="1"/>
    <col min="15" max="15" width="11" style="1" customWidth="1"/>
    <col min="16" max="16384" width="9.140625" style="1"/>
  </cols>
  <sheetData>
    <row r="1" spans="1:22" ht="15.75" x14ac:dyDescent="0.25">
      <c r="A1" s="1981" t="s">
        <v>1149</v>
      </c>
      <c r="B1" s="1981"/>
      <c r="C1" s="1981"/>
      <c r="D1" s="1981"/>
      <c r="E1" s="1981"/>
      <c r="F1" s="1981"/>
      <c r="G1" s="1981"/>
      <c r="H1" s="1981"/>
      <c r="I1" s="1981"/>
      <c r="J1" s="1981"/>
      <c r="K1" s="1981"/>
      <c r="L1" s="1981"/>
      <c r="M1" s="1981"/>
    </row>
    <row r="2" spans="1:22" ht="15.75" x14ac:dyDescent="0.25">
      <c r="A2" s="1982" t="s">
        <v>1534</v>
      </c>
      <c r="B2" s="1982"/>
      <c r="C2" s="1982"/>
      <c r="D2" s="1982"/>
      <c r="E2" s="1982"/>
      <c r="F2" s="1982"/>
      <c r="G2" s="1982"/>
      <c r="H2" s="1982"/>
      <c r="I2" s="1982"/>
      <c r="J2" s="1982"/>
      <c r="K2" s="1982"/>
      <c r="L2" s="1982"/>
      <c r="M2" s="1982"/>
    </row>
    <row r="3" spans="1:22" ht="15.75" x14ac:dyDescent="0.25">
      <c r="A3" s="1983" t="s">
        <v>1096</v>
      </c>
      <c r="B3" s="1983"/>
      <c r="C3" s="1983"/>
      <c r="D3" s="1983"/>
      <c r="E3" s="1983"/>
      <c r="F3" s="1983"/>
      <c r="G3" s="1983"/>
      <c r="H3" s="1983"/>
      <c r="I3" s="1983"/>
      <c r="J3" s="1983"/>
      <c r="K3" s="1983"/>
      <c r="L3" s="1983"/>
      <c r="M3" s="1983"/>
    </row>
    <row r="4" spans="1:22" ht="3.75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22" ht="15" x14ac:dyDescent="0.25">
      <c r="A5" s="95"/>
      <c r="B5" s="1984" t="s">
        <v>772</v>
      </c>
      <c r="C5" s="1984"/>
      <c r="D5" s="1984"/>
      <c r="E5" s="1985" t="s">
        <v>1150</v>
      </c>
      <c r="F5" s="1985"/>
      <c r="G5" s="1985"/>
      <c r="H5" s="944" t="s">
        <v>772</v>
      </c>
      <c r="I5" s="1986" t="s">
        <v>1150</v>
      </c>
      <c r="J5" s="1986"/>
      <c r="K5" s="1986"/>
      <c r="L5" s="944" t="s">
        <v>772</v>
      </c>
      <c r="M5" s="1987" t="s">
        <v>1162</v>
      </c>
      <c r="O5" s="96"/>
      <c r="P5" s="97"/>
      <c r="Q5" s="98"/>
      <c r="R5" s="98"/>
    </row>
    <row r="6" spans="1:22" ht="15" x14ac:dyDescent="0.25">
      <c r="A6" s="95"/>
      <c r="B6" s="913" t="s">
        <v>1051</v>
      </c>
      <c r="C6" s="913" t="s">
        <v>1052</v>
      </c>
      <c r="D6" s="913" t="s">
        <v>1053</v>
      </c>
      <c r="E6" s="125" t="s">
        <v>1167</v>
      </c>
      <c r="F6" s="125" t="s">
        <v>1168</v>
      </c>
      <c r="G6" s="125" t="s">
        <v>1169</v>
      </c>
      <c r="H6" s="125" t="s">
        <v>1054</v>
      </c>
      <c r="I6" s="125" t="s">
        <v>1419</v>
      </c>
      <c r="J6" s="125" t="s">
        <v>1503</v>
      </c>
      <c r="K6" s="125" t="s">
        <v>1935</v>
      </c>
      <c r="L6" s="125" t="s">
        <v>1936</v>
      </c>
      <c r="M6" s="1987"/>
      <c r="O6" s="96"/>
      <c r="P6" s="97"/>
      <c r="Q6" s="98"/>
      <c r="R6" s="98"/>
    </row>
    <row r="7" spans="1:22" x14ac:dyDescent="0.2">
      <c r="A7" s="99" t="s">
        <v>1151</v>
      </c>
      <c r="B7" s="100">
        <v>3045200.8724592002</v>
      </c>
      <c r="C7" s="100">
        <v>4708580.5733022001</v>
      </c>
      <c r="D7" s="100">
        <v>6014279.9268986005</v>
      </c>
      <c r="E7" s="100">
        <v>439049.50837160007</v>
      </c>
      <c r="F7" s="100">
        <v>424502.19943739992</v>
      </c>
      <c r="G7" s="100">
        <v>2592584.1871202001</v>
      </c>
      <c r="H7" s="100">
        <f>SUM(E7:G7)</f>
        <v>3456135.8949292004</v>
      </c>
      <c r="I7" s="100">
        <v>1716477.550361</v>
      </c>
      <c r="J7" s="100">
        <v>2086553.3137904003</v>
      </c>
      <c r="K7" s="100">
        <v>1546253.3583434003</v>
      </c>
      <c r="L7" s="100">
        <f>SUM(H7:K7)</f>
        <v>8805420.1174240019</v>
      </c>
      <c r="M7" s="1022">
        <f>(L7-B7)/B7</f>
        <v>1.8915728341799158</v>
      </c>
      <c r="N7" s="1749"/>
      <c r="O7" s="102"/>
      <c r="P7" s="102"/>
      <c r="Q7" s="102"/>
      <c r="R7" s="103"/>
      <c r="S7" s="103"/>
      <c r="T7" s="103"/>
      <c r="U7" s="103"/>
      <c r="V7" s="103"/>
    </row>
    <row r="8" spans="1:22" x14ac:dyDescent="0.2">
      <c r="A8" s="99" t="s">
        <v>775</v>
      </c>
      <c r="B8" s="104">
        <v>6.253910158721987E-2</v>
      </c>
      <c r="C8" s="104">
        <v>6.2290764411842878E-2</v>
      </c>
      <c r="D8" s="104">
        <v>5.8737049767625581E-2</v>
      </c>
      <c r="E8" s="104">
        <v>5.9565241099577802E-2</v>
      </c>
      <c r="F8" s="104">
        <v>6.213109257169621E-2</v>
      </c>
      <c r="G8" s="104">
        <f>G7/G21</f>
        <v>0.27971763054129167</v>
      </c>
      <c r="H8" s="104">
        <f>H7/H21</f>
        <v>0.14724605206985955</v>
      </c>
      <c r="I8" s="104">
        <f t="shared" ref="I8:L8" si="0">I7/I21</f>
        <v>0.20478336063974256</v>
      </c>
      <c r="J8" s="104">
        <f t="shared" si="0"/>
        <v>0.28548644458617978</v>
      </c>
      <c r="K8" s="104">
        <f t="shared" si="0"/>
        <v>0.30781665104537592</v>
      </c>
      <c r="L8" s="104">
        <f t="shared" si="0"/>
        <v>0.1992815902062143</v>
      </c>
      <c r="M8" s="1022"/>
      <c r="N8" s="101"/>
      <c r="O8" s="102"/>
      <c r="P8" s="105"/>
      <c r="Q8" s="105"/>
      <c r="R8" s="106"/>
      <c r="S8" s="106"/>
      <c r="T8" s="106"/>
      <c r="U8" s="106"/>
      <c r="V8" s="106"/>
    </row>
    <row r="9" spans="1:22" x14ac:dyDescent="0.2">
      <c r="A9" s="99" t="s">
        <v>1152</v>
      </c>
      <c r="B9" s="100">
        <v>3261.1131798000001</v>
      </c>
      <c r="C9" s="100">
        <v>4460.6172450000004</v>
      </c>
      <c r="D9" s="100">
        <v>5710.5008758000004</v>
      </c>
      <c r="E9" s="100">
        <v>0</v>
      </c>
      <c r="F9" s="100">
        <v>0</v>
      </c>
      <c r="G9" s="100">
        <v>0</v>
      </c>
      <c r="H9" s="100">
        <v>0</v>
      </c>
      <c r="I9" s="100">
        <v>260.68</v>
      </c>
      <c r="J9" s="100">
        <v>543.65499999999997</v>
      </c>
      <c r="K9" s="100">
        <v>0</v>
      </c>
      <c r="L9" s="100">
        <v>804.33500000000004</v>
      </c>
      <c r="M9" s="1022">
        <v>-0.75335569308596395</v>
      </c>
      <c r="N9" s="1749"/>
      <c r="O9" s="102"/>
      <c r="P9" s="102"/>
      <c r="Q9" s="102"/>
      <c r="R9" s="103"/>
      <c r="S9" s="103"/>
      <c r="T9" s="103"/>
      <c r="U9" s="103"/>
      <c r="V9" s="103"/>
    </row>
    <row r="10" spans="1:22" x14ac:dyDescent="0.2">
      <c r="A10" s="99" t="s">
        <v>775</v>
      </c>
      <c r="B10" s="104">
        <v>6.697327926161833E-5</v>
      </c>
      <c r="C10" s="104">
        <v>5.9010407407095614E-5</v>
      </c>
      <c r="D10" s="104">
        <v>5.5770263143188944E-5</v>
      </c>
      <c r="E10" s="104">
        <v>0</v>
      </c>
      <c r="F10" s="104">
        <v>0</v>
      </c>
      <c r="G10" s="104">
        <v>0</v>
      </c>
      <c r="H10" s="104">
        <v>0</v>
      </c>
      <c r="I10" s="104">
        <v>3.1100276517068863E-5</v>
      </c>
      <c r="J10" s="104">
        <v>7.438397667853237E-5</v>
      </c>
      <c r="K10" s="104">
        <v>0</v>
      </c>
      <c r="L10" s="104">
        <f>L9/L21</f>
        <v>1.8203465106830981E-5</v>
      </c>
      <c r="M10" s="1022"/>
      <c r="N10" s="101"/>
      <c r="O10" s="102"/>
      <c r="P10" s="105"/>
      <c r="Q10" s="105"/>
      <c r="R10" s="106"/>
      <c r="S10" s="106"/>
      <c r="T10" s="106"/>
      <c r="U10" s="106"/>
      <c r="V10" s="106"/>
    </row>
    <row r="11" spans="1:22" x14ac:dyDescent="0.2">
      <c r="A11" s="99" t="s">
        <v>1153</v>
      </c>
      <c r="B11" s="100">
        <v>0</v>
      </c>
      <c r="C11" s="100">
        <v>0</v>
      </c>
      <c r="D11" s="100">
        <v>0</v>
      </c>
      <c r="E11" s="100">
        <v>0</v>
      </c>
      <c r="F11" s="100">
        <v>9.6600462</v>
      </c>
      <c r="G11" s="100">
        <v>0</v>
      </c>
      <c r="H11" s="100">
        <v>9.6600462</v>
      </c>
      <c r="I11" s="100">
        <v>0</v>
      </c>
      <c r="J11" s="100">
        <v>0</v>
      </c>
      <c r="K11" s="100">
        <v>0</v>
      </c>
      <c r="L11" s="100">
        <v>9.6600462</v>
      </c>
      <c r="M11" s="1022" t="s">
        <v>1062</v>
      </c>
      <c r="N11" s="101"/>
      <c r="O11" s="102"/>
      <c r="P11" s="102"/>
      <c r="Q11" s="102"/>
      <c r="R11" s="107"/>
      <c r="S11" s="107"/>
      <c r="T11" s="103"/>
      <c r="U11" s="107"/>
      <c r="V11" s="103"/>
    </row>
    <row r="12" spans="1:22" x14ac:dyDescent="0.2">
      <c r="A12" s="99" t="s">
        <v>775</v>
      </c>
      <c r="B12" s="104">
        <v>0</v>
      </c>
      <c r="C12" s="104">
        <v>0</v>
      </c>
      <c r="D12" s="104">
        <v>0</v>
      </c>
      <c r="E12" s="104">
        <v>0</v>
      </c>
      <c r="F12" s="104">
        <v>1.4138659952634009E-6</v>
      </c>
      <c r="G12" s="104">
        <v>0</v>
      </c>
      <c r="H12" s="104">
        <f>H11/H21</f>
        <v>4.1155895167472492E-7</v>
      </c>
      <c r="I12" s="104">
        <v>0</v>
      </c>
      <c r="J12" s="104">
        <v>0</v>
      </c>
      <c r="K12" s="104">
        <v>0</v>
      </c>
      <c r="L12" s="104">
        <f>L11/L21</f>
        <v>2.186232277994557E-7</v>
      </c>
      <c r="M12" s="1022"/>
      <c r="N12" s="101"/>
      <c r="O12" s="102"/>
      <c r="P12" s="105"/>
      <c r="Q12" s="105"/>
      <c r="R12" s="107"/>
      <c r="S12" s="107"/>
      <c r="T12" s="106"/>
      <c r="U12" s="107"/>
      <c r="V12" s="106"/>
    </row>
    <row r="13" spans="1:22" ht="15" customHeight="1" x14ac:dyDescent="0.2">
      <c r="A13" s="99" t="s">
        <v>1154</v>
      </c>
      <c r="B13" s="100">
        <v>45353291.690383598</v>
      </c>
      <c r="C13" s="100">
        <v>70586310.175806612</v>
      </c>
      <c r="D13" s="100">
        <v>96082305.371187821</v>
      </c>
      <c r="E13" s="100">
        <v>6931851.7129904004</v>
      </c>
      <c r="F13" s="100">
        <v>6407851.4849650012</v>
      </c>
      <c r="G13" s="100">
        <v>3873542.7469746009</v>
      </c>
      <c r="H13" s="100">
        <v>17213245.944930002</v>
      </c>
      <c r="I13" s="100">
        <v>1452870.9057422001</v>
      </c>
      <c r="J13" s="100">
        <v>906362.25447320007</v>
      </c>
      <c r="K13" s="100">
        <v>1242564.242325</v>
      </c>
      <c r="L13" s="100">
        <v>20815043.347470403</v>
      </c>
      <c r="M13" s="1022">
        <v>-0.54104668985065352</v>
      </c>
      <c r="N13" s="1749"/>
      <c r="O13" s="102"/>
      <c r="P13" s="105"/>
      <c r="Q13" s="105"/>
      <c r="R13" s="107"/>
      <c r="S13" s="107"/>
      <c r="T13" s="106"/>
      <c r="U13" s="107"/>
      <c r="V13" s="106"/>
    </row>
    <row r="14" spans="1:22" x14ac:dyDescent="0.2">
      <c r="A14" s="99" t="s">
        <v>775</v>
      </c>
      <c r="B14" s="104">
        <v>0.93141774061333815</v>
      </c>
      <c r="C14" s="104">
        <v>0.93380056885781204</v>
      </c>
      <c r="D14" s="104">
        <v>0.93836522758692131</v>
      </c>
      <c r="E14" s="104">
        <v>0.94043475890042216</v>
      </c>
      <c r="F14" s="104">
        <v>0.93786749356230859</v>
      </c>
      <c r="G14" s="104">
        <f>G13/G21</f>
        <v>0.41792208884359261</v>
      </c>
      <c r="H14" s="104">
        <f t="shared" ref="H14:L14" si="1">H13/H21</f>
        <v>0.7333573058910009</v>
      </c>
      <c r="I14" s="104">
        <f t="shared" si="1"/>
        <v>0.17333392248038482</v>
      </c>
      <c r="J14" s="104">
        <f t="shared" si="1"/>
        <v>0.12401031683519242</v>
      </c>
      <c r="K14" s="104">
        <f t="shared" si="1"/>
        <v>0.247360474088796</v>
      </c>
      <c r="L14" s="104">
        <f t="shared" si="1"/>
        <v>0.47107973079979337</v>
      </c>
      <c r="M14" s="1022"/>
      <c r="N14" s="101"/>
      <c r="O14" s="102"/>
      <c r="P14" s="105"/>
      <c r="Q14" s="105"/>
      <c r="R14" s="107"/>
      <c r="S14" s="107"/>
      <c r="T14" s="106"/>
      <c r="U14" s="107"/>
      <c r="V14" s="106"/>
    </row>
    <row r="15" spans="1:22" x14ac:dyDescent="0.2">
      <c r="A15" s="99" t="s">
        <v>774</v>
      </c>
      <c r="B15" s="100">
        <v>290996.86201039999</v>
      </c>
      <c r="C15" s="100">
        <v>290996.86201039999</v>
      </c>
      <c r="D15" s="100">
        <v>290996.86201039999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22" t="s">
        <v>1062</v>
      </c>
      <c r="N15" s="101"/>
      <c r="O15" s="102"/>
      <c r="P15" s="105"/>
      <c r="Q15" s="105"/>
      <c r="R15" s="107"/>
      <c r="S15" s="107"/>
      <c r="T15" s="106"/>
      <c r="U15" s="107"/>
      <c r="V15" s="106"/>
    </row>
    <row r="16" spans="1:22" x14ac:dyDescent="0.2">
      <c r="A16" s="99" t="s">
        <v>775</v>
      </c>
      <c r="B16" s="104">
        <v>5.9761845201804281E-3</v>
      </c>
      <c r="C16" s="104">
        <v>3.8496563229378999E-3</v>
      </c>
      <c r="D16" s="104">
        <v>2.8419523823098418E-3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f>L15/L21</f>
        <v>0</v>
      </c>
      <c r="M16" s="1022"/>
      <c r="N16" s="101"/>
      <c r="O16" s="102"/>
      <c r="P16" s="105"/>
      <c r="Q16" s="105"/>
      <c r="R16" s="107"/>
      <c r="S16" s="107"/>
      <c r="T16" s="106"/>
      <c r="U16" s="107"/>
      <c r="V16" s="106"/>
    </row>
    <row r="17" spans="1:22" x14ac:dyDescent="0.2">
      <c r="A17" s="99" t="s">
        <v>2043</v>
      </c>
      <c r="B17" s="1205">
        <v>0</v>
      </c>
      <c r="C17" s="1205">
        <v>0</v>
      </c>
      <c r="D17" s="1205">
        <v>0</v>
      </c>
      <c r="E17" s="1205">
        <v>0</v>
      </c>
      <c r="F17" s="1205">
        <v>0</v>
      </c>
      <c r="G17" s="1205">
        <v>2802449.3158297995</v>
      </c>
      <c r="H17" s="1205">
        <v>2802449.3158297995</v>
      </c>
      <c r="I17" s="1205">
        <v>5212309.9075082028</v>
      </c>
      <c r="J17" s="1205">
        <v>4315305.7053652005</v>
      </c>
      <c r="K17" s="1205">
        <v>1776742.4164350007</v>
      </c>
      <c r="L17" s="1205">
        <v>14106807.345138205</v>
      </c>
      <c r="M17" s="1022" t="s">
        <v>1062</v>
      </c>
      <c r="N17" s="101"/>
      <c r="O17" s="102"/>
      <c r="P17" s="105"/>
      <c r="Q17" s="105"/>
      <c r="R17" s="107"/>
      <c r="S17" s="107"/>
      <c r="T17" s="106"/>
      <c r="U17" s="107"/>
      <c r="V17" s="106"/>
    </row>
    <row r="18" spans="1:22" x14ac:dyDescent="0.2">
      <c r="A18" s="99" t="s">
        <v>775</v>
      </c>
      <c r="B18" s="104">
        <v>0</v>
      </c>
      <c r="C18" s="104">
        <v>0</v>
      </c>
      <c r="D18" s="104">
        <v>0</v>
      </c>
      <c r="E18" s="104">
        <v>0</v>
      </c>
      <c r="F18" s="104">
        <v>0</v>
      </c>
      <c r="G18" s="104">
        <f>G17/G21</f>
        <v>0.30236028061511577</v>
      </c>
      <c r="H18" s="104">
        <f t="shared" ref="H18:L18" si="2">H17/H21</f>
        <v>0.1193962304801878</v>
      </c>
      <c r="I18" s="104">
        <f t="shared" si="2"/>
        <v>0.62185161660335553</v>
      </c>
      <c r="J18" s="104">
        <f t="shared" si="2"/>
        <v>0.59042885460194927</v>
      </c>
      <c r="K18" s="104">
        <f t="shared" si="2"/>
        <v>0.35370070334607456</v>
      </c>
      <c r="L18" s="104">
        <f t="shared" si="2"/>
        <v>0.31926097369380951</v>
      </c>
      <c r="M18" s="1022"/>
      <c r="N18" s="101"/>
      <c r="O18" s="102"/>
      <c r="P18" s="105"/>
      <c r="Q18" s="105"/>
      <c r="R18" s="107"/>
      <c r="S18" s="107"/>
      <c r="T18" s="106"/>
      <c r="U18" s="107"/>
      <c r="V18" s="106"/>
    </row>
    <row r="19" spans="1:22" x14ac:dyDescent="0.2">
      <c r="A19" s="99" t="s">
        <v>1508</v>
      </c>
      <c r="B19" s="10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457733.40478320012</v>
      </c>
      <c r="L19" s="100">
        <v>457733.40478320012</v>
      </c>
      <c r="M19" s="1022" t="s">
        <v>1062</v>
      </c>
      <c r="N19" s="101"/>
      <c r="O19" s="102"/>
      <c r="P19" s="105"/>
      <c r="Q19" s="105"/>
      <c r="R19" s="107"/>
      <c r="S19" s="107"/>
      <c r="T19" s="106"/>
      <c r="U19" s="107"/>
      <c r="V19" s="106"/>
    </row>
    <row r="20" spans="1:22" x14ac:dyDescent="0.2">
      <c r="A20" s="99" t="s">
        <v>775</v>
      </c>
      <c r="B20" s="104"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9.112217151975345E-2</v>
      </c>
      <c r="L20" s="104">
        <f>L19/L21</f>
        <v>1.0359283211848203E-2</v>
      </c>
      <c r="M20" s="1022"/>
      <c r="N20" s="101"/>
      <c r="O20" s="102"/>
      <c r="P20" s="105"/>
      <c r="Q20" s="105"/>
      <c r="R20" s="107"/>
      <c r="S20" s="107"/>
      <c r="T20" s="106"/>
      <c r="U20" s="107"/>
      <c r="V20" s="106"/>
    </row>
    <row r="21" spans="1:22" x14ac:dyDescent="0.2">
      <c r="A21" s="108" t="s">
        <v>1</v>
      </c>
      <c r="B21" s="100">
        <v>48692750.538032994</v>
      </c>
      <c r="C21" s="100">
        <v>75590348.228364214</v>
      </c>
      <c r="D21" s="100">
        <v>102393292.66097263</v>
      </c>
      <c r="E21" s="100">
        <v>7370901.2213620003</v>
      </c>
      <c r="F21" s="100">
        <v>6832363.3444486009</v>
      </c>
      <c r="G21" s="100">
        <f>G13+G17+G7</f>
        <v>9268576.2499246001</v>
      </c>
      <c r="H21" s="100">
        <f>SUM(E21:G21)</f>
        <v>23471840.815735202</v>
      </c>
      <c r="I21" s="100">
        <v>8381919.0436114026</v>
      </c>
      <c r="J21" s="100">
        <v>7308764.9286288004</v>
      </c>
      <c r="K21" s="100">
        <v>5023293.4218866015</v>
      </c>
      <c r="L21" s="100">
        <f>L7+L9+L11+L13+L15+L17+L19</f>
        <v>44185818.209862009</v>
      </c>
      <c r="M21" s="1022">
        <f>(L21-B21)/B21</f>
        <v>-9.2558589900373453E-2</v>
      </c>
      <c r="N21" s="1749"/>
      <c r="O21" s="102"/>
      <c r="P21" s="109"/>
      <c r="Q21" s="109"/>
      <c r="R21" s="110"/>
      <c r="S21" s="110"/>
      <c r="T21" s="110"/>
      <c r="U21" s="110"/>
      <c r="V21" s="110"/>
    </row>
    <row r="22" spans="1:22" x14ac:dyDescent="0.2">
      <c r="A22" s="111" t="s">
        <v>775</v>
      </c>
      <c r="B22" s="1021">
        <v>1</v>
      </c>
      <c r="C22" s="1021">
        <v>0.99999999999999989</v>
      </c>
      <c r="D22" s="1021">
        <v>1</v>
      </c>
      <c r="E22" s="1021">
        <v>1</v>
      </c>
      <c r="F22" s="1021">
        <v>1</v>
      </c>
      <c r="G22" s="1021">
        <f>G20+G18+G14+G8</f>
        <v>1</v>
      </c>
      <c r="H22" s="1021">
        <f>H20+H18+H14+H8</f>
        <v>0.99999958844104819</v>
      </c>
      <c r="I22" s="1021">
        <v>1</v>
      </c>
      <c r="J22" s="1021">
        <v>1</v>
      </c>
      <c r="K22" s="1021">
        <v>1</v>
      </c>
      <c r="L22" s="1021">
        <f>L8+L10+L12+L14+L16+L18+L20</f>
        <v>1</v>
      </c>
      <c r="M22" s="1021"/>
      <c r="N22" s="101"/>
      <c r="O22" s="102"/>
      <c r="P22" s="112"/>
      <c r="Q22" s="112"/>
      <c r="R22" s="112"/>
      <c r="S22" s="112"/>
      <c r="T22" s="112"/>
      <c r="U22" s="112"/>
      <c r="V22" s="112"/>
    </row>
    <row r="23" spans="1:22" ht="4.5" customHeight="1" x14ac:dyDescent="0.2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O23" s="102"/>
      <c r="P23" s="115"/>
      <c r="Q23" s="115"/>
      <c r="R23" s="115"/>
      <c r="S23" s="115"/>
      <c r="T23" s="115"/>
      <c r="U23" s="115"/>
      <c r="V23" s="115"/>
    </row>
    <row r="24" spans="1:22" s="115" customFormat="1" ht="13.5" customHeight="1" x14ac:dyDescent="0.2">
      <c r="A24" s="116" t="s">
        <v>1155</v>
      </c>
      <c r="B24" s="117"/>
      <c r="C24" s="117"/>
      <c r="D24" s="117"/>
      <c r="E24" s="117"/>
      <c r="F24" s="117"/>
      <c r="G24" s="117"/>
      <c r="H24" s="117"/>
      <c r="I24" s="117"/>
      <c r="J24" s="118"/>
      <c r="K24" s="118"/>
      <c r="L24" s="118"/>
      <c r="M24" s="118"/>
      <c r="O24" s="102"/>
    </row>
    <row r="25" spans="1:22" s="115" customFormat="1" ht="13.5" customHeight="1" x14ac:dyDescent="0.2">
      <c r="A25" s="116" t="s">
        <v>1026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O25" s="102"/>
    </row>
    <row r="26" spans="1:22" x14ac:dyDescent="0.2">
      <c r="A26" s="116" t="s">
        <v>1156</v>
      </c>
      <c r="B26" s="925"/>
      <c r="C26" s="925"/>
      <c r="D26" s="925"/>
      <c r="E26" s="925"/>
      <c r="F26" s="925"/>
      <c r="G26" s="925"/>
      <c r="H26" s="925"/>
      <c r="I26" s="925"/>
      <c r="J26" s="925"/>
      <c r="K26" s="925"/>
      <c r="L26" s="925"/>
      <c r="M26" s="925"/>
      <c r="O26" s="115"/>
      <c r="P26" s="115"/>
      <c r="Q26" s="115"/>
      <c r="R26" s="115"/>
      <c r="S26" s="115"/>
      <c r="T26" s="115"/>
      <c r="U26" s="115"/>
      <c r="V26" s="115"/>
    </row>
    <row r="27" spans="1:22" x14ac:dyDescent="0.2">
      <c r="A27" s="116" t="s">
        <v>1157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15"/>
      <c r="O27" s="115"/>
    </row>
    <row r="29" spans="1:22" ht="15.75" x14ac:dyDescent="0.25">
      <c r="A29" s="1981" t="s">
        <v>1158</v>
      </c>
      <c r="B29" s="1981"/>
      <c r="C29" s="1981"/>
      <c r="D29" s="1981"/>
      <c r="E29" s="1981"/>
      <c r="F29" s="1981"/>
      <c r="G29" s="1981"/>
      <c r="H29" s="1981"/>
      <c r="I29" s="1981"/>
      <c r="J29" s="1981"/>
      <c r="K29" s="1981"/>
      <c r="L29" s="1981"/>
      <c r="M29" s="1981"/>
    </row>
    <row r="30" spans="1:22" ht="15.75" x14ac:dyDescent="0.25">
      <c r="A30" s="1982" t="s">
        <v>1534</v>
      </c>
      <c r="B30" s="1982"/>
      <c r="C30" s="1982"/>
      <c r="D30" s="1982"/>
      <c r="E30" s="1982"/>
      <c r="F30" s="1982"/>
      <c r="G30" s="1982"/>
      <c r="H30" s="1982"/>
      <c r="I30" s="1982"/>
      <c r="J30" s="1982"/>
      <c r="K30" s="1982"/>
      <c r="L30" s="1982"/>
      <c r="M30" s="1982"/>
    </row>
    <row r="31" spans="1:22" ht="15.75" x14ac:dyDescent="0.25">
      <c r="A31" s="1983" t="s">
        <v>1096</v>
      </c>
      <c r="B31" s="1983"/>
      <c r="C31" s="1983"/>
      <c r="D31" s="1983"/>
      <c r="E31" s="1983"/>
      <c r="F31" s="1983"/>
      <c r="G31" s="1983"/>
      <c r="H31" s="1983"/>
      <c r="I31" s="1983"/>
      <c r="J31" s="1983"/>
      <c r="K31" s="1983"/>
      <c r="L31" s="1983"/>
      <c r="M31" s="1983"/>
      <c r="N31" s="121">
        <v>1000</v>
      </c>
    </row>
    <row r="32" spans="1:22" ht="6" customHeight="1" x14ac:dyDescent="0.2">
      <c r="A32" s="122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  <row r="33" spans="1:15" ht="27.75" customHeight="1" x14ac:dyDescent="0.2">
      <c r="A33" s="124"/>
      <c r="B33" s="1984" t="s">
        <v>772</v>
      </c>
      <c r="C33" s="1984"/>
      <c r="D33" s="1984"/>
      <c r="E33" s="1985" t="s">
        <v>1150</v>
      </c>
      <c r="F33" s="1985"/>
      <c r="G33" s="1985"/>
      <c r="H33" s="944" t="s">
        <v>772</v>
      </c>
      <c r="I33" s="1986" t="s">
        <v>1150</v>
      </c>
      <c r="J33" s="1986"/>
      <c r="K33" s="1986"/>
      <c r="L33" s="944" t="s">
        <v>772</v>
      </c>
      <c r="M33" s="1987" t="s">
        <v>1162</v>
      </c>
    </row>
    <row r="34" spans="1:15" ht="17.25" customHeight="1" x14ac:dyDescent="0.2">
      <c r="A34" s="172" t="s">
        <v>1018</v>
      </c>
      <c r="B34" s="913" t="s">
        <v>1051</v>
      </c>
      <c r="C34" s="913" t="s">
        <v>1052</v>
      </c>
      <c r="D34" s="913" t="s">
        <v>1053</v>
      </c>
      <c r="E34" s="125" t="s">
        <v>1167</v>
      </c>
      <c r="F34" s="125" t="s">
        <v>1168</v>
      </c>
      <c r="G34" s="125" t="s">
        <v>1169</v>
      </c>
      <c r="H34" s="125" t="s">
        <v>1054</v>
      </c>
      <c r="I34" s="125" t="s">
        <v>1419</v>
      </c>
      <c r="J34" s="125" t="s">
        <v>1503</v>
      </c>
      <c r="K34" s="125" t="s">
        <v>1935</v>
      </c>
      <c r="L34" s="125" t="s">
        <v>1936</v>
      </c>
      <c r="M34" s="1987"/>
    </row>
    <row r="35" spans="1:15" x14ac:dyDescent="0.2">
      <c r="A35" s="126" t="s">
        <v>777</v>
      </c>
      <c r="B35" s="100">
        <v>0</v>
      </c>
      <c r="C35" s="100">
        <v>0</v>
      </c>
      <c r="D35" s="100">
        <v>0</v>
      </c>
      <c r="E35" s="100">
        <v>0</v>
      </c>
      <c r="F35" s="100">
        <v>9.6600462</v>
      </c>
      <c r="G35" s="100">
        <v>0</v>
      </c>
      <c r="H35" s="100">
        <v>9.6600462</v>
      </c>
      <c r="I35" s="100">
        <v>0</v>
      </c>
      <c r="J35" s="100">
        <v>0</v>
      </c>
      <c r="K35" s="100">
        <v>0</v>
      </c>
      <c r="L35" s="100">
        <v>9.6600462</v>
      </c>
      <c r="M35" s="100" t="s">
        <v>1062</v>
      </c>
      <c r="O35" s="127"/>
    </row>
    <row r="36" spans="1:15" x14ac:dyDescent="0.2">
      <c r="A36" s="108" t="s">
        <v>775</v>
      </c>
      <c r="B36" s="104">
        <v>0</v>
      </c>
      <c r="C36" s="104">
        <v>0</v>
      </c>
      <c r="D36" s="104">
        <v>0</v>
      </c>
      <c r="E36" s="104">
        <v>0</v>
      </c>
      <c r="F36" s="104">
        <v>1.4138659952634011E-6</v>
      </c>
      <c r="G36" s="104">
        <f>G35/G67</f>
        <v>0</v>
      </c>
      <c r="H36" s="104">
        <f t="shared" ref="H36:K36" si="3">H35/H67</f>
        <v>4.1155895167472487E-7</v>
      </c>
      <c r="I36" s="104">
        <f t="shared" si="3"/>
        <v>0</v>
      </c>
      <c r="J36" s="104">
        <f t="shared" si="3"/>
        <v>0</v>
      </c>
      <c r="K36" s="104">
        <f t="shared" si="3"/>
        <v>0</v>
      </c>
      <c r="L36" s="104">
        <f>L35/L67</f>
        <v>2.186232277994557E-7</v>
      </c>
      <c r="M36" s="818"/>
      <c r="O36" s="128"/>
    </row>
    <row r="37" spans="1:15" x14ac:dyDescent="0.2">
      <c r="A37" s="126" t="s">
        <v>778</v>
      </c>
      <c r="B37" s="100">
        <v>69910.122319799993</v>
      </c>
      <c r="C37" s="100">
        <v>82759.767983199985</v>
      </c>
      <c r="D37" s="100">
        <v>83870.757536999983</v>
      </c>
      <c r="E37" s="100">
        <v>6051.0147431999994</v>
      </c>
      <c r="F37" s="100">
        <v>842.49484760000007</v>
      </c>
      <c r="G37" s="100">
        <v>2535.9462156000004</v>
      </c>
      <c r="H37" s="100">
        <v>9429.4558063999993</v>
      </c>
      <c r="I37" s="100">
        <v>9850.8606672000005</v>
      </c>
      <c r="J37" s="100">
        <v>25444.646480400002</v>
      </c>
      <c r="K37" s="100">
        <v>345.47584260000002</v>
      </c>
      <c r="L37" s="100">
        <v>45070.438796599999</v>
      </c>
      <c r="M37" s="1022">
        <v>-0.35530882651831497</v>
      </c>
      <c r="N37" s="1748"/>
      <c r="O37" s="127"/>
    </row>
    <row r="38" spans="1:15" x14ac:dyDescent="0.2">
      <c r="A38" s="108" t="s">
        <v>775</v>
      </c>
      <c r="B38" s="104">
        <v>1.4357398493066123E-3</v>
      </c>
      <c r="C38" s="104">
        <v>1.0948457034908269E-3</v>
      </c>
      <c r="D38" s="104">
        <v>8.1910401899759839E-4</v>
      </c>
      <c r="E38" s="104">
        <v>8.2093282238856092E-4</v>
      </c>
      <c r="F38" s="104">
        <v>1.2330943264083578E-4</v>
      </c>
      <c r="G38" s="104">
        <f>G37/G67</f>
        <v>2.7360687846967111E-4</v>
      </c>
      <c r="H38" s="104">
        <f t="shared" ref="H38:L38" si="4">H37/H67</f>
        <v>4.0173482260831539E-4</v>
      </c>
      <c r="I38" s="104">
        <f t="shared" si="4"/>
        <v>1.1752512301712347E-3</v>
      </c>
      <c r="J38" s="104">
        <f t="shared" si="4"/>
        <v>3.4813879949445411E-3</v>
      </c>
      <c r="K38" s="104">
        <f t="shared" si="4"/>
        <v>6.8774768580062267E-5</v>
      </c>
      <c r="L38" s="104">
        <f t="shared" si="4"/>
        <v>1.0200204640895515E-3</v>
      </c>
      <c r="M38" s="818"/>
      <c r="O38" s="129"/>
    </row>
    <row r="39" spans="1:15" x14ac:dyDescent="0.2">
      <c r="A39" s="126" t="s">
        <v>779</v>
      </c>
      <c r="B39" s="100">
        <v>1585062.5559818</v>
      </c>
      <c r="C39" s="100">
        <v>2635036.6532406001</v>
      </c>
      <c r="D39" s="100">
        <v>3014595.4259581999</v>
      </c>
      <c r="E39" s="100">
        <v>105261.40243360003</v>
      </c>
      <c r="F39" s="100">
        <v>64188.849872000006</v>
      </c>
      <c r="G39" s="100">
        <v>103709.0414402</v>
      </c>
      <c r="H39" s="100">
        <v>273159.29374580004</v>
      </c>
      <c r="I39" s="100">
        <v>102053.24961999999</v>
      </c>
      <c r="J39" s="100">
        <v>61058.950038800009</v>
      </c>
      <c r="K39" s="100">
        <v>51804.165816200009</v>
      </c>
      <c r="L39" s="100">
        <v>488075.65922080009</v>
      </c>
      <c r="M39" s="1022">
        <v>-0.69207798305570201</v>
      </c>
      <c r="N39" s="1748"/>
      <c r="O39" s="127"/>
    </row>
    <row r="40" spans="1:15" x14ac:dyDescent="0.2">
      <c r="A40" s="108" t="s">
        <v>775</v>
      </c>
      <c r="B40" s="104">
        <v>3.2552331475785838E-2</v>
      </c>
      <c r="C40" s="104">
        <v>3.4859432652432736E-2</v>
      </c>
      <c r="D40" s="104">
        <v>2.9441336904162448E-2</v>
      </c>
      <c r="E40" s="104">
        <v>1.4280669252293918E-2</v>
      </c>
      <c r="F40" s="104">
        <v>9.3948238165867497E-3</v>
      </c>
      <c r="G40" s="104">
        <f>G39/G67</f>
        <v>1.1189317392845925E-2</v>
      </c>
      <c r="H40" s="104">
        <f t="shared" ref="H40:L40" si="5">H39/H67</f>
        <v>1.1637744814743193E-2</v>
      </c>
      <c r="I40" s="104">
        <f t="shared" si="5"/>
        <v>1.2175403876965829E-2</v>
      </c>
      <c r="J40" s="104">
        <f t="shared" si="5"/>
        <v>8.354209040111419E-3</v>
      </c>
      <c r="K40" s="104">
        <f t="shared" si="5"/>
        <v>1.0312789133616626E-2</v>
      </c>
      <c r="L40" s="104">
        <f t="shared" si="5"/>
        <v>1.1045979886638481E-2</v>
      </c>
      <c r="M40" s="818"/>
      <c r="O40" s="129"/>
    </row>
    <row r="41" spans="1:15" x14ac:dyDescent="0.2">
      <c r="A41" s="126" t="s">
        <v>780</v>
      </c>
      <c r="B41" s="100">
        <v>1103839.2301622001</v>
      </c>
      <c r="C41" s="100">
        <v>1651969.5768562001</v>
      </c>
      <c r="D41" s="100">
        <v>2458455.3134917999</v>
      </c>
      <c r="E41" s="100">
        <v>251680.23799239998</v>
      </c>
      <c r="F41" s="100">
        <v>67195.677052000014</v>
      </c>
      <c r="G41" s="100">
        <v>179273.51539860002</v>
      </c>
      <c r="H41" s="100">
        <v>498149.43044300005</v>
      </c>
      <c r="I41" s="100">
        <v>500917.80999119999</v>
      </c>
      <c r="J41" s="100">
        <v>348677.70788060001</v>
      </c>
      <c r="K41" s="100">
        <v>89336.40690240002</v>
      </c>
      <c r="L41" s="100">
        <v>1437081.3552172</v>
      </c>
      <c r="M41" s="1022">
        <v>0.30189371418338951</v>
      </c>
      <c r="N41" s="1748"/>
      <c r="O41" s="127"/>
    </row>
    <row r="42" spans="1:15" x14ac:dyDescent="0.2">
      <c r="A42" s="108" t="s">
        <v>775</v>
      </c>
      <c r="B42" s="104">
        <v>2.2669477857900251E-2</v>
      </c>
      <c r="C42" s="104">
        <v>2.1854239536845024E-2</v>
      </c>
      <c r="D42" s="104">
        <v>2.4009925353527029E-2</v>
      </c>
      <c r="E42" s="104">
        <v>3.4145110676967433E-2</v>
      </c>
      <c r="F42" s="104">
        <v>9.8349097763656742E-3</v>
      </c>
      <c r="G42" s="104">
        <f>G41/G67</f>
        <v>1.9342076988367915E-2</v>
      </c>
      <c r="H42" s="104">
        <f t="shared" ref="H42:L42" si="6">H41/H67</f>
        <v>2.1223279177534613E-2</v>
      </c>
      <c r="I42" s="104">
        <f t="shared" si="6"/>
        <v>5.976170938718306E-2</v>
      </c>
      <c r="J42" s="104">
        <f t="shared" si="6"/>
        <v>4.7706789216165904E-2</v>
      </c>
      <c r="K42" s="104">
        <f t="shared" si="6"/>
        <v>1.7784429337366462E-2</v>
      </c>
      <c r="L42" s="104">
        <f t="shared" si="6"/>
        <v>3.2523588188222166E-2</v>
      </c>
      <c r="M42" s="104"/>
      <c r="O42" s="129"/>
    </row>
    <row r="43" spans="1:15" x14ac:dyDescent="0.2">
      <c r="A43" s="126" t="s">
        <v>781</v>
      </c>
      <c r="B43" s="100">
        <v>3212136.6851293999</v>
      </c>
      <c r="C43" s="100">
        <v>4748064.8658729997</v>
      </c>
      <c r="D43" s="100">
        <v>6254059.5101557989</v>
      </c>
      <c r="E43" s="100">
        <v>666504.35944539995</v>
      </c>
      <c r="F43" s="100">
        <v>418931.29132960003</v>
      </c>
      <c r="G43" s="100">
        <v>505802.69203100004</v>
      </c>
      <c r="H43" s="100">
        <v>1591238.342806</v>
      </c>
      <c r="I43" s="100">
        <v>204252.11961560001</v>
      </c>
      <c r="J43" s="100">
        <v>0</v>
      </c>
      <c r="K43" s="100">
        <v>1526138.4999574004</v>
      </c>
      <c r="L43" s="100">
        <v>3321628.9623790001</v>
      </c>
      <c r="M43" s="1022">
        <v>3.4087054189348549E-2</v>
      </c>
      <c r="N43" s="1748"/>
      <c r="O43" s="127"/>
    </row>
    <row r="44" spans="1:15" x14ac:dyDescent="0.2">
      <c r="A44" s="108" t="s">
        <v>775</v>
      </c>
      <c r="B44" s="104">
        <v>6.5967452025953194E-2</v>
      </c>
      <c r="C44" s="104">
        <v>6.2813110101421071E-2</v>
      </c>
      <c r="D44" s="104">
        <v>6.1078800648233705E-2</v>
      </c>
      <c r="E44" s="104">
        <v>9.0423726954007758E-2</v>
      </c>
      <c r="F44" s="104">
        <v>6.1315721985129516E-2</v>
      </c>
      <c r="G44" s="104">
        <f>G43/G67</f>
        <v>5.4571778706046105E-2</v>
      </c>
      <c r="H44" s="104">
        <f t="shared" ref="H44:L44" si="7">H43/H67</f>
        <v>6.7793504365420518E-2</v>
      </c>
      <c r="I44" s="104">
        <f t="shared" si="7"/>
        <v>2.4368180908556795E-2</v>
      </c>
      <c r="J44" s="104">
        <f t="shared" si="7"/>
        <v>0</v>
      </c>
      <c r="K44" s="104">
        <f t="shared" si="7"/>
        <v>0.30381233421642884</v>
      </c>
      <c r="L44" s="104">
        <f t="shared" si="7"/>
        <v>7.5174096507680657E-2</v>
      </c>
      <c r="M44" s="818"/>
      <c r="O44" s="129"/>
    </row>
    <row r="45" spans="1:15" x14ac:dyDescent="0.2">
      <c r="A45" s="126" t="s">
        <v>782</v>
      </c>
      <c r="B45" s="100">
        <v>73.378264400000006</v>
      </c>
      <c r="C45" s="100">
        <v>108.07902560000001</v>
      </c>
      <c r="D45" s="100">
        <v>142.86265560000001</v>
      </c>
      <c r="E45" s="100">
        <v>3070.0062022000002</v>
      </c>
      <c r="F45" s="100">
        <v>0</v>
      </c>
      <c r="G45" s="100">
        <v>0</v>
      </c>
      <c r="H45" s="100">
        <v>3070.0062022000002</v>
      </c>
      <c r="I45" s="100">
        <v>0</v>
      </c>
      <c r="J45" s="100">
        <v>0</v>
      </c>
      <c r="K45" s="100">
        <v>0</v>
      </c>
      <c r="L45" s="100">
        <v>3070.0062022000002</v>
      </c>
      <c r="M45" s="1022">
        <v>40.838086895388606</v>
      </c>
      <c r="N45" s="1748"/>
      <c r="O45" s="127"/>
    </row>
    <row r="46" spans="1:15" x14ac:dyDescent="0.2">
      <c r="A46" s="108" t="s">
        <v>775</v>
      </c>
      <c r="B46" s="104">
        <v>1.5069648682648475E-6</v>
      </c>
      <c r="C46" s="104">
        <v>1.4297992816951319E-6</v>
      </c>
      <c r="D46" s="104">
        <v>1.3952345108485053E-6</v>
      </c>
      <c r="E46" s="104">
        <v>4.1650350615236186E-4</v>
      </c>
      <c r="F46" s="104">
        <v>0</v>
      </c>
      <c r="G46" s="104">
        <f>G45/G67</f>
        <v>0</v>
      </c>
      <c r="H46" s="1683">
        <f t="shared" ref="H46:L46" si="8">H45/H67</f>
        <v>1.3079528897204812E-4</v>
      </c>
      <c r="I46" s="104">
        <f t="shared" si="8"/>
        <v>0</v>
      </c>
      <c r="J46" s="104">
        <f t="shared" si="8"/>
        <v>0</v>
      </c>
      <c r="K46" s="104">
        <f t="shared" si="8"/>
        <v>0</v>
      </c>
      <c r="L46" s="1683">
        <f t="shared" si="8"/>
        <v>6.9479446722450715E-5</v>
      </c>
      <c r="M46" s="818"/>
      <c r="O46" s="129"/>
    </row>
    <row r="47" spans="1:15" x14ac:dyDescent="0.2">
      <c r="A47" s="126" t="s">
        <v>783</v>
      </c>
      <c r="B47" s="100">
        <v>14239.485710800003</v>
      </c>
      <c r="C47" s="100">
        <v>311883.87211800012</v>
      </c>
      <c r="D47" s="100">
        <v>933429.09750159993</v>
      </c>
      <c r="E47" s="100">
        <v>13546.000010200001</v>
      </c>
      <c r="F47" s="100">
        <v>318523.90306240006</v>
      </c>
      <c r="G47" s="100">
        <v>951.18722580000008</v>
      </c>
      <c r="H47" s="100">
        <v>333021.09029840009</v>
      </c>
      <c r="I47" s="100">
        <v>0</v>
      </c>
      <c r="J47" s="100">
        <v>45099.999977200001</v>
      </c>
      <c r="K47" s="100">
        <v>20000.000034000001</v>
      </c>
      <c r="L47" s="100">
        <v>398121.09030960011</v>
      </c>
      <c r="M47" s="1022">
        <v>26.958951495533533</v>
      </c>
      <c r="N47" s="1748"/>
      <c r="O47" s="130"/>
    </row>
    <row r="48" spans="1:15" x14ac:dyDescent="0.2">
      <c r="A48" s="108" t="s">
        <v>775</v>
      </c>
      <c r="B48" s="104">
        <v>2.9243543553116394E-4</v>
      </c>
      <c r="C48" s="104">
        <v>4.1259748027059643E-3</v>
      </c>
      <c r="D48" s="104">
        <v>9.1161156482408717E-3</v>
      </c>
      <c r="E48" s="104">
        <v>1.8377671336771704E-3</v>
      </c>
      <c r="F48" s="104">
        <v>4.661987177851213E-2</v>
      </c>
      <c r="G48" s="1683">
        <f>G47/G67</f>
        <v>1.0262495556507266E-4</v>
      </c>
      <c r="H48" s="104">
        <f t="shared" ref="H48:L48" si="9">H47/H67</f>
        <v>1.418811131656735E-2</v>
      </c>
      <c r="I48" s="104">
        <f t="shared" si="9"/>
        <v>0</v>
      </c>
      <c r="J48" s="104">
        <f t="shared" si="9"/>
        <v>6.1706732146413722E-3</v>
      </c>
      <c r="K48" s="104">
        <f t="shared" si="9"/>
        <v>3.9814516800590538E-3</v>
      </c>
      <c r="L48" s="104">
        <f t="shared" si="9"/>
        <v>9.0101554398904823E-3</v>
      </c>
      <c r="M48" s="818"/>
      <c r="O48" s="129"/>
    </row>
    <row r="49" spans="1:15" x14ac:dyDescent="0.2">
      <c r="A49" s="126" t="s">
        <v>784</v>
      </c>
      <c r="B49" s="100">
        <v>1921325.240702</v>
      </c>
      <c r="C49" s="100">
        <v>2976119.8745039999</v>
      </c>
      <c r="D49" s="100">
        <v>3957271.3458977998</v>
      </c>
      <c r="E49" s="100">
        <v>403753.17205580004</v>
      </c>
      <c r="F49" s="100">
        <v>193255.43349140004</v>
      </c>
      <c r="G49" s="100">
        <v>217103.7562568</v>
      </c>
      <c r="H49" s="100">
        <v>814112.3618040001</v>
      </c>
      <c r="I49" s="100">
        <v>216185.83035840004</v>
      </c>
      <c r="J49" s="100">
        <v>18576.826149</v>
      </c>
      <c r="K49" s="100">
        <v>14709.6759418</v>
      </c>
      <c r="L49" s="100">
        <v>1063584.6942532002</v>
      </c>
      <c r="M49" s="1022">
        <v>-0.44643172757955585</v>
      </c>
      <c r="N49" s="1748"/>
      <c r="O49" s="130"/>
    </row>
    <row r="50" spans="1:15" x14ac:dyDescent="0.2">
      <c r="A50" s="108" t="s">
        <v>775</v>
      </c>
      <c r="B50" s="104">
        <v>3.9458137391546369E-2</v>
      </c>
      <c r="C50" s="104">
        <v>3.937169154867385E-2</v>
      </c>
      <c r="D50" s="104">
        <v>3.8647759467999997E-2</v>
      </c>
      <c r="E50" s="104">
        <v>5.4776635845513899E-2</v>
      </c>
      <c r="F50" s="104">
        <v>2.8285298036501972E-2</v>
      </c>
      <c r="G50" s="104">
        <f>G49/G67</f>
        <v>2.3423635993561159E-2</v>
      </c>
      <c r="H50" s="104">
        <f t="shared" ref="H50:L50" si="10">H49/H67</f>
        <v>3.4684640552701353E-2</v>
      </c>
      <c r="I50" s="104">
        <f t="shared" si="10"/>
        <v>2.5791925361433102E-2</v>
      </c>
      <c r="J50" s="104">
        <f t="shared" si="10"/>
        <v>2.5417189265772712E-3</v>
      </c>
      <c r="K50" s="104">
        <f t="shared" si="10"/>
        <v>2.9282931946020946E-3</v>
      </c>
      <c r="L50" s="104">
        <f t="shared" si="10"/>
        <v>2.4070725344536328E-2</v>
      </c>
      <c r="M50" s="818"/>
      <c r="O50" s="129"/>
    </row>
    <row r="51" spans="1:15" x14ac:dyDescent="0.2">
      <c r="A51" s="126" t="s">
        <v>785</v>
      </c>
      <c r="B51" s="100">
        <v>40124153.207077809</v>
      </c>
      <c r="C51" s="100">
        <v>62025802.220855206</v>
      </c>
      <c r="D51" s="100">
        <v>84213905.803209022</v>
      </c>
      <c r="E51" s="100">
        <v>5795792.2717660014</v>
      </c>
      <c r="F51" s="100">
        <v>5751503.7848184006</v>
      </c>
      <c r="G51" s="100">
        <v>7068604.7828928018</v>
      </c>
      <c r="H51" s="100">
        <f>SUM(E51:G51)</f>
        <v>18615900.839477204</v>
      </c>
      <c r="I51" s="100">
        <v>7094529.0894226022</v>
      </c>
      <c r="J51" s="100">
        <v>6479012.9326132005</v>
      </c>
      <c r="K51" s="100">
        <v>3187766.7868228005</v>
      </c>
      <c r="L51" s="100">
        <f>SUM(H51:K51)</f>
        <v>35377209.648335807</v>
      </c>
      <c r="M51" s="1022">
        <f>(L51-B51)/B51</f>
        <v>-0.1183063860374417</v>
      </c>
      <c r="N51" s="1748"/>
      <c r="O51" s="130"/>
    </row>
    <row r="52" spans="1:15" x14ac:dyDescent="0.2">
      <c r="A52" s="108" t="s">
        <v>775</v>
      </c>
      <c r="B52" s="104">
        <v>0.82402724766467172</v>
      </c>
      <c r="C52" s="104">
        <v>0.82055187830952347</v>
      </c>
      <c r="D52" s="104">
        <v>0.82245529579797638</v>
      </c>
      <c r="E52" s="104">
        <v>0.78630714178734429</v>
      </c>
      <c r="F52" s="104">
        <v>0.8418029742946247</v>
      </c>
      <c r="G52" s="104">
        <f>G51/G67</f>
        <v>0.76264191956669758</v>
      </c>
      <c r="H52" s="104">
        <f t="shared" ref="H52:L52" si="11">H51/H67</f>
        <v>0.79311635527952939</v>
      </c>
      <c r="I52" s="104">
        <f t="shared" si="11"/>
        <v>0.84640868666346358</v>
      </c>
      <c r="J52" s="104">
        <f t="shared" si="11"/>
        <v>0.88647165367633873</v>
      </c>
      <c r="K52" s="104">
        <f t="shared" si="11"/>
        <v>0.63459697037278973</v>
      </c>
      <c r="L52" s="104">
        <f t="shared" si="11"/>
        <v>0.80064624989652966</v>
      </c>
      <c r="M52" s="818"/>
      <c r="O52" s="129"/>
    </row>
    <row r="53" spans="1:15" x14ac:dyDescent="0.2">
      <c r="A53" s="108" t="s">
        <v>787</v>
      </c>
      <c r="B53" s="100">
        <v>3261.1131798000001</v>
      </c>
      <c r="C53" s="100">
        <v>4460.6172450000004</v>
      </c>
      <c r="D53" s="100">
        <v>5710.5008758000004</v>
      </c>
      <c r="E53" s="100">
        <v>0</v>
      </c>
      <c r="F53" s="100">
        <v>0</v>
      </c>
      <c r="G53" s="100">
        <v>0</v>
      </c>
      <c r="H53" s="100">
        <v>0</v>
      </c>
      <c r="I53" s="100">
        <v>260.68</v>
      </c>
      <c r="J53" s="100">
        <v>543.65499999999997</v>
      </c>
      <c r="K53" s="100">
        <v>0</v>
      </c>
      <c r="L53" s="100">
        <v>804.33500000000004</v>
      </c>
      <c r="M53" s="1022">
        <v>-0.75335569308596373</v>
      </c>
      <c r="N53" s="1748"/>
      <c r="O53" s="131"/>
    </row>
    <row r="54" spans="1:15" x14ac:dyDescent="0.2">
      <c r="A54" s="108" t="s">
        <v>775</v>
      </c>
      <c r="B54" s="104">
        <v>6.6973279261618303E-5</v>
      </c>
      <c r="C54" s="104">
        <v>5.9010407407095628E-5</v>
      </c>
      <c r="D54" s="104">
        <v>5.5770263143188937E-5</v>
      </c>
      <c r="E54" s="104">
        <v>0</v>
      </c>
      <c r="F54" s="104">
        <v>0</v>
      </c>
      <c r="G54" s="104">
        <f>G53/G67</f>
        <v>0</v>
      </c>
      <c r="H54" s="104">
        <f t="shared" ref="H54:L54" si="12">H53/H67</f>
        <v>0</v>
      </c>
      <c r="I54" s="1684">
        <f t="shared" si="12"/>
        <v>3.1100276517068863E-5</v>
      </c>
      <c r="J54" s="1683">
        <f t="shared" si="12"/>
        <v>7.438397667853237E-5</v>
      </c>
      <c r="K54" s="104">
        <f t="shared" si="12"/>
        <v>0</v>
      </c>
      <c r="L54" s="1684">
        <f t="shared" si="12"/>
        <v>1.8203465106830981E-5</v>
      </c>
      <c r="M54" s="818"/>
      <c r="O54" s="129"/>
    </row>
    <row r="55" spans="1:15" x14ac:dyDescent="0.2">
      <c r="A55" s="108" t="s">
        <v>788</v>
      </c>
      <c r="B55" s="100">
        <v>291977.69993980002</v>
      </c>
      <c r="C55" s="100">
        <v>362981.0449622001</v>
      </c>
      <c r="D55" s="100">
        <v>440597.05007780012</v>
      </c>
      <c r="E55" s="100">
        <v>21767.403231</v>
      </c>
      <c r="F55" s="100">
        <v>1009.9999952000002</v>
      </c>
      <c r="G55" s="100">
        <v>67076.797025000007</v>
      </c>
      <c r="H55" s="100">
        <v>89854.200251200004</v>
      </c>
      <c r="I55" s="100">
        <v>18211.995982600005</v>
      </c>
      <c r="J55" s="100">
        <v>98983.1384598</v>
      </c>
      <c r="K55" s="100">
        <v>40951.2562368</v>
      </c>
      <c r="L55" s="100">
        <v>248000.59093040001</v>
      </c>
      <c r="M55" s="1022">
        <v>-0.15061804041359053</v>
      </c>
      <c r="N55" s="1748"/>
      <c r="O55" s="132"/>
    </row>
    <row r="56" spans="1:15" x14ac:dyDescent="0.2">
      <c r="A56" s="108" t="s">
        <v>775</v>
      </c>
      <c r="B56" s="104">
        <v>5.9963279279477465E-3</v>
      </c>
      <c r="C56" s="104">
        <v>4.8019496333792074E-3</v>
      </c>
      <c r="D56" s="104">
        <v>4.3029874186840591E-3</v>
      </c>
      <c r="E56" s="104">
        <v>2.9531535666106508E-3</v>
      </c>
      <c r="F56" s="104">
        <v>1.4782586116715246E-4</v>
      </c>
      <c r="G56" s="104">
        <f>G55/G67</f>
        <v>7.2370119440454154E-3</v>
      </c>
      <c r="H56" s="104">
        <f t="shared" ref="H56:L56" si="13">H55/H67</f>
        <v>3.8281701446681148E-3</v>
      </c>
      <c r="I56" s="104">
        <f t="shared" si="13"/>
        <v>2.1727716395067032E-3</v>
      </c>
      <c r="J56" s="104">
        <f t="shared" si="13"/>
        <v>1.354307320407557E-2</v>
      </c>
      <c r="K56" s="104">
        <f t="shared" si="13"/>
        <v>8.1522723833679454E-3</v>
      </c>
      <c r="L56" s="104">
        <f t="shared" si="13"/>
        <v>5.612673952364376E-3</v>
      </c>
      <c r="M56" s="818"/>
      <c r="O56" s="133"/>
    </row>
    <row r="57" spans="1:15" x14ac:dyDescent="0.2">
      <c r="A57" s="108" t="s">
        <v>789</v>
      </c>
      <c r="B57" s="100">
        <v>353229.46543919999</v>
      </c>
      <c r="C57" s="100">
        <v>772251.53693239996</v>
      </c>
      <c r="D57" s="100">
        <v>1001797.7790562001</v>
      </c>
      <c r="E57" s="100">
        <v>52274.810933800007</v>
      </c>
      <c r="F57" s="100">
        <v>16902.249933800002</v>
      </c>
      <c r="G57" s="100">
        <v>68912.267886000001</v>
      </c>
      <c r="H57" s="100">
        <v>138089.32875360001</v>
      </c>
      <c r="I57" s="100">
        <v>26818.261187200005</v>
      </c>
      <c r="J57" s="100">
        <v>24906.377335000001</v>
      </c>
      <c r="K57" s="100">
        <v>20896.366873199997</v>
      </c>
      <c r="L57" s="100">
        <v>210710.334149</v>
      </c>
      <c r="M57" s="1022">
        <v>-0.40347463967365782</v>
      </c>
      <c r="N57" s="1748"/>
      <c r="O57" s="132"/>
    </row>
    <row r="58" spans="1:15" x14ac:dyDescent="0.2">
      <c r="A58" s="108" t="s">
        <v>775</v>
      </c>
      <c r="B58" s="104">
        <v>7.2542516398472687E-3</v>
      </c>
      <c r="C58" s="104">
        <v>1.0216271720291183E-2</v>
      </c>
      <c r="D58" s="104">
        <v>9.7838222897390706E-3</v>
      </c>
      <c r="E58" s="104">
        <v>7.0920514824292565E-3</v>
      </c>
      <c r="F58" s="104">
        <v>2.4738511524761545E-3</v>
      </c>
      <c r="G58" s="104">
        <f>G57/G67</f>
        <v>7.4350435307214083E-3</v>
      </c>
      <c r="H58" s="104">
        <f t="shared" ref="H58:L58" si="14">H57/H67</f>
        <v>5.8831912604411828E-3</v>
      </c>
      <c r="I58" s="104">
        <f t="shared" si="14"/>
        <v>3.1995371283907305E-3</v>
      </c>
      <c r="J58" s="104">
        <f t="shared" si="14"/>
        <v>3.4077409217856311E-3</v>
      </c>
      <c r="K58" s="104">
        <f t="shared" si="14"/>
        <v>4.1598937426498049E-3</v>
      </c>
      <c r="L58" s="104">
        <f t="shared" si="14"/>
        <v>4.7687322015453979E-3</v>
      </c>
      <c r="M58" s="818"/>
      <c r="O58" s="129"/>
    </row>
    <row r="59" spans="1:15" x14ac:dyDescent="0.2">
      <c r="A59" s="111" t="s">
        <v>786</v>
      </c>
      <c r="B59" s="100">
        <v>0</v>
      </c>
      <c r="C59" s="100">
        <v>0</v>
      </c>
      <c r="D59" s="100">
        <v>6598.8780102000001</v>
      </c>
      <c r="E59" s="100">
        <v>49831.999988400006</v>
      </c>
      <c r="F59" s="100">
        <v>0</v>
      </c>
      <c r="G59" s="100">
        <v>135212.23995160003</v>
      </c>
      <c r="H59" s="100">
        <v>185044.23994000003</v>
      </c>
      <c r="I59" s="100">
        <v>19544.8000006</v>
      </c>
      <c r="J59" s="100">
        <v>19764.200019200001</v>
      </c>
      <c r="K59" s="100">
        <v>0</v>
      </c>
      <c r="L59" s="100">
        <v>224353.23995980003</v>
      </c>
      <c r="M59" s="1022" t="s">
        <v>1062</v>
      </c>
      <c r="O59" s="130"/>
    </row>
    <row r="60" spans="1:15" x14ac:dyDescent="0.2">
      <c r="A60" s="108" t="s">
        <v>775</v>
      </c>
      <c r="B60" s="104">
        <v>0</v>
      </c>
      <c r="C60" s="104">
        <v>0</v>
      </c>
      <c r="D60" s="104">
        <v>6.4446389394362863E-5</v>
      </c>
      <c r="E60" s="104">
        <v>6.7606386915048094E-3</v>
      </c>
      <c r="F60" s="104">
        <v>0</v>
      </c>
      <c r="G60" s="104">
        <f>G59/G67</f>
        <v>1.4588242714483786E-2</v>
      </c>
      <c r="H60" s="104">
        <f t="shared" ref="H60:L60" si="15">H59/H67</f>
        <v>7.8836696871235103E-3</v>
      </c>
      <c r="I60" s="104">
        <f t="shared" si="15"/>
        <v>2.3317810514403392E-3</v>
      </c>
      <c r="J60" s="104">
        <f t="shared" si="15"/>
        <v>2.7041778210409578E-3</v>
      </c>
      <c r="K60" s="104">
        <f t="shared" si="15"/>
        <v>0</v>
      </c>
      <c r="L60" s="104">
        <f t="shared" si="15"/>
        <v>5.0774942967951138E-3</v>
      </c>
      <c r="M60" s="818"/>
      <c r="O60" s="129"/>
    </row>
    <row r="61" spans="1:15" x14ac:dyDescent="0.2">
      <c r="A61" s="111" t="s">
        <v>1159</v>
      </c>
      <c r="B61" s="100">
        <v>13542.354126000002</v>
      </c>
      <c r="C61" s="100">
        <v>18910.118768800003</v>
      </c>
      <c r="D61" s="100">
        <v>22151.407577600003</v>
      </c>
      <c r="E61" s="100">
        <v>1368.5425600000001</v>
      </c>
      <c r="F61" s="100">
        <v>0</v>
      </c>
      <c r="G61" s="100">
        <v>918183.15361360018</v>
      </c>
      <c r="H61" s="100">
        <v>919551.69617360015</v>
      </c>
      <c r="I61" s="100">
        <v>186859.32116600001</v>
      </c>
      <c r="J61" s="100">
        <v>186696.4946756</v>
      </c>
      <c r="K61" s="100">
        <v>71344.787459400002</v>
      </c>
      <c r="L61" s="100">
        <v>1364452.2994746002</v>
      </c>
      <c r="M61" s="1022">
        <v>99.754439499923024</v>
      </c>
      <c r="N61" s="1748"/>
      <c r="O61" s="130"/>
    </row>
    <row r="62" spans="1:15" x14ac:dyDescent="0.2">
      <c r="A62" s="111" t="s">
        <v>775</v>
      </c>
      <c r="B62" s="104">
        <v>2.7811848737980649E-4</v>
      </c>
      <c r="C62" s="104">
        <v>2.5016578454793058E-4</v>
      </c>
      <c r="D62" s="104">
        <v>2.1633650996012014E-4</v>
      </c>
      <c r="E62" s="104">
        <v>1.8566828110974461E-4</v>
      </c>
      <c r="F62" s="104">
        <v>0</v>
      </c>
      <c r="G62" s="104">
        <f>G61/G67</f>
        <v>9.9064098827591721E-2</v>
      </c>
      <c r="H62" s="104">
        <f t="shared" ref="H62:L62" si="16">H61/H67</f>
        <v>3.9176803532049567E-2</v>
      </c>
      <c r="I62" s="104">
        <f t="shared" si="16"/>
        <v>2.2293143156568891E-2</v>
      </c>
      <c r="J62" s="104">
        <f t="shared" si="16"/>
        <v>2.554419200764009E-2</v>
      </c>
      <c r="K62" s="104">
        <f t="shared" si="16"/>
        <v>1.4202791170539469E-2</v>
      </c>
      <c r="L62" s="104">
        <f t="shared" si="16"/>
        <v>3.0879869486496521E-2</v>
      </c>
      <c r="M62" s="818"/>
      <c r="O62" s="129"/>
    </row>
    <row r="63" spans="1:15" x14ac:dyDescent="0.2">
      <c r="A63" s="111" t="s">
        <v>1160</v>
      </c>
      <c r="B63" s="100">
        <v>0</v>
      </c>
      <c r="C63" s="100">
        <v>0</v>
      </c>
      <c r="D63" s="100">
        <v>706.92896819999999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22" t="s">
        <v>1062</v>
      </c>
      <c r="O63" s="130"/>
    </row>
    <row r="64" spans="1:15" x14ac:dyDescent="0.2">
      <c r="A64" s="111" t="s">
        <v>775</v>
      </c>
      <c r="B64" s="104">
        <v>0</v>
      </c>
      <c r="C64" s="104">
        <v>0</v>
      </c>
      <c r="D64" s="104">
        <v>6.9040554300823562E-6</v>
      </c>
      <c r="E64" s="104">
        <v>0</v>
      </c>
      <c r="F64" s="104">
        <v>0</v>
      </c>
      <c r="G64" s="104">
        <f>G63/G67</f>
        <v>0</v>
      </c>
      <c r="H64" s="104">
        <f t="shared" ref="H64:L64" si="17">H63/H67</f>
        <v>0</v>
      </c>
      <c r="I64" s="104">
        <f t="shared" si="17"/>
        <v>0</v>
      </c>
      <c r="J64" s="104">
        <f t="shared" si="17"/>
        <v>0</v>
      </c>
      <c r="K64" s="104">
        <f t="shared" si="17"/>
        <v>0</v>
      </c>
      <c r="L64" s="104">
        <f t="shared" si="17"/>
        <v>0</v>
      </c>
      <c r="M64" s="818"/>
      <c r="O64" s="129"/>
    </row>
    <row r="65" spans="1:15" x14ac:dyDescent="0.2">
      <c r="A65" s="111" t="s">
        <v>1502</v>
      </c>
      <c r="B65" s="100">
        <v>0</v>
      </c>
      <c r="C65" s="100">
        <v>0</v>
      </c>
      <c r="D65" s="100">
        <v>0</v>
      </c>
      <c r="E65" s="100">
        <v>0</v>
      </c>
      <c r="F65" s="100">
        <v>0</v>
      </c>
      <c r="G65" s="100">
        <v>1210.8699876000001</v>
      </c>
      <c r="H65" s="100">
        <v>1210.8699876000001</v>
      </c>
      <c r="I65" s="100">
        <v>2435.0255999999999</v>
      </c>
      <c r="J65" s="100">
        <v>0</v>
      </c>
      <c r="K65" s="100">
        <v>0</v>
      </c>
      <c r="L65" s="100">
        <v>3645.8955876</v>
      </c>
      <c r="M65" s="1022" t="s">
        <v>1062</v>
      </c>
      <c r="O65" s="129"/>
    </row>
    <row r="66" spans="1:15" x14ac:dyDescent="0.2">
      <c r="A66" s="111" t="s">
        <v>775</v>
      </c>
      <c r="B66" s="104">
        <v>0</v>
      </c>
      <c r="C66" s="104">
        <v>0</v>
      </c>
      <c r="D66" s="104">
        <v>0</v>
      </c>
      <c r="E66" s="104">
        <v>0</v>
      </c>
      <c r="F66" s="104">
        <v>0</v>
      </c>
      <c r="G66" s="1683">
        <f>G65/G67</f>
        <v>1.3064250160426207E-4</v>
      </c>
      <c r="H66" s="1683">
        <f t="shared" ref="H66:L66" si="18">H65/H67</f>
        <v>5.1588198689054211E-5</v>
      </c>
      <c r="I66" s="1683">
        <f t="shared" si="18"/>
        <v>2.90509319802599E-4</v>
      </c>
      <c r="J66" s="104">
        <f t="shared" si="18"/>
        <v>0</v>
      </c>
      <c r="K66" s="104">
        <f t="shared" si="18"/>
        <v>0</v>
      </c>
      <c r="L66" s="1683">
        <f t="shared" si="18"/>
        <v>8.2512800154196494E-5</v>
      </c>
      <c r="M66" s="818"/>
      <c r="O66" s="129"/>
    </row>
    <row r="67" spans="1:15" x14ac:dyDescent="0.2">
      <c r="A67" s="111" t="s">
        <v>1</v>
      </c>
      <c r="B67" s="100">
        <v>48692750.538033016</v>
      </c>
      <c r="C67" s="100">
        <v>75590348.228364199</v>
      </c>
      <c r="D67" s="100">
        <v>102393292.66097264</v>
      </c>
      <c r="E67" s="100">
        <v>7370901.2213620022</v>
      </c>
      <c r="F67" s="100">
        <v>6832363.3444486</v>
      </c>
      <c r="G67" s="100">
        <f>G35+G37+G39+G41+G43+G45+G47+G49+G51+G53+G55+G57+G59+G61+G63+G65</f>
        <v>9268576.249924602</v>
      </c>
      <c r="H67" s="100">
        <f t="shared" ref="H67:L68" si="19">H35+H37+H39+H41+H43+H45+H47+H49+H51+H53+H55+H57+H59+H61+H63+H65</f>
        <v>23471840.815735206</v>
      </c>
      <c r="I67" s="100">
        <f t="shared" si="19"/>
        <v>8381919.0436114026</v>
      </c>
      <c r="J67" s="100">
        <f t="shared" si="19"/>
        <v>7308764.9286288004</v>
      </c>
      <c r="K67" s="100">
        <f t="shared" si="19"/>
        <v>5023293.4218866006</v>
      </c>
      <c r="L67" s="100">
        <f t="shared" si="19"/>
        <v>44185818.209862009</v>
      </c>
      <c r="M67" s="1022">
        <f>(L67-B67)/B67</f>
        <v>-9.2558589900373869E-2</v>
      </c>
      <c r="N67" s="1748"/>
      <c r="O67" s="129"/>
    </row>
    <row r="68" spans="1:15" x14ac:dyDescent="0.2">
      <c r="A68" s="111" t="s">
        <v>775</v>
      </c>
      <c r="B68" s="104">
        <v>1</v>
      </c>
      <c r="C68" s="104">
        <v>1</v>
      </c>
      <c r="D68" s="104">
        <v>0.99999999999999978</v>
      </c>
      <c r="E68" s="104">
        <v>0.99999999999999989</v>
      </c>
      <c r="F68" s="104">
        <v>1.0000000000000002</v>
      </c>
      <c r="G68" s="1685">
        <f>G36+G38+G40+G42+G44+G46+G48+G50+G52+G54+G56+G58+G60+G62+G64+G66</f>
        <v>1</v>
      </c>
      <c r="H68" s="1685">
        <f t="shared" si="19"/>
        <v>0.99999999999999978</v>
      </c>
      <c r="I68" s="1685">
        <f t="shared" si="19"/>
        <v>1</v>
      </c>
      <c r="J68" s="1685">
        <f t="shared" si="19"/>
        <v>1</v>
      </c>
      <c r="K68" s="1685">
        <f t="shared" si="19"/>
        <v>1</v>
      </c>
      <c r="L68" s="1685">
        <f t="shared" si="19"/>
        <v>1.0000000000000002</v>
      </c>
      <c r="M68" s="104"/>
      <c r="O68" s="129"/>
    </row>
    <row r="69" spans="1:15" ht="6" customHeight="1" x14ac:dyDescent="0.2">
      <c r="A69" s="134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</row>
    <row r="70" spans="1:15" s="115" customFormat="1" ht="13.5" customHeight="1" x14ac:dyDescent="0.2">
      <c r="A70" s="116" t="s">
        <v>1026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</row>
    <row r="71" spans="1:15" x14ac:dyDescent="0.2">
      <c r="A71" s="116" t="s">
        <v>1156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</row>
    <row r="72" spans="1:15" x14ac:dyDescent="0.2"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</row>
    <row r="73" spans="1:15" x14ac:dyDescent="0.2"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</row>
    <row r="74" spans="1:15" ht="15" x14ac:dyDescent="0.25">
      <c r="B74" s="139"/>
      <c r="C74" s="139"/>
      <c r="D74" s="139"/>
      <c r="E74" s="139"/>
      <c r="F74" s="139"/>
      <c r="G74" s="139"/>
      <c r="H74" s="141"/>
    </row>
    <row r="75" spans="1:15" ht="15" x14ac:dyDescent="0.25">
      <c r="B75" s="139"/>
      <c r="C75" s="139"/>
      <c r="D75" s="139"/>
      <c r="E75" s="139"/>
      <c r="F75" s="139"/>
      <c r="G75" s="139"/>
      <c r="H75" s="139"/>
    </row>
    <row r="76" spans="1:15" ht="15" x14ac:dyDescent="0.25">
      <c r="B76" s="139"/>
      <c r="C76" s="139"/>
      <c r="D76" s="139"/>
      <c r="E76" s="139"/>
      <c r="F76" s="139"/>
      <c r="G76" s="139"/>
      <c r="H76" s="139"/>
    </row>
    <row r="77" spans="1:15" ht="15" x14ac:dyDescent="0.25">
      <c r="B77" s="139"/>
      <c r="C77" s="139"/>
      <c r="D77" s="139"/>
      <c r="E77" s="139"/>
      <c r="F77" s="139"/>
      <c r="G77" s="139"/>
      <c r="H77" s="139"/>
    </row>
    <row r="78" spans="1:15" ht="15" x14ac:dyDescent="0.25">
      <c r="B78" s="139"/>
      <c r="C78" s="139"/>
      <c r="D78" s="139"/>
      <c r="E78" s="139"/>
      <c r="F78" s="139"/>
      <c r="G78" s="139"/>
      <c r="H78" s="139"/>
    </row>
    <row r="79" spans="1:15" ht="15" x14ac:dyDescent="0.25">
      <c r="B79" s="139"/>
      <c r="C79" s="139"/>
      <c r="D79" s="139"/>
      <c r="E79" s="139"/>
      <c r="F79" s="139"/>
      <c r="G79" s="139"/>
      <c r="H79" s="139"/>
    </row>
    <row r="80" spans="1:15" ht="15" x14ac:dyDescent="0.25">
      <c r="B80" s="139"/>
      <c r="C80" s="139"/>
      <c r="D80" s="139"/>
      <c r="E80" s="139"/>
      <c r="F80" s="139"/>
      <c r="G80" s="139"/>
      <c r="H80" s="139"/>
    </row>
    <row r="81" spans="2:8" ht="15" x14ac:dyDescent="0.25">
      <c r="B81" s="139"/>
      <c r="C81" s="139"/>
      <c r="D81" s="139"/>
      <c r="E81" s="139"/>
      <c r="F81" s="139"/>
      <c r="G81" s="139"/>
      <c r="H81" s="139"/>
    </row>
    <row r="82" spans="2:8" ht="15" x14ac:dyDescent="0.25">
      <c r="B82" s="139"/>
      <c r="C82" s="139"/>
      <c r="D82" s="139"/>
      <c r="E82" s="139"/>
      <c r="F82" s="139"/>
      <c r="G82" s="139"/>
      <c r="H82" s="139"/>
    </row>
    <row r="83" spans="2:8" ht="15" x14ac:dyDescent="0.25">
      <c r="B83" s="139"/>
      <c r="C83" s="139"/>
      <c r="D83" s="139"/>
      <c r="E83" s="139"/>
      <c r="F83" s="139"/>
      <c r="G83" s="139"/>
      <c r="H83" s="139"/>
    </row>
    <row r="84" spans="2:8" ht="15" x14ac:dyDescent="0.25">
      <c r="B84" s="139"/>
      <c r="C84" s="139"/>
      <c r="D84" s="139"/>
      <c r="E84" s="139"/>
      <c r="F84" s="139"/>
      <c r="G84" s="139"/>
      <c r="H84" s="139"/>
    </row>
    <row r="85" spans="2:8" ht="15" x14ac:dyDescent="0.25">
      <c r="B85" s="139"/>
      <c r="C85" s="139"/>
      <c r="D85" s="139"/>
      <c r="E85" s="139"/>
      <c r="F85" s="139"/>
      <c r="G85" s="139"/>
      <c r="H85" s="139"/>
    </row>
  </sheetData>
  <mergeCells count="14">
    <mergeCell ref="A1:M1"/>
    <mergeCell ref="A2:M2"/>
    <mergeCell ref="A3:M3"/>
    <mergeCell ref="B5:D5"/>
    <mergeCell ref="E5:G5"/>
    <mergeCell ref="I5:K5"/>
    <mergeCell ref="M5:M6"/>
    <mergeCell ref="A29:M29"/>
    <mergeCell ref="A30:M30"/>
    <mergeCell ref="A31:M31"/>
    <mergeCell ref="B33:D33"/>
    <mergeCell ref="E33:G33"/>
    <mergeCell ref="I33:K33"/>
    <mergeCell ref="M33:M3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zoomScaleNormal="100" workbookViewId="0">
      <selection activeCell="H35" sqref="H35"/>
    </sheetView>
  </sheetViews>
  <sheetFormatPr baseColWidth="10" defaultColWidth="13.7109375" defaultRowHeight="12.75" x14ac:dyDescent="0.2"/>
  <cols>
    <col min="1" max="1" width="51.42578125" style="167" customWidth="1"/>
    <col min="2" max="4" width="16.85546875" style="167" customWidth="1"/>
    <col min="5" max="7" width="13.7109375" style="1"/>
    <col min="8" max="8" width="17.28515625" style="1" customWidth="1"/>
    <col min="9" max="9" width="14.85546875" style="1" bestFit="1" customWidth="1"/>
    <col min="10" max="13" width="18.7109375" style="1" customWidth="1"/>
    <col min="14" max="16384" width="13.7109375" style="1"/>
  </cols>
  <sheetData>
    <row r="1" spans="1:15" ht="20.25" customHeight="1" x14ac:dyDescent="0.25">
      <c r="A1" s="1981" t="s">
        <v>1161</v>
      </c>
      <c r="B1" s="1981"/>
      <c r="C1" s="1981"/>
      <c r="D1" s="1981"/>
      <c r="E1" s="1981"/>
      <c r="F1" s="1981"/>
      <c r="G1" s="1981"/>
      <c r="H1" s="1981"/>
      <c r="I1" s="1981"/>
      <c r="J1" s="1981"/>
      <c r="K1" s="1981"/>
      <c r="L1" s="1981"/>
      <c r="M1" s="1981"/>
    </row>
    <row r="2" spans="1:15" ht="15.75" x14ac:dyDescent="0.25">
      <c r="A2" s="1982" t="s">
        <v>1534</v>
      </c>
      <c r="B2" s="1982"/>
      <c r="C2" s="1982"/>
      <c r="D2" s="1982"/>
      <c r="E2" s="1982"/>
      <c r="F2" s="1982"/>
      <c r="G2" s="1982"/>
      <c r="H2" s="1982"/>
      <c r="I2" s="1982"/>
      <c r="J2" s="1982"/>
      <c r="K2" s="1982"/>
      <c r="L2" s="1982"/>
      <c r="M2" s="1982"/>
      <c r="N2" s="121">
        <v>1000</v>
      </c>
    </row>
    <row r="3" spans="1:15" ht="15.75" x14ac:dyDescent="0.25">
      <c r="A3" s="1983" t="s">
        <v>1096</v>
      </c>
      <c r="B3" s="1983"/>
      <c r="C3" s="1983"/>
      <c r="D3" s="1983"/>
      <c r="E3" s="1983"/>
      <c r="F3" s="1983"/>
      <c r="G3" s="1983"/>
      <c r="H3" s="1983"/>
      <c r="I3" s="1983"/>
      <c r="J3" s="1983"/>
      <c r="K3" s="1983"/>
      <c r="L3" s="1983"/>
      <c r="M3" s="1983"/>
    </row>
    <row r="4" spans="1:15" ht="7.5" customHeight="1" x14ac:dyDescent="0.2">
      <c r="A4" s="142"/>
      <c r="B4" s="142"/>
      <c r="C4" s="142"/>
      <c r="D4" s="142"/>
      <c r="E4" s="143"/>
      <c r="F4" s="143"/>
      <c r="G4" s="143"/>
      <c r="H4" s="143"/>
      <c r="I4" s="143"/>
      <c r="J4" s="143"/>
      <c r="K4" s="143"/>
      <c r="L4" s="143"/>
      <c r="M4" s="143"/>
    </row>
    <row r="5" spans="1:15" ht="25.5" customHeight="1" x14ac:dyDescent="0.2">
      <c r="A5" s="144"/>
      <c r="B5" s="1984" t="s">
        <v>772</v>
      </c>
      <c r="C5" s="1984"/>
      <c r="D5" s="1984"/>
      <c r="E5" s="1985" t="s">
        <v>1150</v>
      </c>
      <c r="F5" s="1985"/>
      <c r="G5" s="1985"/>
      <c r="H5" s="1019" t="s">
        <v>772</v>
      </c>
      <c r="I5" s="1986" t="s">
        <v>1150</v>
      </c>
      <c r="J5" s="1986"/>
      <c r="K5" s="1986"/>
      <c r="L5" s="1019" t="s">
        <v>772</v>
      </c>
      <c r="M5" s="1987" t="s">
        <v>1162</v>
      </c>
    </row>
    <row r="6" spans="1:15" ht="16.5" customHeight="1" x14ac:dyDescent="0.2">
      <c r="A6" s="144"/>
      <c r="B6" s="913" t="s">
        <v>1051</v>
      </c>
      <c r="C6" s="913" t="s">
        <v>1052</v>
      </c>
      <c r="D6" s="913" t="s">
        <v>1053</v>
      </c>
      <c r="E6" s="125" t="s">
        <v>1167</v>
      </c>
      <c r="F6" s="125" t="s">
        <v>1168</v>
      </c>
      <c r="G6" s="125" t="s">
        <v>1169</v>
      </c>
      <c r="H6" s="125" t="s">
        <v>1054</v>
      </c>
      <c r="I6" s="125" t="s">
        <v>1419</v>
      </c>
      <c r="J6" s="125" t="s">
        <v>1503</v>
      </c>
      <c r="K6" s="125" t="s">
        <v>1935</v>
      </c>
      <c r="L6" s="125" t="s">
        <v>1936</v>
      </c>
      <c r="M6" s="1987"/>
    </row>
    <row r="7" spans="1:15" x14ac:dyDescent="0.2">
      <c r="A7" s="108" t="s">
        <v>790</v>
      </c>
      <c r="B7" s="145">
        <v>14533809.8932222</v>
      </c>
      <c r="C7" s="145">
        <v>21940518.145520803</v>
      </c>
      <c r="D7" s="145">
        <v>28827297.250788402</v>
      </c>
      <c r="E7" s="145">
        <v>1756130.2210830005</v>
      </c>
      <c r="F7" s="145">
        <v>1849947.8515042004</v>
      </c>
      <c r="G7" s="145">
        <v>1984265.2541222002</v>
      </c>
      <c r="H7" s="145">
        <v>5590343.3267094009</v>
      </c>
      <c r="I7" s="145">
        <v>1433373.9616504</v>
      </c>
      <c r="J7" s="145">
        <v>1211065.7971075999</v>
      </c>
      <c r="K7" s="145">
        <v>1793871.5331544001</v>
      </c>
      <c r="L7" s="145">
        <v>10028654.6186218</v>
      </c>
      <c r="M7" s="1023">
        <v>-0.30997758383377272</v>
      </c>
      <c r="O7" s="140"/>
    </row>
    <row r="8" spans="1:15" x14ac:dyDescent="0.2">
      <c r="A8" s="108" t="s">
        <v>775</v>
      </c>
      <c r="B8" s="129">
        <v>0.31839189616311914</v>
      </c>
      <c r="C8" s="129">
        <v>0.3095368367827932</v>
      </c>
      <c r="D8" s="129">
        <v>0.29910347110867164</v>
      </c>
      <c r="E8" s="129">
        <v>0.25334215066833937</v>
      </c>
      <c r="F8" s="129">
        <v>0.28869974077769545</v>
      </c>
      <c r="G8" s="129">
        <v>0.29722402834743111</v>
      </c>
      <c r="H8" s="129">
        <v>0.27929784880563108</v>
      </c>
      <c r="I8" s="129">
        <v>0.21504561447308052</v>
      </c>
      <c r="J8" s="129">
        <v>0.23190668751654481</v>
      </c>
      <c r="K8" s="129">
        <v>0.51591914397626903</v>
      </c>
      <c r="L8" s="129">
        <v>0.28345228316595072</v>
      </c>
      <c r="M8" s="818"/>
      <c r="O8" s="140"/>
    </row>
    <row r="9" spans="1:15" x14ac:dyDescent="0.2">
      <c r="A9" s="108" t="s">
        <v>791</v>
      </c>
      <c r="B9" s="145">
        <v>1468283.2722012</v>
      </c>
      <c r="C9" s="145">
        <v>2750315.3137362003</v>
      </c>
      <c r="D9" s="145">
        <v>3922326.6004286003</v>
      </c>
      <c r="E9" s="145">
        <v>191269.68884239998</v>
      </c>
      <c r="F9" s="145">
        <v>318153.17734340002</v>
      </c>
      <c r="G9" s="145">
        <v>235745.95045400003</v>
      </c>
      <c r="H9" s="145">
        <v>745168.81663980009</v>
      </c>
      <c r="I9" s="145">
        <v>508422.853596</v>
      </c>
      <c r="J9" s="145">
        <v>408163.19254760008</v>
      </c>
      <c r="K9" s="145">
        <v>55687.8786702</v>
      </c>
      <c r="L9" s="145">
        <v>1717442.7414536001</v>
      </c>
      <c r="M9" s="1023">
        <v>0.16969441385712225</v>
      </c>
      <c r="O9" s="140"/>
    </row>
    <row r="10" spans="1:15" x14ac:dyDescent="0.2">
      <c r="A10" s="108" t="s">
        <v>775</v>
      </c>
      <c r="B10" s="129">
        <v>3.2165653643147052E-2</v>
      </c>
      <c r="C10" s="129">
        <v>3.8801449296810626E-2</v>
      </c>
      <c r="D10" s="129">
        <v>4.0696895404510547E-2</v>
      </c>
      <c r="E10" s="129">
        <v>2.7592870817469674E-2</v>
      </c>
      <c r="F10" s="129">
        <v>4.9650448120445952E-2</v>
      </c>
      <c r="G10" s="129">
        <v>3.5312497114469252E-2</v>
      </c>
      <c r="H10" s="129">
        <v>3.7229206744810131E-2</v>
      </c>
      <c r="I10" s="129">
        <v>7.6277446004265753E-2</v>
      </c>
      <c r="J10" s="129">
        <v>7.8159067968031876E-2</v>
      </c>
      <c r="K10" s="129">
        <v>1.6015886401220383E-2</v>
      </c>
      <c r="L10" s="129">
        <v>4.8542210773503874E-2</v>
      </c>
      <c r="M10" s="818"/>
      <c r="O10" s="140"/>
    </row>
    <row r="11" spans="1:15" x14ac:dyDescent="0.2">
      <c r="A11" s="108" t="s">
        <v>792</v>
      </c>
      <c r="B11" s="145">
        <v>29645456.500150397</v>
      </c>
      <c r="C11" s="145">
        <v>46190934.195805006</v>
      </c>
      <c r="D11" s="145">
        <v>63629388.88285701</v>
      </c>
      <c r="E11" s="145">
        <v>4984451.8030650001</v>
      </c>
      <c r="F11" s="145">
        <v>4239760.1161636002</v>
      </c>
      <c r="G11" s="145">
        <v>4455980.858228201</v>
      </c>
      <c r="H11" s="145">
        <v>13680192.777456801</v>
      </c>
      <c r="I11" s="145">
        <v>4723644.6780040013</v>
      </c>
      <c r="J11" s="145">
        <v>3602982.6251832005</v>
      </c>
      <c r="K11" s="145">
        <v>1627480.6517186004</v>
      </c>
      <c r="L11" s="145">
        <v>23634300.732362606</v>
      </c>
      <c r="M11" s="1023">
        <v>-0.20276819713527758</v>
      </c>
      <c r="O11" s="140"/>
    </row>
    <row r="12" spans="1:15" x14ac:dyDescent="0.2">
      <c r="A12" s="108" t="s">
        <v>775</v>
      </c>
      <c r="B12" s="129">
        <v>0.64944245019373359</v>
      </c>
      <c r="C12" s="129">
        <v>0.65166171392039607</v>
      </c>
      <c r="D12" s="129">
        <v>0.66019963348681787</v>
      </c>
      <c r="E12" s="129">
        <v>0.71906497851419093</v>
      </c>
      <c r="F12" s="129">
        <v>0.66164981110185861</v>
      </c>
      <c r="G12" s="129">
        <v>0.66746347453809973</v>
      </c>
      <c r="H12" s="129">
        <v>0.68347294444955886</v>
      </c>
      <c r="I12" s="129">
        <v>0.70867693952265365</v>
      </c>
      <c r="J12" s="129">
        <v>0.68993424451542318</v>
      </c>
      <c r="K12" s="129">
        <v>0.4680649696225106</v>
      </c>
      <c r="L12" s="129">
        <v>0.66800550606054543</v>
      </c>
      <c r="M12" s="818"/>
      <c r="O12" s="140"/>
    </row>
    <row r="13" spans="1:15" x14ac:dyDescent="0.2">
      <c r="A13" s="108" t="s">
        <v>1</v>
      </c>
      <c r="B13" s="146">
        <v>45647549.665573806</v>
      </c>
      <c r="C13" s="146">
        <v>70881767.65506202</v>
      </c>
      <c r="D13" s="146">
        <v>96379012.734074011</v>
      </c>
      <c r="E13" s="146">
        <v>6931851.7129904004</v>
      </c>
      <c r="F13" s="146">
        <v>6407861.1450112006</v>
      </c>
      <c r="G13" s="146">
        <v>6675992.0628044009</v>
      </c>
      <c r="H13" s="146">
        <v>20015704.920806002</v>
      </c>
      <c r="I13" s="146">
        <v>6665441.4932504017</v>
      </c>
      <c r="J13" s="146">
        <v>5222211.6148384009</v>
      </c>
      <c r="K13" s="146">
        <v>3477040.0635432005</v>
      </c>
      <c r="L13" s="146">
        <v>35380398.092438005</v>
      </c>
      <c r="M13" s="1024">
        <v>-0.22492229371249295</v>
      </c>
      <c r="N13" s="147"/>
      <c r="O13" s="140"/>
    </row>
    <row r="14" spans="1:15" x14ac:dyDescent="0.2">
      <c r="A14" s="111" t="s">
        <v>775</v>
      </c>
      <c r="B14" s="817">
        <v>0.99999999999999978</v>
      </c>
      <c r="C14" s="817">
        <v>0.99999999999999989</v>
      </c>
      <c r="D14" s="817">
        <v>1</v>
      </c>
      <c r="E14" s="817">
        <v>1</v>
      </c>
      <c r="F14" s="817">
        <v>1</v>
      </c>
      <c r="G14" s="817">
        <v>1</v>
      </c>
      <c r="H14" s="817">
        <v>1</v>
      </c>
      <c r="I14" s="817">
        <v>0.99999999999999989</v>
      </c>
      <c r="J14" s="817">
        <v>0.99999999999999989</v>
      </c>
      <c r="K14" s="817">
        <v>1</v>
      </c>
      <c r="L14" s="817">
        <v>1</v>
      </c>
      <c r="M14" s="817"/>
    </row>
    <row r="15" spans="1:15" ht="3.75" customHeight="1" x14ac:dyDescent="0.2">
      <c r="A15" s="134"/>
      <c r="B15" s="134"/>
      <c r="C15" s="134"/>
      <c r="D15" s="134"/>
      <c r="E15" s="148"/>
      <c r="F15" s="148"/>
      <c r="G15" s="148"/>
      <c r="H15" s="148"/>
      <c r="I15" s="148"/>
      <c r="J15" s="148"/>
      <c r="K15" s="148"/>
      <c r="L15" s="148"/>
      <c r="M15" s="148"/>
    </row>
    <row r="16" spans="1:15" ht="15" customHeight="1" x14ac:dyDescent="0.2">
      <c r="A16" s="116" t="s">
        <v>1026</v>
      </c>
      <c r="B16" s="116"/>
      <c r="C16" s="116"/>
      <c r="D16" s="116"/>
      <c r="E16" s="149"/>
      <c r="F16" s="149"/>
      <c r="G16" s="149"/>
      <c r="H16" s="149"/>
      <c r="I16" s="149"/>
      <c r="J16" s="149"/>
      <c r="K16" s="149"/>
      <c r="L16" s="149"/>
      <c r="M16" s="149"/>
    </row>
    <row r="17" spans="1:15" x14ac:dyDescent="0.2">
      <c r="A17" s="116" t="s">
        <v>1163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50"/>
    </row>
    <row r="18" spans="1:15" x14ac:dyDescent="0.2">
      <c r="A18" s="116" t="s">
        <v>1509</v>
      </c>
      <c r="B18" s="116"/>
      <c r="C18" s="116"/>
      <c r="D18" s="116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5" x14ac:dyDescent="0.2">
      <c r="A19" s="116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</row>
    <row r="20" spans="1:15" ht="15.75" x14ac:dyDescent="0.25">
      <c r="A20" s="1981" t="s">
        <v>1164</v>
      </c>
      <c r="B20" s="1981"/>
      <c r="C20" s="1981"/>
      <c r="D20" s="1981"/>
      <c r="E20" s="1981"/>
      <c r="F20" s="1981"/>
      <c r="G20" s="1981"/>
      <c r="H20" s="1981"/>
      <c r="I20" s="1981"/>
      <c r="J20" s="1981"/>
      <c r="K20" s="1981"/>
      <c r="L20" s="1981"/>
      <c r="M20" s="1981"/>
    </row>
    <row r="21" spans="1:15" ht="15.75" x14ac:dyDescent="0.25">
      <c r="A21" s="1982" t="s">
        <v>1534</v>
      </c>
      <c r="B21" s="1982"/>
      <c r="C21" s="1982"/>
      <c r="D21" s="1982"/>
      <c r="E21" s="1982"/>
      <c r="F21" s="1982"/>
      <c r="G21" s="1982"/>
      <c r="H21" s="1982"/>
      <c r="I21" s="1982"/>
      <c r="J21" s="1982"/>
      <c r="K21" s="1982"/>
      <c r="L21" s="1982"/>
      <c r="M21" s="1982"/>
    </row>
    <row r="22" spans="1:15" ht="15.75" x14ac:dyDescent="0.25">
      <c r="A22" s="1983" t="s">
        <v>1096</v>
      </c>
      <c r="B22" s="1983"/>
      <c r="C22" s="1983"/>
      <c r="D22" s="1983"/>
      <c r="E22" s="1983"/>
      <c r="F22" s="1983"/>
      <c r="G22" s="1983"/>
      <c r="H22" s="1983"/>
      <c r="I22" s="1983"/>
      <c r="J22" s="1983"/>
      <c r="K22" s="1983"/>
      <c r="L22" s="1983"/>
      <c r="M22" s="1983"/>
    </row>
    <row r="23" spans="1:15" ht="3.75" customHeight="1" x14ac:dyDescent="0.2">
      <c r="A23" s="151"/>
      <c r="B23" s="151"/>
      <c r="C23" s="151"/>
      <c r="D23" s="151"/>
      <c r="E23" s="123"/>
      <c r="F23" s="123"/>
      <c r="G23" s="123"/>
      <c r="H23" s="123"/>
      <c r="I23" s="123"/>
      <c r="J23" s="123"/>
      <c r="K23" s="123"/>
      <c r="L23" s="123"/>
      <c r="M23" s="123"/>
    </row>
    <row r="24" spans="1:15" ht="12.75" customHeight="1" x14ac:dyDescent="0.2">
      <c r="A24" s="144"/>
      <c r="B24" s="1984" t="s">
        <v>772</v>
      </c>
      <c r="C24" s="1984"/>
      <c r="D24" s="1984"/>
      <c r="E24" s="1985" t="s">
        <v>1150</v>
      </c>
      <c r="F24" s="1985"/>
      <c r="G24" s="1985"/>
      <c r="H24" s="1019" t="s">
        <v>772</v>
      </c>
      <c r="I24" s="1986" t="s">
        <v>1150</v>
      </c>
      <c r="J24" s="1986"/>
      <c r="K24" s="1986"/>
      <c r="L24" s="1019" t="s">
        <v>772</v>
      </c>
      <c r="M24" s="1987" t="s">
        <v>1162</v>
      </c>
    </row>
    <row r="25" spans="1:15" ht="18" customHeight="1" x14ac:dyDescent="0.2">
      <c r="A25" s="125" t="s">
        <v>1018</v>
      </c>
      <c r="B25" s="913" t="s">
        <v>1051</v>
      </c>
      <c r="C25" s="913" t="s">
        <v>1052</v>
      </c>
      <c r="D25" s="913" t="s">
        <v>1053</v>
      </c>
      <c r="E25" s="125" t="s">
        <v>1167</v>
      </c>
      <c r="F25" s="125" t="s">
        <v>1168</v>
      </c>
      <c r="G25" s="125" t="s">
        <v>1169</v>
      </c>
      <c r="H25" s="125" t="s">
        <v>1054</v>
      </c>
      <c r="I25" s="125" t="s">
        <v>1419</v>
      </c>
      <c r="J25" s="125" t="s">
        <v>1503</v>
      </c>
      <c r="K25" s="125" t="s">
        <v>1935</v>
      </c>
      <c r="L25" s="125" t="s">
        <v>1936</v>
      </c>
      <c r="M25" s="1987"/>
    </row>
    <row r="26" spans="1:15" x14ac:dyDescent="0.2">
      <c r="A26" s="126" t="s">
        <v>777</v>
      </c>
      <c r="B26" s="914">
        <v>0</v>
      </c>
      <c r="C26" s="914">
        <v>0</v>
      </c>
      <c r="D26" s="914">
        <v>0</v>
      </c>
      <c r="E26" s="914">
        <v>0</v>
      </c>
      <c r="F26" s="914">
        <v>9.6600462</v>
      </c>
      <c r="G26" s="914">
        <v>0</v>
      </c>
      <c r="H26" s="914">
        <v>9.6600462</v>
      </c>
      <c r="I26" s="914">
        <v>0</v>
      </c>
      <c r="J26" s="914">
        <v>0</v>
      </c>
      <c r="K26" s="914">
        <v>0</v>
      </c>
      <c r="L26" s="914">
        <v>9.6600462</v>
      </c>
      <c r="M26" s="1025" t="s">
        <v>1062</v>
      </c>
      <c r="N26" s="153"/>
      <c r="O26" s="140"/>
    </row>
    <row r="27" spans="1:15" x14ac:dyDescent="0.2">
      <c r="A27" s="921" t="s">
        <v>775</v>
      </c>
      <c r="B27" s="915">
        <v>0</v>
      </c>
      <c r="C27" s="915">
        <v>0</v>
      </c>
      <c r="D27" s="915">
        <v>0</v>
      </c>
      <c r="E27" s="915">
        <v>0</v>
      </c>
      <c r="F27" s="915">
        <v>1.5075305131292937E-6</v>
      </c>
      <c r="G27" s="915">
        <v>0</v>
      </c>
      <c r="H27" s="915">
        <v>4.8262333193963787E-7</v>
      </c>
      <c r="I27" s="915">
        <v>0</v>
      </c>
      <c r="J27" s="915">
        <v>0</v>
      </c>
      <c r="K27" s="915">
        <v>0</v>
      </c>
      <c r="L27" s="915">
        <v>2.7303384701215893E-7</v>
      </c>
      <c r="M27" s="1026"/>
      <c r="N27" s="153"/>
      <c r="O27" s="140"/>
    </row>
    <row r="28" spans="1:15" x14ac:dyDescent="0.2">
      <c r="A28" s="922" t="s">
        <v>778</v>
      </c>
      <c r="B28" s="914">
        <v>69910.122319799993</v>
      </c>
      <c r="C28" s="914">
        <v>82759.767983199985</v>
      </c>
      <c r="D28" s="914">
        <v>83870.757536999983</v>
      </c>
      <c r="E28" s="914">
        <v>6051.0147431999994</v>
      </c>
      <c r="F28" s="914">
        <v>842.49484760000007</v>
      </c>
      <c r="G28" s="914">
        <v>2535.9462156000004</v>
      </c>
      <c r="H28" s="914">
        <v>9429.4558063999993</v>
      </c>
      <c r="I28" s="914">
        <v>9850.8606672000005</v>
      </c>
      <c r="J28" s="914">
        <v>25444.646480400002</v>
      </c>
      <c r="K28" s="914">
        <v>345.47584260000002</v>
      </c>
      <c r="L28" s="914">
        <v>45070.438796599999</v>
      </c>
      <c r="M28" s="1025">
        <v>-0.35530882651831497</v>
      </c>
      <c r="N28" s="153"/>
      <c r="O28" s="140"/>
    </row>
    <row r="29" spans="1:15" x14ac:dyDescent="0.2">
      <c r="A29" s="921" t="s">
        <v>775</v>
      </c>
      <c r="B29" s="916">
        <v>1.5315197164356095E-3</v>
      </c>
      <c r="C29" s="916">
        <v>1.1675748323030106E-3</v>
      </c>
      <c r="D29" s="916">
        <v>8.7021806052748815E-4</v>
      </c>
      <c r="E29" s="916">
        <v>8.7292905182323813E-4</v>
      </c>
      <c r="F29" s="916">
        <v>1.3147832459757948E-4</v>
      </c>
      <c r="G29" s="916">
        <v>3.7986057978246296E-4</v>
      </c>
      <c r="H29" s="916">
        <v>4.7110285866565864E-4</v>
      </c>
      <c r="I29" s="916">
        <v>1.4779007027779381E-3</v>
      </c>
      <c r="J29" s="916">
        <v>4.8723890100702827E-3</v>
      </c>
      <c r="K29" s="916">
        <v>9.9359178003819294E-5</v>
      </c>
      <c r="L29" s="916">
        <v>1.2738816188230815E-3</v>
      </c>
      <c r="M29" s="1027"/>
      <c r="N29" s="155"/>
      <c r="O29" s="140"/>
    </row>
    <row r="30" spans="1:15" x14ac:dyDescent="0.2">
      <c r="A30" s="923" t="s">
        <v>779</v>
      </c>
      <c r="B30" s="914">
        <v>1585062.5559818</v>
      </c>
      <c r="C30" s="914">
        <v>2635036.6532406001</v>
      </c>
      <c r="D30" s="914">
        <v>3014595.4259581999</v>
      </c>
      <c r="E30" s="914">
        <v>105261.40243360003</v>
      </c>
      <c r="F30" s="914">
        <v>64188.849872000006</v>
      </c>
      <c r="G30" s="914">
        <v>103709.0414402</v>
      </c>
      <c r="H30" s="914">
        <v>273159.29374580004</v>
      </c>
      <c r="I30" s="914">
        <v>102053.24961999999</v>
      </c>
      <c r="J30" s="914">
        <v>61058.950038800009</v>
      </c>
      <c r="K30" s="914">
        <v>51804.165816200009</v>
      </c>
      <c r="L30" s="914">
        <v>488075.65922080009</v>
      </c>
      <c r="M30" s="1025">
        <v>-0.69207798305570201</v>
      </c>
      <c r="N30" s="153"/>
      <c r="O30" s="140"/>
    </row>
    <row r="31" spans="1:15" x14ac:dyDescent="0.2">
      <c r="A31" s="921" t="s">
        <v>775</v>
      </c>
      <c r="B31" s="916">
        <v>3.4723935185883875E-2</v>
      </c>
      <c r="C31" s="916">
        <v>3.7175097918885201E-2</v>
      </c>
      <c r="D31" s="916">
        <v>3.1278546443259156E-2</v>
      </c>
      <c r="E31" s="916">
        <v>1.5185178043601031E-2</v>
      </c>
      <c r="F31" s="916">
        <v>1.0017203622143688E-2</v>
      </c>
      <c r="G31" s="916">
        <v>1.553462623450674E-2</v>
      </c>
      <c r="H31" s="916">
        <v>1.3647248239648822E-2</v>
      </c>
      <c r="I31" s="916">
        <v>1.531080120099197E-2</v>
      </c>
      <c r="J31" s="916">
        <v>1.1692163118267176E-2</v>
      </c>
      <c r="K31" s="916">
        <v>1.4898926923324007E-2</v>
      </c>
      <c r="L31" s="916">
        <v>1.3795086701557447E-2</v>
      </c>
      <c r="M31" s="1027"/>
      <c r="N31" s="153"/>
      <c r="O31" s="140"/>
    </row>
    <row r="32" spans="1:15" x14ac:dyDescent="0.2">
      <c r="A32" s="126" t="s">
        <v>780</v>
      </c>
      <c r="B32" s="914">
        <v>1103839.2301622001</v>
      </c>
      <c r="C32" s="914">
        <v>1651969.5768562001</v>
      </c>
      <c r="D32" s="914">
        <v>2458455.3134917999</v>
      </c>
      <c r="E32" s="914">
        <v>251680.23799239998</v>
      </c>
      <c r="F32" s="914">
        <v>67195.677052000014</v>
      </c>
      <c r="G32" s="914">
        <v>179273.51539860002</v>
      </c>
      <c r="H32" s="914">
        <v>498149.43044300005</v>
      </c>
      <c r="I32" s="914">
        <v>500917.80999119999</v>
      </c>
      <c r="J32" s="914">
        <v>348677.70788060001</v>
      </c>
      <c r="K32" s="914">
        <v>89336.40690240002</v>
      </c>
      <c r="L32" s="914">
        <v>1437081.3552172</v>
      </c>
      <c r="M32" s="1025">
        <v>0.30189371418338951</v>
      </c>
      <c r="N32" s="153"/>
      <c r="O32" s="140"/>
    </row>
    <row r="33" spans="1:16" x14ac:dyDescent="0.2">
      <c r="A33" s="921" t="s">
        <v>775</v>
      </c>
      <c r="B33" s="916">
        <v>2.4181784964345785E-2</v>
      </c>
      <c r="C33" s="916">
        <v>2.3305987301210102E-2</v>
      </c>
      <c r="D33" s="916">
        <v>2.5508201876637743E-2</v>
      </c>
      <c r="E33" s="916">
        <v>3.6307793128457611E-2</v>
      </c>
      <c r="F33" s="916">
        <v>1.0486443999229723E-2</v>
      </c>
      <c r="G33" s="916">
        <v>2.6853464430766888E-2</v>
      </c>
      <c r="H33" s="916">
        <v>2.4887928374942303E-2</v>
      </c>
      <c r="I33" s="916">
        <v>7.515148253846983E-2</v>
      </c>
      <c r="J33" s="916">
        <v>6.6768207341477051E-2</v>
      </c>
      <c r="K33" s="916">
        <v>2.5693234840487786E-2</v>
      </c>
      <c r="L33" s="916">
        <v>4.0618009765253399E-2</v>
      </c>
      <c r="M33" s="1027"/>
      <c r="N33" s="153"/>
      <c r="O33" s="140"/>
    </row>
    <row r="34" spans="1:16" x14ac:dyDescent="0.2">
      <c r="A34" s="126" t="s">
        <v>781</v>
      </c>
      <c r="B34" s="914">
        <v>3212136.6851293999</v>
      </c>
      <c r="C34" s="914">
        <v>4748064.8658729997</v>
      </c>
      <c r="D34" s="914">
        <v>6254059.5101557989</v>
      </c>
      <c r="E34" s="914">
        <v>666504.35944539995</v>
      </c>
      <c r="F34" s="914">
        <v>418931.29132960003</v>
      </c>
      <c r="G34" s="914">
        <v>505802.69203100004</v>
      </c>
      <c r="H34" s="914">
        <v>1591238.342806</v>
      </c>
      <c r="I34" s="914">
        <v>204252.11961560001</v>
      </c>
      <c r="J34" s="914">
        <v>0</v>
      </c>
      <c r="K34" s="914">
        <v>499999.99995820003</v>
      </c>
      <c r="L34" s="914">
        <v>2295490.4623798002</v>
      </c>
      <c r="M34" s="1025">
        <v>-0.28536961922984699</v>
      </c>
      <c r="N34" s="153"/>
      <c r="O34" s="140"/>
    </row>
    <row r="35" spans="1:16" x14ac:dyDescent="0.2">
      <c r="A35" s="921" t="s">
        <v>775</v>
      </c>
      <c r="B35" s="916">
        <v>7.0368217103927266E-2</v>
      </c>
      <c r="C35" s="916">
        <v>6.6985700596222608E-2</v>
      </c>
      <c r="D35" s="916">
        <v>6.4890263271442775E-2</v>
      </c>
      <c r="E35" s="916">
        <v>9.6150983466129283E-2</v>
      </c>
      <c r="F35" s="916">
        <v>6.5377710572857253E-2</v>
      </c>
      <c r="G35" s="916">
        <v>7.5764423814866894E-2</v>
      </c>
      <c r="H35" s="916">
        <v>7.9499490480194543E-2</v>
      </c>
      <c r="I35" s="916">
        <v>3.0643449473291593E-2</v>
      </c>
      <c r="J35" s="916">
        <v>0</v>
      </c>
      <c r="K35" s="916">
        <v>0.14380047132637469</v>
      </c>
      <c r="L35" s="916">
        <v>6.4880289260239393E-2</v>
      </c>
      <c r="M35" s="1027"/>
      <c r="N35" s="153"/>
      <c r="O35" s="140"/>
    </row>
    <row r="36" spans="1:16" x14ac:dyDescent="0.2">
      <c r="A36" s="126" t="s">
        <v>782</v>
      </c>
      <c r="B36" s="914">
        <v>73.378264400000006</v>
      </c>
      <c r="C36" s="914">
        <v>108.07902560000001</v>
      </c>
      <c r="D36" s="914">
        <v>142.86265560000001</v>
      </c>
      <c r="E36" s="914">
        <v>3070.0062022000002</v>
      </c>
      <c r="F36" s="914">
        <v>0</v>
      </c>
      <c r="G36" s="914">
        <v>0</v>
      </c>
      <c r="H36" s="914">
        <v>3070.0062022000002</v>
      </c>
      <c r="I36" s="914">
        <v>0</v>
      </c>
      <c r="J36" s="914">
        <v>0</v>
      </c>
      <c r="K36" s="914">
        <v>0</v>
      </c>
      <c r="L36" s="914">
        <v>3070.0062022000002</v>
      </c>
      <c r="M36" s="1025">
        <v>40.838086895388606</v>
      </c>
      <c r="N36" s="153"/>
      <c r="O36" s="140"/>
    </row>
    <row r="37" spans="1:16" x14ac:dyDescent="0.2">
      <c r="A37" s="921" t="s">
        <v>775</v>
      </c>
      <c r="B37" s="916">
        <v>1.6074962388471858E-6</v>
      </c>
      <c r="C37" s="916">
        <v>1.5247789265915911E-6</v>
      </c>
      <c r="D37" s="916">
        <v>1.4823004671585733E-6</v>
      </c>
      <c r="E37" s="916">
        <v>4.4288399828962868E-4</v>
      </c>
      <c r="F37" s="916">
        <v>0</v>
      </c>
      <c r="G37" s="916">
        <v>0</v>
      </c>
      <c r="H37" s="916">
        <v>1.5337986917506852E-4</v>
      </c>
      <c r="I37" s="916">
        <v>0</v>
      </c>
      <c r="J37" s="916">
        <v>0</v>
      </c>
      <c r="K37" s="916">
        <v>0</v>
      </c>
      <c r="L37" s="916">
        <v>8.6771386635589172E-5</v>
      </c>
      <c r="M37" s="1027"/>
      <c r="N37" s="153"/>
      <c r="O37" s="140"/>
    </row>
    <row r="38" spans="1:16" x14ac:dyDescent="0.2">
      <c r="A38" s="126" t="s">
        <v>783</v>
      </c>
      <c r="B38" s="917">
        <v>14239.485710800003</v>
      </c>
      <c r="C38" s="917">
        <v>311883.87211800012</v>
      </c>
      <c r="D38" s="917">
        <v>933429.09750159993</v>
      </c>
      <c r="E38" s="917">
        <v>13546.000010200001</v>
      </c>
      <c r="F38" s="917">
        <v>318523.90306240006</v>
      </c>
      <c r="G38" s="917">
        <v>951.18722580000008</v>
      </c>
      <c r="H38" s="917">
        <v>333021.09029840009</v>
      </c>
      <c r="I38" s="917">
        <v>0</v>
      </c>
      <c r="J38" s="917">
        <v>45099.999977200001</v>
      </c>
      <c r="K38" s="917">
        <v>20000.000034000001</v>
      </c>
      <c r="L38" s="917">
        <v>398121.09030960011</v>
      </c>
      <c r="M38" s="1028">
        <v>26.958951495533501</v>
      </c>
      <c r="N38" s="153"/>
      <c r="O38" s="140"/>
    </row>
    <row r="39" spans="1:16" x14ac:dyDescent="0.2">
      <c r="A39" s="921" t="s">
        <v>775</v>
      </c>
      <c r="B39" s="916">
        <v>3.1194414191171917E-4</v>
      </c>
      <c r="C39" s="916">
        <v>4.4000577643005072E-3</v>
      </c>
      <c r="D39" s="916">
        <v>9.6849829752571597E-3</v>
      </c>
      <c r="E39" s="916">
        <v>1.9541675977884209E-3</v>
      </c>
      <c r="F39" s="916">
        <v>4.9708302950725571E-2</v>
      </c>
      <c r="G39" s="916">
        <v>1.4247878320580755E-4</v>
      </c>
      <c r="H39" s="916">
        <v>1.6637989599468463E-2</v>
      </c>
      <c r="I39" s="916">
        <v>0</v>
      </c>
      <c r="J39" s="916">
        <v>8.6361877502345551E-3</v>
      </c>
      <c r="K39" s="916">
        <v>5.7520188633142883E-3</v>
      </c>
      <c r="L39" s="916">
        <v>1.1252589336881771E-2</v>
      </c>
      <c r="M39" s="1027"/>
      <c r="N39" s="155"/>
      <c r="O39" s="140"/>
      <c r="P39" s="106"/>
    </row>
    <row r="40" spans="1:16" x14ac:dyDescent="0.2">
      <c r="A40" s="126" t="s">
        <v>784</v>
      </c>
      <c r="B40" s="917">
        <v>1921325.240702</v>
      </c>
      <c r="C40" s="917">
        <v>2976119.8745039999</v>
      </c>
      <c r="D40" s="917">
        <v>3957271.3458977998</v>
      </c>
      <c r="E40" s="917">
        <v>403753.17205580004</v>
      </c>
      <c r="F40" s="917">
        <v>193255.43349140004</v>
      </c>
      <c r="G40" s="917">
        <v>217103.7562568</v>
      </c>
      <c r="H40" s="917">
        <v>814112.3618040001</v>
      </c>
      <c r="I40" s="917">
        <v>216185.83035840004</v>
      </c>
      <c r="J40" s="917">
        <v>18576.826149</v>
      </c>
      <c r="K40" s="917">
        <v>14709.6759418</v>
      </c>
      <c r="L40" s="917">
        <v>1063584.6942532002</v>
      </c>
      <c r="M40" s="1028">
        <v>-0.44643172757955585</v>
      </c>
      <c r="N40" s="153"/>
      <c r="O40" s="140"/>
    </row>
    <row r="41" spans="1:16" x14ac:dyDescent="0.2">
      <c r="A41" s="921" t="s">
        <v>775</v>
      </c>
      <c r="B41" s="916">
        <v>4.2090435407336084E-2</v>
      </c>
      <c r="C41" s="916">
        <v>4.1987100109959812E-2</v>
      </c>
      <c r="D41" s="916">
        <v>4.1059471700717456E-2</v>
      </c>
      <c r="E41" s="916">
        <v>5.8246077494583472E-2</v>
      </c>
      <c r="F41" s="916">
        <v>3.0159116921854304E-2</v>
      </c>
      <c r="G41" s="916">
        <v>3.2520074052574698E-2</v>
      </c>
      <c r="H41" s="916">
        <v>4.0673679244628717E-2</v>
      </c>
      <c r="I41" s="916">
        <v>3.2433835114645496E-2</v>
      </c>
      <c r="J41" s="916">
        <v>3.5572718072580168E-3</v>
      </c>
      <c r="K41" s="916">
        <v>4.2305166673318201E-3</v>
      </c>
      <c r="L41" s="916">
        <v>3.006141116542508E-2</v>
      </c>
      <c r="M41" s="1027"/>
      <c r="N41" s="155"/>
      <c r="O41" s="140"/>
      <c r="P41" s="106"/>
    </row>
    <row r="42" spans="1:16" x14ac:dyDescent="0.2">
      <c r="A42" s="126" t="s">
        <v>785</v>
      </c>
      <c r="B42" s="917">
        <v>37079452.1446146</v>
      </c>
      <c r="C42" s="917">
        <v>57320255.373890609</v>
      </c>
      <c r="D42" s="917">
        <v>78204030.306108013</v>
      </c>
      <c r="E42" s="917">
        <v>5407259.0346628008</v>
      </c>
      <c r="F42" s="917">
        <v>5327001.5853810012</v>
      </c>
      <c r="G42" s="917">
        <v>5472976.8007236002</v>
      </c>
      <c r="H42" s="917">
        <v>16207237.420767404</v>
      </c>
      <c r="I42" s="917">
        <v>5561938.2790594026</v>
      </c>
      <c r="J42" s="917">
        <v>4587281.5188396005</v>
      </c>
      <c r="K42" s="917">
        <v>2708194.1458964003</v>
      </c>
      <c r="L42" s="917">
        <v>29064651.364562809</v>
      </c>
      <c r="M42" s="1028">
        <v>-0.2161520819885106</v>
      </c>
      <c r="N42" s="153"/>
      <c r="O42" s="140"/>
    </row>
    <row r="43" spans="1:16" x14ac:dyDescent="0.2">
      <c r="A43" s="921" t="s">
        <v>775</v>
      </c>
      <c r="B43" s="916">
        <v>0.81229885100665011</v>
      </c>
      <c r="C43" s="916">
        <v>0.80867418054291562</v>
      </c>
      <c r="D43" s="916">
        <v>0.81142178247754149</v>
      </c>
      <c r="E43" s="916">
        <v>0.78005982507235572</v>
      </c>
      <c r="F43" s="916">
        <v>0.83132288057276393</v>
      </c>
      <c r="G43" s="916">
        <v>0.81979977645817537</v>
      </c>
      <c r="H43" s="916">
        <v>0.80972603687418676</v>
      </c>
      <c r="I43" s="916">
        <v>0.83444409266686437</v>
      </c>
      <c r="J43" s="916">
        <v>0.8784173942329897</v>
      </c>
      <c r="K43" s="916">
        <v>0.77887918931157651</v>
      </c>
      <c r="L43" s="916">
        <v>0.8214902299467034</v>
      </c>
      <c r="M43" s="1027"/>
      <c r="N43" s="155"/>
      <c r="O43" s="140"/>
      <c r="P43" s="106"/>
    </row>
    <row r="44" spans="1:16" x14ac:dyDescent="0.2">
      <c r="A44" s="921" t="s">
        <v>787</v>
      </c>
      <c r="B44" s="917">
        <v>3261.1131798000001</v>
      </c>
      <c r="C44" s="917">
        <v>4460.6172450000004</v>
      </c>
      <c r="D44" s="917">
        <v>5710.5008758000004</v>
      </c>
      <c r="E44" s="917">
        <v>0</v>
      </c>
      <c r="F44" s="917">
        <v>0</v>
      </c>
      <c r="G44" s="917">
        <v>0</v>
      </c>
      <c r="H44" s="917">
        <v>0</v>
      </c>
      <c r="I44" s="917">
        <v>260.68</v>
      </c>
      <c r="J44" s="917">
        <v>543.65499999999997</v>
      </c>
      <c r="K44" s="917">
        <v>0</v>
      </c>
      <c r="L44" s="917">
        <v>804.33500000000004</v>
      </c>
      <c r="M44" s="1028">
        <v>-0.75335569308596373</v>
      </c>
      <c r="N44" s="153"/>
      <c r="O44" s="140"/>
    </row>
    <row r="45" spans="1:16" x14ac:dyDescent="0.2">
      <c r="A45" s="921" t="s">
        <v>775</v>
      </c>
      <c r="B45" s="918">
        <v>7.1441144238667582E-5</v>
      </c>
      <c r="C45" s="918">
        <v>6.2930389472044251E-5</v>
      </c>
      <c r="D45" s="918">
        <v>5.9250460383488639E-5</v>
      </c>
      <c r="E45" s="918">
        <v>0</v>
      </c>
      <c r="F45" s="918">
        <v>0</v>
      </c>
      <c r="G45" s="918">
        <v>0</v>
      </c>
      <c r="H45" s="918">
        <v>0</v>
      </c>
      <c r="I45" s="918">
        <v>3.9109187330497348E-5</v>
      </c>
      <c r="J45" s="918">
        <v>1.0410436039306754E-4</v>
      </c>
      <c r="K45" s="918">
        <v>0</v>
      </c>
      <c r="L45" s="918">
        <v>2.2733916048613189E-5</v>
      </c>
      <c r="M45" s="1027"/>
      <c r="N45" s="153"/>
      <c r="O45" s="140"/>
    </row>
    <row r="46" spans="1:16" x14ac:dyDescent="0.2">
      <c r="A46" s="130" t="s">
        <v>788</v>
      </c>
      <c r="B46" s="917">
        <v>291977.69993980002</v>
      </c>
      <c r="C46" s="917">
        <v>362981.0449622001</v>
      </c>
      <c r="D46" s="917">
        <v>440597.05007780012</v>
      </c>
      <c r="E46" s="917">
        <v>21767.403231</v>
      </c>
      <c r="F46" s="917">
        <v>1009.9999952000002</v>
      </c>
      <c r="G46" s="917">
        <v>67076.797025000007</v>
      </c>
      <c r="H46" s="917">
        <v>89854.200251200004</v>
      </c>
      <c r="I46" s="917">
        <v>18211.995982600005</v>
      </c>
      <c r="J46" s="917">
        <v>98983.1384598</v>
      </c>
      <c r="K46" s="917">
        <v>40951.2562368</v>
      </c>
      <c r="L46" s="917">
        <v>248000.59093040001</v>
      </c>
      <c r="M46" s="1028">
        <v>-0.15061804041359053</v>
      </c>
      <c r="N46" s="153"/>
      <c r="O46" s="140"/>
    </row>
    <row r="47" spans="1:16" x14ac:dyDescent="0.2">
      <c r="A47" s="921" t="s">
        <v>775</v>
      </c>
      <c r="B47" s="916">
        <v>6.3963499044068515E-3</v>
      </c>
      <c r="C47" s="916">
        <v>5.1209366945898661E-3</v>
      </c>
      <c r="D47" s="916">
        <v>4.5715040814277878E-3</v>
      </c>
      <c r="E47" s="916">
        <v>3.140200358038176E-3</v>
      </c>
      <c r="F47" s="916">
        <v>1.5761889534487324E-4</v>
      </c>
      <c r="G47" s="916">
        <v>1.0047465064963379E-2</v>
      </c>
      <c r="H47" s="916">
        <v>4.4891848978947527E-3</v>
      </c>
      <c r="I47" s="916">
        <v>2.7323015288697587E-3</v>
      </c>
      <c r="J47" s="916">
        <v>1.8954256502848172E-2</v>
      </c>
      <c r="K47" s="916">
        <v>1.177761989750257E-2</v>
      </c>
      <c r="L47" s="916">
        <v>7.0095477807358567E-3</v>
      </c>
      <c r="M47" s="1027"/>
      <c r="N47" s="153"/>
      <c r="O47" s="140"/>
    </row>
    <row r="48" spans="1:16" x14ac:dyDescent="0.2">
      <c r="A48" s="130" t="s">
        <v>789</v>
      </c>
      <c r="B48" s="917">
        <v>353229.46543919999</v>
      </c>
      <c r="C48" s="917">
        <v>772251.53693239996</v>
      </c>
      <c r="D48" s="917">
        <v>1001797.7790562001</v>
      </c>
      <c r="E48" s="917">
        <v>52274.810933800007</v>
      </c>
      <c r="F48" s="917">
        <v>16902.249933800002</v>
      </c>
      <c r="G48" s="917">
        <v>68912.267886000001</v>
      </c>
      <c r="H48" s="917">
        <v>138089.32875360001</v>
      </c>
      <c r="I48" s="917">
        <v>26818.261187200005</v>
      </c>
      <c r="J48" s="917">
        <v>24906.377335000005</v>
      </c>
      <c r="K48" s="917">
        <v>20896.366873200001</v>
      </c>
      <c r="L48" s="917">
        <v>210710.334149</v>
      </c>
      <c r="M48" s="1028">
        <v>-0.40347463967365782</v>
      </c>
      <c r="N48" s="153"/>
      <c r="O48" s="140"/>
    </row>
    <row r="49" spans="1:15" x14ac:dyDescent="0.2">
      <c r="A49" s="921" t="s">
        <v>775</v>
      </c>
      <c r="B49" s="916">
        <v>7.7381911630975556E-3</v>
      </c>
      <c r="C49" s="916">
        <v>1.0894924921885039E-2</v>
      </c>
      <c r="D49" s="916">
        <v>1.0394356101367517E-2</v>
      </c>
      <c r="E49" s="916">
        <v>7.5412477211300091E-3</v>
      </c>
      <c r="F49" s="916">
        <v>2.637736609969949E-3</v>
      </c>
      <c r="G49" s="916">
        <v>1.0322401110982126E-2</v>
      </c>
      <c r="H49" s="916">
        <v>6.8990489867812926E-3</v>
      </c>
      <c r="I49" s="916">
        <v>4.0234785969326808E-3</v>
      </c>
      <c r="J49" s="916">
        <v>4.7693159856316402E-3</v>
      </c>
      <c r="K49" s="916">
        <v>6.0098148112524251E-3</v>
      </c>
      <c r="L49" s="916">
        <v>5.9555670797846651E-3</v>
      </c>
      <c r="M49" s="1027"/>
      <c r="N49" s="153"/>
      <c r="O49" s="140"/>
    </row>
    <row r="50" spans="1:15" x14ac:dyDescent="0.2">
      <c r="A50" s="130" t="s">
        <v>786</v>
      </c>
      <c r="B50" s="917">
        <v>0</v>
      </c>
      <c r="C50" s="917">
        <v>0</v>
      </c>
      <c r="D50" s="917">
        <v>6598.8780102000001</v>
      </c>
      <c r="E50" s="917">
        <v>0</v>
      </c>
      <c r="F50" s="917">
        <v>0</v>
      </c>
      <c r="G50" s="917">
        <v>0</v>
      </c>
      <c r="H50" s="917">
        <v>0</v>
      </c>
      <c r="I50" s="917">
        <v>0</v>
      </c>
      <c r="J50" s="917">
        <v>0</v>
      </c>
      <c r="K50" s="917">
        <v>0</v>
      </c>
      <c r="L50" s="917">
        <v>0</v>
      </c>
      <c r="M50" s="1028" t="s">
        <v>1062</v>
      </c>
      <c r="N50" s="153"/>
      <c r="O50" s="140"/>
    </row>
    <row r="51" spans="1:15" x14ac:dyDescent="0.2">
      <c r="A51" s="921" t="s">
        <v>775</v>
      </c>
      <c r="B51" s="918">
        <v>0</v>
      </c>
      <c r="C51" s="918">
        <v>0</v>
      </c>
      <c r="D51" s="918">
        <v>6.8467997575441232E-5</v>
      </c>
      <c r="E51" s="918">
        <v>0</v>
      </c>
      <c r="F51" s="918">
        <v>0</v>
      </c>
      <c r="G51" s="918">
        <v>0</v>
      </c>
      <c r="H51" s="918">
        <v>0</v>
      </c>
      <c r="I51" s="918">
        <v>0</v>
      </c>
      <c r="J51" s="918">
        <v>0</v>
      </c>
      <c r="K51" s="918">
        <v>0</v>
      </c>
      <c r="L51" s="918">
        <v>0</v>
      </c>
      <c r="M51" s="1027"/>
      <c r="N51" s="153"/>
      <c r="O51" s="140"/>
    </row>
    <row r="52" spans="1:15" ht="25.5" x14ac:dyDescent="0.2">
      <c r="A52" s="130" t="s">
        <v>1159</v>
      </c>
      <c r="B52" s="917">
        <v>13042.544130000002</v>
      </c>
      <c r="C52" s="917">
        <v>15876.392431200002</v>
      </c>
      <c r="D52" s="917">
        <v>17746.977780000001</v>
      </c>
      <c r="E52" s="917">
        <v>684.27128000000005</v>
      </c>
      <c r="F52" s="917">
        <v>0</v>
      </c>
      <c r="G52" s="917">
        <v>57650.058601800003</v>
      </c>
      <c r="H52" s="917">
        <v>58334.329881800004</v>
      </c>
      <c r="I52" s="917">
        <v>22517.381168800006</v>
      </c>
      <c r="J52" s="917">
        <v>11638.794678</v>
      </c>
      <c r="K52" s="917">
        <v>30802.570041599996</v>
      </c>
      <c r="L52" s="917">
        <v>123293.07577020003</v>
      </c>
      <c r="M52" s="1028">
        <v>8.4531461455135606</v>
      </c>
      <c r="N52" s="153"/>
      <c r="O52" s="140"/>
    </row>
    <row r="53" spans="1:15" x14ac:dyDescent="0.2">
      <c r="A53" s="921" t="s">
        <v>775</v>
      </c>
      <c r="B53" s="916">
        <v>2.8572276552746377E-4</v>
      </c>
      <c r="C53" s="916">
        <v>2.2398414932963643E-4</v>
      </c>
      <c r="D53" s="916">
        <v>1.8413736846388859E-4</v>
      </c>
      <c r="E53" s="916">
        <v>9.8714067803508377E-5</v>
      </c>
      <c r="F53" s="916">
        <v>0</v>
      </c>
      <c r="G53" s="916">
        <v>8.6354294701756745E-3</v>
      </c>
      <c r="H53" s="916">
        <v>2.9144279510816729E-3</v>
      </c>
      <c r="I53" s="916">
        <v>3.3782280125932668E-3</v>
      </c>
      <c r="J53" s="916">
        <v>2.2287098908304504E-3</v>
      </c>
      <c r="K53" s="916">
        <v>8.8588481808320966E-3</v>
      </c>
      <c r="L53" s="916">
        <v>3.4847848644346353E-3</v>
      </c>
      <c r="M53" s="1027"/>
      <c r="N53" s="153"/>
      <c r="O53" s="140"/>
    </row>
    <row r="54" spans="1:15" x14ac:dyDescent="0.2">
      <c r="A54" s="130" t="s">
        <v>1160</v>
      </c>
      <c r="B54" s="917">
        <v>0</v>
      </c>
      <c r="C54" s="917">
        <v>0</v>
      </c>
      <c r="D54" s="917">
        <v>706.92896819999999</v>
      </c>
      <c r="E54" s="917">
        <v>0</v>
      </c>
      <c r="F54" s="917">
        <v>0</v>
      </c>
      <c r="G54" s="917">
        <v>0</v>
      </c>
      <c r="H54" s="917">
        <v>0</v>
      </c>
      <c r="I54" s="917">
        <v>0</v>
      </c>
      <c r="J54" s="917">
        <v>0</v>
      </c>
      <c r="K54" s="917">
        <v>0</v>
      </c>
      <c r="L54" s="917">
        <v>0</v>
      </c>
      <c r="M54" s="1028" t="s">
        <v>1062</v>
      </c>
      <c r="N54" s="153"/>
      <c r="O54" s="140"/>
    </row>
    <row r="55" spans="1:15" x14ac:dyDescent="0.2">
      <c r="A55" s="924" t="s">
        <v>775</v>
      </c>
      <c r="B55" s="916">
        <v>0</v>
      </c>
      <c r="C55" s="916">
        <v>0</v>
      </c>
      <c r="D55" s="916">
        <v>7.3348849313339245E-6</v>
      </c>
      <c r="E55" s="916">
        <v>0</v>
      </c>
      <c r="F55" s="916">
        <v>0</v>
      </c>
      <c r="G55" s="916">
        <v>0</v>
      </c>
      <c r="H55" s="916">
        <v>0</v>
      </c>
      <c r="I55" s="916">
        <v>0</v>
      </c>
      <c r="J55" s="916">
        <v>0</v>
      </c>
      <c r="K55" s="916">
        <v>0</v>
      </c>
      <c r="L55" s="916">
        <v>0</v>
      </c>
      <c r="M55" s="1027"/>
      <c r="N55" s="153"/>
      <c r="O55" s="140"/>
    </row>
    <row r="56" spans="1:15" ht="25.5" x14ac:dyDescent="0.2">
      <c r="A56" s="130" t="s">
        <v>1502</v>
      </c>
      <c r="B56" s="917">
        <v>0</v>
      </c>
      <c r="C56" s="917">
        <v>0</v>
      </c>
      <c r="D56" s="917">
        <v>0</v>
      </c>
      <c r="E56" s="917">
        <v>0</v>
      </c>
      <c r="F56" s="917">
        <v>0</v>
      </c>
      <c r="G56" s="917">
        <v>0</v>
      </c>
      <c r="H56" s="917">
        <v>0</v>
      </c>
      <c r="I56" s="917">
        <v>2435.0255999999999</v>
      </c>
      <c r="J56" s="917">
        <v>0</v>
      </c>
      <c r="K56" s="917">
        <v>0</v>
      </c>
      <c r="L56" s="917">
        <v>2435.0255999999999</v>
      </c>
      <c r="M56" s="1028" t="s">
        <v>1062</v>
      </c>
      <c r="N56" s="153"/>
      <c r="O56" s="140"/>
    </row>
    <row r="57" spans="1:15" x14ac:dyDescent="0.2">
      <c r="A57" s="924" t="s">
        <v>775</v>
      </c>
      <c r="B57" s="916">
        <v>0</v>
      </c>
      <c r="C57" s="916">
        <v>0</v>
      </c>
      <c r="D57" s="916">
        <v>0</v>
      </c>
      <c r="E57" s="916">
        <v>0</v>
      </c>
      <c r="F57" s="916">
        <v>0</v>
      </c>
      <c r="G57" s="916">
        <v>0</v>
      </c>
      <c r="H57" s="916">
        <v>0</v>
      </c>
      <c r="I57" s="916">
        <v>3.6532097723245628E-4</v>
      </c>
      <c r="J57" s="916">
        <v>0</v>
      </c>
      <c r="K57" s="916">
        <v>0</v>
      </c>
      <c r="L57" s="916">
        <v>6.8824143629984971E-5</v>
      </c>
      <c r="M57" s="1027"/>
      <c r="N57" s="153"/>
      <c r="O57" s="140"/>
    </row>
    <row r="58" spans="1:15" ht="15" x14ac:dyDescent="0.25">
      <c r="A58" s="924" t="s">
        <v>1</v>
      </c>
      <c r="B58" s="919">
        <v>45647549.665573806</v>
      </c>
      <c r="C58" s="919">
        <v>70881767.655062005</v>
      </c>
      <c r="D58" s="919">
        <v>96379012.734074026</v>
      </c>
      <c r="E58" s="919">
        <v>6931851.7129904004</v>
      </c>
      <c r="F58" s="919">
        <v>6407861.1450112015</v>
      </c>
      <c r="G58" s="919">
        <v>6675992.0628044</v>
      </c>
      <c r="H58" s="919">
        <v>20015704.920806006</v>
      </c>
      <c r="I58" s="919">
        <v>6665441.4932504036</v>
      </c>
      <c r="J58" s="919">
        <v>5222211.6148383999</v>
      </c>
      <c r="K58" s="919">
        <v>3477040.0635432005</v>
      </c>
      <c r="L58" s="919">
        <v>35380398.09243802</v>
      </c>
      <c r="M58" s="1029">
        <v>-0.22492229371249262</v>
      </c>
      <c r="N58" s="153"/>
      <c r="O58" s="140"/>
    </row>
    <row r="59" spans="1:15" ht="15" x14ac:dyDescent="0.25">
      <c r="A59" s="924" t="s">
        <v>775</v>
      </c>
      <c r="B59" s="920">
        <v>0.99999999999999989</v>
      </c>
      <c r="C59" s="920">
        <v>1</v>
      </c>
      <c r="D59" s="920">
        <v>0.99999999999999989</v>
      </c>
      <c r="E59" s="920">
        <v>1</v>
      </c>
      <c r="F59" s="920">
        <v>0.99999999999999989</v>
      </c>
      <c r="G59" s="920">
        <v>1</v>
      </c>
      <c r="H59" s="920">
        <v>1</v>
      </c>
      <c r="I59" s="920">
        <v>0.99999999999999978</v>
      </c>
      <c r="J59" s="920">
        <v>1.0000000000000002</v>
      </c>
      <c r="K59" s="920">
        <v>1</v>
      </c>
      <c r="L59" s="920">
        <v>0.99999999999999967</v>
      </c>
      <c r="M59" s="920"/>
      <c r="N59" s="153"/>
      <c r="O59" s="140"/>
    </row>
    <row r="60" spans="1:15" ht="6.75" customHeight="1" x14ac:dyDescent="0.25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5"/>
    </row>
    <row r="61" spans="1:15" ht="15" customHeight="1" x14ac:dyDescent="0.25">
      <c r="A61" s="116" t="s">
        <v>1026</v>
      </c>
      <c r="B61" s="116"/>
      <c r="C61" s="116"/>
      <c r="D61" s="116"/>
      <c r="E61" s="157"/>
      <c r="F61" s="157"/>
      <c r="G61" s="157"/>
      <c r="H61" s="157"/>
      <c r="I61" s="157"/>
      <c r="J61" s="157"/>
      <c r="K61" s="157"/>
      <c r="L61" s="157"/>
      <c r="M61" s="157"/>
      <c r="N61" s="155"/>
    </row>
    <row r="62" spans="1:15" x14ac:dyDescent="0.2">
      <c r="A62" s="116" t="s">
        <v>1163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3"/>
    </row>
    <row r="63" spans="1:15" x14ac:dyDescent="0.2">
      <c r="A63" s="158" t="s">
        <v>1165</v>
      </c>
      <c r="B63" s="158"/>
      <c r="C63" s="158"/>
      <c r="D63" s="158"/>
      <c r="E63" s="103"/>
      <c r="F63" s="103"/>
      <c r="G63" s="103"/>
      <c r="H63" s="103"/>
      <c r="I63" s="103"/>
      <c r="J63" s="103"/>
      <c r="K63" s="103"/>
      <c r="L63" s="103"/>
      <c r="M63" s="103"/>
      <c r="N63" s="155"/>
    </row>
    <row r="64" spans="1:15" x14ac:dyDescent="0.2">
      <c r="A64" s="116" t="s">
        <v>1509</v>
      </c>
      <c r="B64" s="116"/>
      <c r="C64" s="116"/>
      <c r="D64" s="116"/>
      <c r="E64" s="159"/>
      <c r="F64" s="159"/>
      <c r="G64" s="159"/>
      <c r="H64" s="159"/>
      <c r="I64" s="159"/>
      <c r="J64" s="159"/>
      <c r="K64" s="159"/>
      <c r="L64" s="159"/>
      <c r="M64" s="159"/>
      <c r="N64" s="153"/>
    </row>
    <row r="65" spans="1:14" x14ac:dyDescent="0.2">
      <c r="A65" s="160"/>
      <c r="B65" s="926"/>
      <c r="C65" s="926"/>
      <c r="D65" s="926"/>
      <c r="E65" s="926"/>
      <c r="F65" s="926"/>
      <c r="G65" s="926"/>
      <c r="H65" s="926"/>
      <c r="I65" s="926"/>
      <c r="J65" s="926"/>
      <c r="K65" s="926"/>
      <c r="L65" s="926"/>
      <c r="M65" s="926"/>
      <c r="N65" s="155"/>
    </row>
    <row r="66" spans="1:14" x14ac:dyDescent="0.2">
      <c r="A66" s="160"/>
      <c r="B66" s="926"/>
      <c r="C66" s="926"/>
      <c r="D66" s="926"/>
      <c r="E66" s="926"/>
      <c r="F66" s="926"/>
      <c r="G66" s="926"/>
      <c r="H66" s="926"/>
      <c r="I66" s="926"/>
      <c r="J66" s="926"/>
      <c r="K66" s="926"/>
      <c r="L66" s="926"/>
      <c r="M66" s="926"/>
      <c r="N66" s="153"/>
    </row>
    <row r="67" spans="1:14" x14ac:dyDescent="0.2">
      <c r="A67" s="160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2"/>
    </row>
    <row r="68" spans="1:14" x14ac:dyDescent="0.2">
      <c r="A68" s="163"/>
      <c r="B68" s="163"/>
      <c r="C68" s="163"/>
      <c r="D68" s="163"/>
      <c r="E68" s="164"/>
      <c r="F68" s="164"/>
      <c r="G68" s="164"/>
      <c r="H68" s="164"/>
      <c r="I68" s="164"/>
      <c r="J68" s="164"/>
      <c r="K68" s="164"/>
      <c r="L68" s="164"/>
      <c r="M68" s="164"/>
      <c r="N68" s="162"/>
    </row>
    <row r="69" spans="1:14" ht="15" customHeight="1" x14ac:dyDescent="0.2">
      <c r="A69" s="163"/>
      <c r="B69" s="163"/>
      <c r="C69" s="163"/>
      <c r="D69" s="163"/>
      <c r="E69" s="150"/>
      <c r="F69" s="150"/>
      <c r="G69" s="150"/>
      <c r="H69" s="165"/>
      <c r="I69" s="165"/>
      <c r="J69" s="150"/>
      <c r="K69" s="150"/>
      <c r="L69" s="150"/>
      <c r="M69" s="150"/>
      <c r="N69" s="115"/>
    </row>
    <row r="70" spans="1:14" x14ac:dyDescent="0.2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5"/>
    </row>
    <row r="71" spans="1:14" x14ac:dyDescent="0.2">
      <c r="A71" s="166"/>
      <c r="B71" s="166"/>
      <c r="C71" s="166"/>
      <c r="D71" s="166"/>
      <c r="E71" s="115"/>
      <c r="F71" s="115"/>
      <c r="G71" s="115"/>
      <c r="H71" s="115"/>
      <c r="I71" s="115"/>
      <c r="J71" s="115"/>
      <c r="K71" s="115"/>
      <c r="L71" s="115"/>
      <c r="M71" s="115"/>
      <c r="N71" s="115"/>
    </row>
  </sheetData>
  <mergeCells count="14">
    <mergeCell ref="A1:M1"/>
    <mergeCell ref="A2:M2"/>
    <mergeCell ref="A3:M3"/>
    <mergeCell ref="B5:D5"/>
    <mergeCell ref="E5:G5"/>
    <mergeCell ref="I5:K5"/>
    <mergeCell ref="M5:M6"/>
    <mergeCell ref="A20:M20"/>
    <mergeCell ref="A21:M21"/>
    <mergeCell ref="A22:M22"/>
    <mergeCell ref="B24:D24"/>
    <mergeCell ref="E24:G24"/>
    <mergeCell ref="I24:K24"/>
    <mergeCell ref="M24:M2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zoomScaleNormal="100" workbookViewId="0">
      <selection activeCell="F30" sqref="F30"/>
    </sheetView>
  </sheetViews>
  <sheetFormatPr baseColWidth="10" defaultColWidth="13.7109375" defaultRowHeight="12.75" x14ac:dyDescent="0.2"/>
  <cols>
    <col min="1" max="1" width="56.42578125" style="1" customWidth="1"/>
    <col min="2" max="2" width="12.140625" style="1" customWidth="1"/>
    <col min="3" max="4" width="12.42578125" style="1" customWidth="1"/>
    <col min="5" max="9" width="13.7109375" style="1"/>
    <col min="10" max="13" width="17.28515625" style="1" customWidth="1"/>
    <col min="14" max="16384" width="13.7109375" style="1"/>
  </cols>
  <sheetData>
    <row r="1" spans="1:14" ht="15.75" x14ac:dyDescent="0.25">
      <c r="A1" s="1981" t="s">
        <v>1166</v>
      </c>
      <c r="B1" s="1981"/>
      <c r="C1" s="1981"/>
      <c r="D1" s="1981"/>
      <c r="E1" s="1981"/>
      <c r="F1" s="1981"/>
      <c r="G1" s="1981"/>
      <c r="H1" s="1981"/>
      <c r="I1" s="1981"/>
      <c r="J1" s="1981"/>
      <c r="K1" s="1981"/>
      <c r="L1" s="1981"/>
      <c r="M1" s="1981"/>
    </row>
    <row r="2" spans="1:14" ht="15.75" x14ac:dyDescent="0.25">
      <c r="A2" s="1982" t="s">
        <v>1534</v>
      </c>
      <c r="B2" s="1982"/>
      <c r="C2" s="1982"/>
      <c r="D2" s="1982"/>
      <c r="E2" s="1982"/>
      <c r="F2" s="1982"/>
      <c r="G2" s="1982"/>
      <c r="H2" s="1982"/>
      <c r="I2" s="1982"/>
      <c r="J2" s="1982"/>
      <c r="K2" s="1982"/>
      <c r="L2" s="1982"/>
      <c r="M2" s="1982"/>
    </row>
    <row r="3" spans="1:14" ht="15.75" x14ac:dyDescent="0.25">
      <c r="A3" s="1983" t="s">
        <v>1096</v>
      </c>
      <c r="B3" s="1983"/>
      <c r="C3" s="1983"/>
      <c r="D3" s="1983"/>
      <c r="E3" s="1983"/>
      <c r="F3" s="1983"/>
      <c r="G3" s="1983"/>
      <c r="H3" s="1983"/>
      <c r="I3" s="1983"/>
      <c r="J3" s="1983"/>
      <c r="K3" s="1983"/>
      <c r="L3" s="1983"/>
      <c r="M3" s="1983"/>
    </row>
    <row r="4" spans="1:14" ht="8.25" customHeight="1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4" ht="12.75" customHeight="1" x14ac:dyDescent="0.2">
      <c r="A5" s="144"/>
      <c r="B5" s="1984" t="s">
        <v>772</v>
      </c>
      <c r="C5" s="1984"/>
      <c r="D5" s="1984"/>
      <c r="E5" s="1985" t="s">
        <v>1150</v>
      </c>
      <c r="F5" s="1985"/>
      <c r="G5" s="1985"/>
      <c r="H5" s="1019" t="s">
        <v>772</v>
      </c>
      <c r="I5" s="1986" t="s">
        <v>1150</v>
      </c>
      <c r="J5" s="1986"/>
      <c r="K5" s="1986"/>
      <c r="L5" s="1019" t="s">
        <v>772</v>
      </c>
      <c r="M5" s="1987" t="s">
        <v>1162</v>
      </c>
    </row>
    <row r="6" spans="1:14" x14ac:dyDescent="0.2">
      <c r="A6" s="125" t="s">
        <v>1018</v>
      </c>
      <c r="B6" s="913" t="s">
        <v>1051</v>
      </c>
      <c r="C6" s="913" t="s">
        <v>1052</v>
      </c>
      <c r="D6" s="913" t="s">
        <v>1053</v>
      </c>
      <c r="E6" s="125" t="s">
        <v>1167</v>
      </c>
      <c r="F6" s="125" t="s">
        <v>1168</v>
      </c>
      <c r="G6" s="125" t="s">
        <v>1169</v>
      </c>
      <c r="H6" s="125" t="s">
        <v>1054</v>
      </c>
      <c r="I6" s="125" t="s">
        <v>1419</v>
      </c>
      <c r="J6" s="125" t="s">
        <v>1503</v>
      </c>
      <c r="K6" s="125" t="s">
        <v>1935</v>
      </c>
      <c r="L6" s="125" t="s">
        <v>1936</v>
      </c>
      <c r="M6" s="1987"/>
    </row>
    <row r="7" spans="1:14" x14ac:dyDescent="0.2">
      <c r="A7" s="152" t="s">
        <v>785</v>
      </c>
      <c r="B7" s="927">
        <v>3044701.0624632002</v>
      </c>
      <c r="C7" s="927">
        <v>4705546.8469646005</v>
      </c>
      <c r="D7" s="927">
        <v>6009875.4971010005</v>
      </c>
      <c r="E7" s="927">
        <v>388533.23710320005</v>
      </c>
      <c r="F7" s="927">
        <v>424502.19943739992</v>
      </c>
      <c r="G7" s="927">
        <v>1595627.9821692</v>
      </c>
      <c r="H7" s="927">
        <f>SUM(E7:G7)</f>
        <v>2408663.4187097996</v>
      </c>
      <c r="I7" s="927">
        <v>1532590.8103632</v>
      </c>
      <c r="J7" s="927">
        <v>1891731.4137736002</v>
      </c>
      <c r="K7" s="927">
        <v>479572.64092640002</v>
      </c>
      <c r="L7" s="927">
        <f>SUM(H7:K7)</f>
        <v>6312558.2837730004</v>
      </c>
      <c r="M7" s="1022">
        <f>(L7-B7)/B7</f>
        <v>1.0732932902995949</v>
      </c>
      <c r="N7" s="1747"/>
    </row>
    <row r="8" spans="1:14" x14ac:dyDescent="0.2">
      <c r="A8" s="928" t="s">
        <v>775</v>
      </c>
      <c r="B8" s="929">
        <v>0.99983586961355475</v>
      </c>
      <c r="C8" s="929">
        <v>0.99935570257525141</v>
      </c>
      <c r="D8" s="929">
        <v>0.99926767130044925</v>
      </c>
      <c r="E8" s="929">
        <v>0.88494174277575011</v>
      </c>
      <c r="F8" s="929">
        <v>1</v>
      </c>
      <c r="G8" s="929">
        <f>G7/G17</f>
        <v>0.61545850279276648</v>
      </c>
      <c r="H8" s="929">
        <f t="shared" ref="H8:L8" si="0">H7/H17</f>
        <v>0.69692381663688663</v>
      </c>
      <c r="I8" s="929">
        <f t="shared" si="0"/>
        <v>0.89286970868967908</v>
      </c>
      <c r="J8" s="929">
        <f t="shared" si="0"/>
        <v>0.90662980009703675</v>
      </c>
      <c r="K8" s="929">
        <f t="shared" si="0"/>
        <v>0.31015139811252973</v>
      </c>
      <c r="L8" s="929">
        <f t="shared" si="0"/>
        <v>0.71689461713267133</v>
      </c>
      <c r="M8" s="1022"/>
      <c r="N8" s="140"/>
    </row>
    <row r="9" spans="1:14" x14ac:dyDescent="0.2">
      <c r="A9" s="152" t="s">
        <v>1504</v>
      </c>
      <c r="B9" s="930">
        <v>0</v>
      </c>
      <c r="C9" s="930">
        <v>0</v>
      </c>
      <c r="D9" s="930">
        <v>0</v>
      </c>
      <c r="E9" s="930">
        <v>49831.999988400006</v>
      </c>
      <c r="F9" s="930">
        <v>0</v>
      </c>
      <c r="G9" s="930">
        <v>135212.23995160003</v>
      </c>
      <c r="H9" s="930">
        <v>185044.23994000003</v>
      </c>
      <c r="I9" s="930">
        <v>19544.8000006</v>
      </c>
      <c r="J9" s="930">
        <v>19764.200019200001</v>
      </c>
      <c r="K9" s="930">
        <v>0</v>
      </c>
      <c r="L9" s="930">
        <v>224353.23995980003</v>
      </c>
      <c r="M9" s="1022" t="s">
        <v>1062</v>
      </c>
      <c r="N9" s="140"/>
    </row>
    <row r="10" spans="1:14" x14ac:dyDescent="0.2">
      <c r="A10" s="928" t="s">
        <v>775</v>
      </c>
      <c r="B10" s="929">
        <v>0</v>
      </c>
      <c r="C10" s="929">
        <v>0</v>
      </c>
      <c r="D10" s="929">
        <v>0</v>
      </c>
      <c r="E10" s="929">
        <v>0.11349972847759916</v>
      </c>
      <c r="F10" s="929">
        <v>0</v>
      </c>
      <c r="G10" s="929">
        <f>G9/G17</f>
        <v>5.2153461640060204E-2</v>
      </c>
      <c r="H10" s="929">
        <f t="shared" ref="H10:L10" si="1">H9/H17</f>
        <v>5.354078819976224E-2</v>
      </c>
      <c r="I10" s="929">
        <f t="shared" si="1"/>
        <v>1.1386574788868894E-2</v>
      </c>
      <c r="J10" s="929">
        <f t="shared" si="1"/>
        <v>9.4721759029950999E-3</v>
      </c>
      <c r="K10" s="929">
        <f t="shared" si="1"/>
        <v>0</v>
      </c>
      <c r="L10" s="929">
        <f t="shared" si="1"/>
        <v>2.5478993275500173E-2</v>
      </c>
      <c r="M10" s="1022"/>
      <c r="N10" s="140"/>
    </row>
    <row r="11" spans="1:14" x14ac:dyDescent="0.2">
      <c r="A11" s="931" t="s">
        <v>1505</v>
      </c>
      <c r="B11" s="927">
        <v>499.80999600000007</v>
      </c>
      <c r="C11" s="927">
        <v>3033.7263376000001</v>
      </c>
      <c r="D11" s="927">
        <v>4404.4297975999998</v>
      </c>
      <c r="E11" s="927">
        <v>684.27128000000005</v>
      </c>
      <c r="F11" s="927">
        <v>0</v>
      </c>
      <c r="G11" s="927">
        <v>860533.09501180018</v>
      </c>
      <c r="H11" s="927">
        <v>861217.36629180016</v>
      </c>
      <c r="I11" s="927">
        <v>164341.93999720001</v>
      </c>
      <c r="J11" s="927">
        <v>175057.69999759999</v>
      </c>
      <c r="K11" s="927">
        <v>40542.217417799999</v>
      </c>
      <c r="L11" s="927">
        <v>1241159.2237044002</v>
      </c>
      <c r="M11" s="1022">
        <v>2482.2621068755097</v>
      </c>
      <c r="N11" s="1747"/>
    </row>
    <row r="12" spans="1:14" x14ac:dyDescent="0.2">
      <c r="A12" s="928" t="s">
        <v>775</v>
      </c>
      <c r="B12" s="929">
        <v>1.6413038644520373E-4</v>
      </c>
      <c r="C12" s="929">
        <v>6.4429742474862251E-4</v>
      </c>
      <c r="D12" s="929">
        <v>7.3232869955077795E-4</v>
      </c>
      <c r="E12" s="929">
        <v>1.5585287466507096E-3</v>
      </c>
      <c r="F12" s="929">
        <v>0</v>
      </c>
      <c r="G12" s="929">
        <f>G11/G17</f>
        <v>0.33192098420058103</v>
      </c>
      <c r="H12" s="929">
        <f t="shared" ref="H12:L12" si="2">H11/H17</f>
        <v>0.24918504146650242</v>
      </c>
      <c r="I12" s="929">
        <f t="shared" si="2"/>
        <v>9.5743716521452041E-2</v>
      </c>
      <c r="J12" s="929">
        <f t="shared" si="2"/>
        <v>8.389802399996811E-2</v>
      </c>
      <c r="K12" s="929">
        <f t="shared" si="2"/>
        <v>2.6219647122535893E-2</v>
      </c>
      <c r="L12" s="929">
        <f t="shared" si="2"/>
        <v>0.1409540041421099</v>
      </c>
      <c r="M12" s="1022"/>
      <c r="N12" s="140"/>
    </row>
    <row r="13" spans="1:14" x14ac:dyDescent="0.2">
      <c r="A13" s="931" t="s">
        <v>1502</v>
      </c>
      <c r="B13" s="927">
        <v>0</v>
      </c>
      <c r="C13" s="927">
        <v>0</v>
      </c>
      <c r="D13" s="927">
        <v>0</v>
      </c>
      <c r="E13" s="927">
        <v>0</v>
      </c>
      <c r="F13" s="927">
        <v>0</v>
      </c>
      <c r="G13" s="927">
        <v>1210.8699876000001</v>
      </c>
      <c r="H13" s="927">
        <v>1210.8699876000001</v>
      </c>
      <c r="I13" s="927">
        <v>0</v>
      </c>
      <c r="J13" s="927">
        <v>0</v>
      </c>
      <c r="K13" s="927">
        <v>0</v>
      </c>
      <c r="L13" s="927">
        <v>1210.8699876000001</v>
      </c>
      <c r="M13" s="1022" t="s">
        <v>1062</v>
      </c>
      <c r="N13" s="140"/>
    </row>
    <row r="14" spans="1:14" x14ac:dyDescent="0.2">
      <c r="A14" s="928" t="s">
        <v>775</v>
      </c>
      <c r="B14" s="929">
        <v>0</v>
      </c>
      <c r="C14" s="929">
        <v>0</v>
      </c>
      <c r="D14" s="929">
        <v>0</v>
      </c>
      <c r="E14" s="929">
        <v>0</v>
      </c>
      <c r="F14" s="929">
        <v>0</v>
      </c>
      <c r="G14" s="1686">
        <f>G13/G17</f>
        <v>4.6705136659227044E-4</v>
      </c>
      <c r="H14" s="1686">
        <f t="shared" ref="H14:L14" si="3">H13/H17</f>
        <v>3.5035369684871873E-4</v>
      </c>
      <c r="I14" s="929">
        <f t="shared" si="3"/>
        <v>0</v>
      </c>
      <c r="J14" s="929">
        <f t="shared" si="3"/>
        <v>0</v>
      </c>
      <c r="K14" s="929">
        <f t="shared" si="3"/>
        <v>0</v>
      </c>
      <c r="L14" s="1686">
        <f t="shared" si="3"/>
        <v>1.3751416416849359E-4</v>
      </c>
      <c r="M14" s="1022"/>
      <c r="N14" s="140"/>
    </row>
    <row r="15" spans="1:14" x14ac:dyDescent="0.2">
      <c r="A15" s="931" t="s">
        <v>781</v>
      </c>
      <c r="B15" s="927">
        <v>0</v>
      </c>
      <c r="C15" s="927">
        <v>0</v>
      </c>
      <c r="D15" s="927">
        <v>0</v>
      </c>
      <c r="E15" s="927">
        <v>0</v>
      </c>
      <c r="F15" s="927">
        <v>0</v>
      </c>
      <c r="G15" s="927">
        <v>0</v>
      </c>
      <c r="H15" s="927">
        <v>0</v>
      </c>
      <c r="I15" s="927">
        <v>0</v>
      </c>
      <c r="J15" s="927">
        <v>0</v>
      </c>
      <c r="K15" s="927">
        <v>1026138.4999992002</v>
      </c>
      <c r="L15" s="927">
        <v>1026138.4999992002</v>
      </c>
      <c r="M15" s="1022" t="s">
        <v>1062</v>
      </c>
      <c r="N15" s="140"/>
    </row>
    <row r="16" spans="1:14" x14ac:dyDescent="0.2">
      <c r="A16" s="928" t="s">
        <v>775</v>
      </c>
      <c r="B16" s="929">
        <v>0</v>
      </c>
      <c r="C16" s="929">
        <v>0</v>
      </c>
      <c r="D16" s="929">
        <v>0</v>
      </c>
      <c r="E16" s="929">
        <v>0</v>
      </c>
      <c r="F16" s="929">
        <v>0</v>
      </c>
      <c r="G16" s="929">
        <f>G15/G17</f>
        <v>0</v>
      </c>
      <c r="H16" s="929">
        <f t="shared" ref="H16:L16" si="4">H15/H17</f>
        <v>0</v>
      </c>
      <c r="I16" s="929">
        <f t="shared" si="4"/>
        <v>0</v>
      </c>
      <c r="J16" s="929">
        <f t="shared" si="4"/>
        <v>0</v>
      </c>
      <c r="K16" s="929">
        <f t="shared" si="4"/>
        <v>0.66362895476493433</v>
      </c>
      <c r="L16" s="929">
        <f t="shared" si="4"/>
        <v>0.11653487128555021</v>
      </c>
      <c r="M16" s="1022"/>
      <c r="N16" s="140"/>
    </row>
    <row r="17" spans="1:14" x14ac:dyDescent="0.2">
      <c r="A17" s="921" t="s">
        <v>1</v>
      </c>
      <c r="B17" s="927">
        <v>3045200.8724592002</v>
      </c>
      <c r="C17" s="927">
        <v>4708580.5733022001</v>
      </c>
      <c r="D17" s="927">
        <v>6014279.9268986005</v>
      </c>
      <c r="E17" s="927">
        <v>439049.50837160007</v>
      </c>
      <c r="F17" s="927">
        <v>424502.19943739992</v>
      </c>
      <c r="G17" s="927">
        <f>G7+G9+G11+G13+G15</f>
        <v>2592584.1871202001</v>
      </c>
      <c r="H17" s="927">
        <f t="shared" ref="H17:K18" si="5">H7+H9+H11+H13+H15</f>
        <v>3456135.8949291999</v>
      </c>
      <c r="I17" s="927">
        <f t="shared" si="5"/>
        <v>1716477.550361</v>
      </c>
      <c r="J17" s="927">
        <f t="shared" si="5"/>
        <v>2086553.3137904003</v>
      </c>
      <c r="K17" s="927">
        <f t="shared" si="5"/>
        <v>1546253.3583434003</v>
      </c>
      <c r="L17" s="927">
        <f>L7+L9+L11+L13+L15</f>
        <v>8805420.1174240001</v>
      </c>
      <c r="M17" s="1022">
        <f>(L17-B17)/B17</f>
        <v>1.8915728341799152</v>
      </c>
      <c r="N17" s="1747"/>
    </row>
    <row r="18" spans="1:14" x14ac:dyDescent="0.2">
      <c r="A18" s="921" t="s">
        <v>775</v>
      </c>
      <c r="B18" s="932">
        <v>1</v>
      </c>
      <c r="C18" s="932">
        <v>1</v>
      </c>
      <c r="D18" s="932">
        <v>1</v>
      </c>
      <c r="E18" s="932">
        <v>1</v>
      </c>
      <c r="F18" s="932">
        <v>1</v>
      </c>
      <c r="G18" s="1687">
        <f>G8+G10+G12+G14+G16</f>
        <v>1</v>
      </c>
      <c r="H18" s="1687">
        <f t="shared" si="5"/>
        <v>1</v>
      </c>
      <c r="I18" s="1687">
        <f t="shared" si="5"/>
        <v>1</v>
      </c>
      <c r="J18" s="1687">
        <f t="shared" si="5"/>
        <v>1</v>
      </c>
      <c r="K18" s="1687">
        <f t="shared" si="5"/>
        <v>1</v>
      </c>
      <c r="L18" s="1687">
        <f>L8+L10+L12+L14+L16</f>
        <v>1.0000000000000002</v>
      </c>
      <c r="M18" s="932"/>
      <c r="N18" s="140"/>
    </row>
    <row r="19" spans="1:14" ht="2.25" customHeight="1" x14ac:dyDescent="0.25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40"/>
    </row>
    <row r="20" spans="1:14" ht="15.75" customHeight="1" x14ac:dyDescent="0.25">
      <c r="A20" s="116" t="s">
        <v>1026</v>
      </c>
      <c r="B20" s="116"/>
      <c r="C20" s="116"/>
      <c r="D20" s="116"/>
      <c r="E20" s="157"/>
      <c r="F20" s="157"/>
      <c r="G20" s="157"/>
      <c r="H20" s="157"/>
      <c r="I20" s="157"/>
      <c r="J20" s="157"/>
      <c r="K20" s="157"/>
      <c r="L20" s="157"/>
      <c r="M20" s="157"/>
      <c r="N20" s="140"/>
    </row>
    <row r="21" spans="1:14" x14ac:dyDescent="0.2">
      <c r="A21" s="116" t="s">
        <v>1163</v>
      </c>
      <c r="B21" s="116"/>
      <c r="C21" s="116"/>
      <c r="D21" s="116"/>
      <c r="E21" s="106"/>
      <c r="F21" s="106"/>
      <c r="G21" s="106"/>
      <c r="H21" s="106"/>
      <c r="I21" s="106"/>
      <c r="J21" s="106"/>
      <c r="K21" s="106"/>
      <c r="L21" s="106"/>
      <c r="M21" s="106"/>
    </row>
    <row r="22" spans="1:14" x14ac:dyDescent="0.2">
      <c r="A22" s="158" t="s">
        <v>1165</v>
      </c>
      <c r="B22" s="933"/>
      <c r="C22" s="933"/>
      <c r="D22" s="933"/>
      <c r="E22" s="933"/>
      <c r="F22" s="933"/>
      <c r="G22" s="933"/>
      <c r="H22" s="933"/>
      <c r="I22" s="933"/>
      <c r="J22" s="933"/>
      <c r="K22" s="933"/>
      <c r="L22" s="933"/>
      <c r="M22" s="933"/>
    </row>
    <row r="23" spans="1:14" x14ac:dyDescent="0.2">
      <c r="A23" s="160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</row>
    <row r="24" spans="1:14" x14ac:dyDescent="0.2">
      <c r="A24" s="170"/>
      <c r="B24" s="170"/>
      <c r="C24" s="170"/>
      <c r="D24" s="170"/>
      <c r="E24" s="171"/>
      <c r="F24" s="171"/>
      <c r="G24" s="171"/>
      <c r="H24" s="171"/>
      <c r="I24" s="171"/>
      <c r="J24" s="171"/>
      <c r="K24" s="171"/>
      <c r="L24" s="171"/>
      <c r="M24" s="171"/>
    </row>
    <row r="25" spans="1:14" x14ac:dyDescent="0.2">
      <c r="A25" s="160"/>
      <c r="B25" s="160"/>
      <c r="C25" s="160"/>
      <c r="D25" s="160"/>
      <c r="E25" s="106"/>
      <c r="F25" s="106"/>
      <c r="G25" s="106"/>
      <c r="H25" s="106"/>
      <c r="I25" s="106"/>
      <c r="J25" s="106"/>
      <c r="K25" s="106"/>
      <c r="L25" s="106"/>
      <c r="M25" s="106"/>
    </row>
    <row r="26" spans="1:14" x14ac:dyDescent="0.2">
      <c r="A26" s="170"/>
      <c r="B26" s="170"/>
      <c r="C26" s="170"/>
      <c r="D26" s="170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1:14" x14ac:dyDescent="0.2">
      <c r="A27" s="160"/>
      <c r="B27" s="160"/>
      <c r="C27" s="160"/>
      <c r="D27" s="160"/>
      <c r="E27" s="112"/>
      <c r="F27" s="112"/>
      <c r="G27" s="112"/>
      <c r="H27" s="112"/>
      <c r="I27" s="112"/>
      <c r="J27" s="112"/>
      <c r="K27" s="112"/>
      <c r="L27" s="112"/>
      <c r="M27" s="112"/>
    </row>
    <row r="28" spans="1:14" x14ac:dyDescent="0.2">
      <c r="A28" s="167"/>
      <c r="B28" s="167"/>
      <c r="C28" s="167"/>
      <c r="D28" s="167"/>
      <c r="E28" s="110"/>
      <c r="F28" s="110"/>
      <c r="G28" s="110"/>
      <c r="H28" s="110"/>
      <c r="I28" s="110"/>
      <c r="J28" s="110"/>
      <c r="K28" s="110"/>
      <c r="L28" s="110"/>
      <c r="M28" s="110"/>
    </row>
  </sheetData>
  <mergeCells count="7">
    <mergeCell ref="A1:M1"/>
    <mergeCell ref="A2:M2"/>
    <mergeCell ref="A3:M3"/>
    <mergeCell ref="B5:D5"/>
    <mergeCell ref="E5:G5"/>
    <mergeCell ref="I5:K5"/>
    <mergeCell ref="M5:M6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C14" sqref="C14"/>
    </sheetView>
  </sheetViews>
  <sheetFormatPr baseColWidth="10" defaultColWidth="11.42578125" defaultRowHeight="15" x14ac:dyDescent="0.25"/>
  <cols>
    <col min="1" max="1" width="19.140625" style="173" customWidth="1"/>
    <col min="2" max="2" width="28.5703125" style="173" customWidth="1"/>
    <col min="3" max="3" width="22.7109375" style="173" customWidth="1"/>
    <col min="4" max="4" width="28" style="173" customWidth="1"/>
    <col min="5" max="5" width="17.7109375" style="173" customWidth="1"/>
    <col min="6" max="16384" width="11.42578125" style="173"/>
  </cols>
  <sheetData>
    <row r="1" spans="1:8" ht="15.75" x14ac:dyDescent="0.25">
      <c r="A1" s="1988" t="s">
        <v>1116</v>
      </c>
      <c r="B1" s="1989"/>
      <c r="C1" s="1989"/>
      <c r="D1" s="1989"/>
      <c r="E1" s="1990"/>
    </row>
    <row r="2" spans="1:8" x14ac:dyDescent="0.25">
      <c r="A2" s="1991" t="s">
        <v>1510</v>
      </c>
      <c r="B2" s="1992"/>
      <c r="C2" s="1992"/>
      <c r="D2" s="1992"/>
      <c r="E2" s="1993"/>
    </row>
    <row r="3" spans="1:8" x14ac:dyDescent="0.25">
      <c r="A3" s="1991" t="s">
        <v>1117</v>
      </c>
      <c r="B3" s="1992"/>
      <c r="C3" s="1992"/>
      <c r="D3" s="1992"/>
      <c r="E3" s="1993"/>
    </row>
    <row r="4" spans="1:8" ht="3.75" customHeight="1" x14ac:dyDescent="0.25">
      <c r="A4" s="85"/>
      <c r="B4" s="86"/>
      <c r="C4" s="86"/>
      <c r="D4" s="86"/>
      <c r="E4" s="87"/>
    </row>
    <row r="5" spans="1:8" x14ac:dyDescent="0.25">
      <c r="A5" s="88" t="s">
        <v>1118</v>
      </c>
      <c r="B5" s="89" t="s">
        <v>1119</v>
      </c>
      <c r="C5" s="89" t="s">
        <v>1120</v>
      </c>
      <c r="D5" s="89" t="s">
        <v>1121</v>
      </c>
      <c r="E5" s="90" t="s">
        <v>1</v>
      </c>
    </row>
    <row r="6" spans="1:8" x14ac:dyDescent="0.25">
      <c r="A6" s="861" t="s">
        <v>1937</v>
      </c>
      <c r="B6" s="862">
        <v>25500.920569600003</v>
      </c>
      <c r="C6" s="862">
        <v>0</v>
      </c>
      <c r="D6" s="862">
        <v>158867.09473319998</v>
      </c>
      <c r="E6" s="863">
        <v>184368.01530279999</v>
      </c>
      <c r="G6" s="174"/>
      <c r="H6" s="175"/>
    </row>
    <row r="7" spans="1:8" x14ac:dyDescent="0.25">
      <c r="A7" s="861" t="s">
        <v>1938</v>
      </c>
      <c r="B7" s="862">
        <v>12361.408487399998</v>
      </c>
      <c r="C7" s="862">
        <v>0</v>
      </c>
      <c r="D7" s="862">
        <v>114217.81514080001</v>
      </c>
      <c r="E7" s="863">
        <v>126579.22362820001</v>
      </c>
      <c r="G7" s="174"/>
      <c r="H7" s="175"/>
    </row>
    <row r="8" spans="1:8" x14ac:dyDescent="0.25">
      <c r="A8" s="861" t="s">
        <v>1939</v>
      </c>
      <c r="B8" s="862">
        <v>30650.7264798</v>
      </c>
      <c r="C8" s="862">
        <v>104.78210960000001</v>
      </c>
      <c r="D8" s="862">
        <v>185749.90557060001</v>
      </c>
      <c r="E8" s="863">
        <v>216505.41416000001</v>
      </c>
      <c r="G8" s="174"/>
      <c r="H8" s="175"/>
    </row>
    <row r="9" spans="1:8" x14ac:dyDescent="0.25">
      <c r="A9" s="861" t="s">
        <v>1940</v>
      </c>
      <c r="B9" s="862">
        <v>77473.483401999998</v>
      </c>
      <c r="C9" s="862">
        <v>0</v>
      </c>
      <c r="D9" s="862">
        <v>49039.999817200005</v>
      </c>
      <c r="E9" s="863">
        <v>126513.4832192</v>
      </c>
      <c r="G9" s="174"/>
      <c r="H9" s="175"/>
    </row>
    <row r="10" spans="1:8" x14ac:dyDescent="0.25">
      <c r="A10" s="861" t="s">
        <v>1941</v>
      </c>
      <c r="B10" s="862">
        <v>56869.389092600002</v>
      </c>
      <c r="C10" s="862">
        <v>0</v>
      </c>
      <c r="D10" s="862">
        <v>79014.054799400008</v>
      </c>
      <c r="E10" s="863">
        <v>135883.44389200001</v>
      </c>
      <c r="G10" s="174"/>
      <c r="H10" s="175"/>
    </row>
    <row r="11" spans="1:8" x14ac:dyDescent="0.25">
      <c r="A11" s="861" t="s">
        <v>1942</v>
      </c>
      <c r="B11" s="862">
        <v>89394.586905400007</v>
      </c>
      <c r="C11" s="862">
        <v>0</v>
      </c>
      <c r="D11" s="862">
        <v>155985.44053260001</v>
      </c>
      <c r="E11" s="863">
        <v>245380.02743800002</v>
      </c>
      <c r="G11" s="174"/>
      <c r="H11" s="175"/>
    </row>
    <row r="12" spans="1:8" x14ac:dyDescent="0.25">
      <c r="A12" s="861" t="s">
        <v>1943</v>
      </c>
      <c r="B12" s="862">
        <v>20992.835211600002</v>
      </c>
      <c r="C12" s="862">
        <v>4206.1539142000001</v>
      </c>
      <c r="D12" s="862">
        <v>97586.271439999997</v>
      </c>
      <c r="E12" s="863">
        <v>122785.2605658</v>
      </c>
      <c r="G12" s="174"/>
      <c r="H12" s="175"/>
    </row>
    <row r="13" spans="1:8" x14ac:dyDescent="0.25">
      <c r="A13" s="861" t="s">
        <v>1944</v>
      </c>
      <c r="B13" s="862">
        <v>125923.493584</v>
      </c>
      <c r="C13" s="862">
        <v>0</v>
      </c>
      <c r="D13" s="862">
        <v>30604.899964800003</v>
      </c>
      <c r="E13" s="863">
        <v>156528.3935488</v>
      </c>
      <c r="G13" s="174"/>
      <c r="H13" s="175"/>
    </row>
    <row r="14" spans="1:8" x14ac:dyDescent="0.25">
      <c r="A14" s="861" t="s">
        <v>1945</v>
      </c>
      <c r="B14" s="862">
        <v>89683.100395000016</v>
      </c>
      <c r="C14" s="862">
        <v>0</v>
      </c>
      <c r="D14" s="862">
        <v>93455.047453600011</v>
      </c>
      <c r="E14" s="863">
        <v>183138.14784860003</v>
      </c>
      <c r="G14" s="174"/>
      <c r="H14" s="175"/>
    </row>
    <row r="15" spans="1:8" x14ac:dyDescent="0.25">
      <c r="A15" s="861" t="s">
        <v>1946</v>
      </c>
      <c r="B15" s="862">
        <v>109833.95676820001</v>
      </c>
      <c r="C15" s="862">
        <v>0</v>
      </c>
      <c r="D15" s="862">
        <v>69928.398388799993</v>
      </c>
      <c r="E15" s="863">
        <v>179762.35515700001</v>
      </c>
      <c r="G15" s="174"/>
      <c r="H15" s="175"/>
    </row>
    <row r="16" spans="1:8" x14ac:dyDescent="0.25">
      <c r="A16" s="861" t="s">
        <v>1947</v>
      </c>
      <c r="B16" s="862">
        <v>67003.166587000014</v>
      </c>
      <c r="C16" s="862">
        <v>0</v>
      </c>
      <c r="D16" s="862">
        <v>114825.35265599999</v>
      </c>
      <c r="E16" s="863">
        <v>181828.51924300002</v>
      </c>
      <c r="G16" s="174"/>
      <c r="H16" s="175"/>
    </row>
    <row r="17" spans="1:8" x14ac:dyDescent="0.25">
      <c r="A17" s="861" t="s">
        <v>1948</v>
      </c>
      <c r="B17" s="862">
        <v>36207.263916600001</v>
      </c>
      <c r="C17" s="862">
        <v>33314.811390000003</v>
      </c>
      <c r="D17" s="862">
        <v>54009.961497800017</v>
      </c>
      <c r="E17" s="863">
        <v>123532.03680440002</v>
      </c>
      <c r="G17" s="174"/>
      <c r="H17" s="175"/>
    </row>
    <row r="18" spans="1:8" x14ac:dyDescent="0.25">
      <c r="A18" s="861" t="s">
        <v>1949</v>
      </c>
      <c r="B18" s="862">
        <v>31300.424525999999</v>
      </c>
      <c r="C18" s="862">
        <v>0</v>
      </c>
      <c r="D18" s="862">
        <v>58974.904745399996</v>
      </c>
      <c r="E18" s="863">
        <v>90275.329271399998</v>
      </c>
      <c r="G18" s="174"/>
      <c r="H18" s="175"/>
    </row>
    <row r="19" spans="1:8" x14ac:dyDescent="0.25">
      <c r="A19" s="861" t="s">
        <v>1950</v>
      </c>
      <c r="B19" s="862">
        <v>212951.90596539999</v>
      </c>
      <c r="C19" s="862">
        <v>11990.330438800002</v>
      </c>
      <c r="D19" s="862">
        <v>99474.960397399991</v>
      </c>
      <c r="E19" s="863">
        <v>324417.19680159999</v>
      </c>
      <c r="G19" s="174"/>
      <c r="H19" s="175"/>
    </row>
    <row r="20" spans="1:8" x14ac:dyDescent="0.25">
      <c r="A20" s="861" t="s">
        <v>1951</v>
      </c>
      <c r="B20" s="862">
        <v>53531.38320180001</v>
      </c>
      <c r="C20" s="862">
        <v>4041.96002</v>
      </c>
      <c r="D20" s="862">
        <v>39650.625893199998</v>
      </c>
      <c r="E20" s="863">
        <v>97223.969115000014</v>
      </c>
      <c r="G20" s="174"/>
      <c r="H20" s="175"/>
    </row>
    <row r="21" spans="1:8" x14ac:dyDescent="0.25">
      <c r="A21" s="861" t="s">
        <v>1952</v>
      </c>
      <c r="B21" s="862">
        <v>28435.589330400006</v>
      </c>
      <c r="C21" s="862">
        <v>815.86082900000008</v>
      </c>
      <c r="D21" s="862">
        <v>48827.021856199994</v>
      </c>
      <c r="E21" s="863">
        <v>78078.472015599997</v>
      </c>
      <c r="G21" s="174"/>
      <c r="H21" s="175"/>
    </row>
    <row r="22" spans="1:8" x14ac:dyDescent="0.25">
      <c r="A22" s="861" t="s">
        <v>1953</v>
      </c>
      <c r="B22" s="862">
        <v>85289.478047199998</v>
      </c>
      <c r="C22" s="862">
        <v>0</v>
      </c>
      <c r="D22" s="862">
        <v>53093.198986800002</v>
      </c>
      <c r="E22" s="863">
        <v>138382.67703399999</v>
      </c>
      <c r="G22" s="174"/>
      <c r="H22" s="175"/>
    </row>
    <row r="23" spans="1:8" ht="15.75" thickBot="1" x14ac:dyDescent="0.3">
      <c r="A23" s="861" t="s">
        <v>1954</v>
      </c>
      <c r="B23" s="862">
        <v>640468.42068440001</v>
      </c>
      <c r="C23" s="862">
        <v>1213.9799686000001</v>
      </c>
      <c r="D23" s="862">
        <v>124175.69784480002</v>
      </c>
      <c r="E23" s="863">
        <v>765858.09849780006</v>
      </c>
      <c r="G23" s="174"/>
      <c r="H23" s="175"/>
    </row>
    <row r="24" spans="1:8" ht="15.75" thickBot="1" x14ac:dyDescent="0.3">
      <c r="A24" s="176" t="s">
        <v>1</v>
      </c>
      <c r="B24" s="177">
        <v>1793871.5331544003</v>
      </c>
      <c r="C24" s="177">
        <v>55687.8786702</v>
      </c>
      <c r="D24" s="177">
        <v>1627480.6517186</v>
      </c>
      <c r="E24" s="177">
        <v>3477040.0635432005</v>
      </c>
      <c r="F24" s="178"/>
      <c r="G24" s="175"/>
      <c r="H24" s="175"/>
    </row>
    <row r="25" spans="1:8" ht="6" customHeight="1" thickBot="1" x14ac:dyDescent="0.3">
      <c r="A25" s="1994"/>
      <c r="B25" s="1994"/>
      <c r="C25" s="1994"/>
      <c r="D25" s="1994"/>
      <c r="E25" s="1994"/>
    </row>
    <row r="26" spans="1:8" ht="15.75" thickTop="1" x14ac:dyDescent="0.25">
      <c r="A26" s="179" t="s">
        <v>1026</v>
      </c>
      <c r="B26" s="180"/>
      <c r="C26" s="180"/>
      <c r="D26" s="180"/>
      <c r="E26" s="180"/>
    </row>
    <row r="29" spans="1:8" x14ac:dyDescent="0.25">
      <c r="E29" s="181"/>
    </row>
  </sheetData>
  <mergeCells count="4">
    <mergeCell ref="A1:E1"/>
    <mergeCell ref="A2:E2"/>
    <mergeCell ref="A3:E3"/>
    <mergeCell ref="A25:E25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72"/>
  <sheetViews>
    <sheetView zoomScale="85" zoomScaleNormal="85" workbookViewId="0">
      <selection activeCell="A3" sqref="A3:L3"/>
    </sheetView>
  </sheetViews>
  <sheetFormatPr baseColWidth="10" defaultColWidth="9.140625" defaultRowHeight="15" x14ac:dyDescent="0.25"/>
  <cols>
    <col min="1" max="1" width="27" customWidth="1"/>
    <col min="2" max="2" width="7" bestFit="1" customWidth="1"/>
    <col min="3" max="3" width="7.7109375" bestFit="1" customWidth="1"/>
    <col min="4" max="256" width="11.42578125" customWidth="1"/>
    <col min="257" max="257" width="24.5703125" customWidth="1"/>
    <col min="258" max="512" width="11.42578125" customWidth="1"/>
    <col min="513" max="513" width="24.5703125" customWidth="1"/>
    <col min="514" max="768" width="11.42578125" customWidth="1"/>
    <col min="769" max="769" width="24.5703125" customWidth="1"/>
    <col min="770" max="1024" width="11.42578125" customWidth="1"/>
    <col min="1025" max="1025" width="24.5703125" customWidth="1"/>
    <col min="1026" max="1280" width="11.42578125" customWidth="1"/>
    <col min="1281" max="1281" width="24.5703125" customWidth="1"/>
    <col min="1282" max="1536" width="11.42578125" customWidth="1"/>
    <col min="1537" max="1537" width="24.5703125" customWidth="1"/>
    <col min="1538" max="1792" width="11.42578125" customWidth="1"/>
    <col min="1793" max="1793" width="24.5703125" customWidth="1"/>
    <col min="1794" max="2048" width="11.42578125" customWidth="1"/>
    <col min="2049" max="2049" width="24.5703125" customWidth="1"/>
    <col min="2050" max="2304" width="11.42578125" customWidth="1"/>
    <col min="2305" max="2305" width="24.5703125" customWidth="1"/>
    <col min="2306" max="2560" width="11.42578125" customWidth="1"/>
    <col min="2561" max="2561" width="24.5703125" customWidth="1"/>
    <col min="2562" max="2816" width="11.42578125" customWidth="1"/>
    <col min="2817" max="2817" width="24.5703125" customWidth="1"/>
    <col min="2818" max="3072" width="11.42578125" customWidth="1"/>
    <col min="3073" max="3073" width="24.5703125" customWidth="1"/>
    <col min="3074" max="3328" width="11.42578125" customWidth="1"/>
    <col min="3329" max="3329" width="24.5703125" customWidth="1"/>
    <col min="3330" max="3584" width="11.42578125" customWidth="1"/>
    <col min="3585" max="3585" width="24.5703125" customWidth="1"/>
    <col min="3586" max="3840" width="11.42578125" customWidth="1"/>
    <col min="3841" max="3841" width="24.5703125" customWidth="1"/>
    <col min="3842" max="4096" width="11.42578125" customWidth="1"/>
    <col min="4097" max="4097" width="24.5703125" customWidth="1"/>
    <col min="4098" max="4352" width="11.42578125" customWidth="1"/>
    <col min="4353" max="4353" width="24.5703125" customWidth="1"/>
    <col min="4354" max="4608" width="11.42578125" customWidth="1"/>
    <col min="4609" max="4609" width="24.5703125" customWidth="1"/>
    <col min="4610" max="4864" width="11.42578125" customWidth="1"/>
    <col min="4865" max="4865" width="24.5703125" customWidth="1"/>
    <col min="4866" max="5120" width="11.42578125" customWidth="1"/>
    <col min="5121" max="5121" width="24.5703125" customWidth="1"/>
    <col min="5122" max="5376" width="11.42578125" customWidth="1"/>
    <col min="5377" max="5377" width="24.5703125" customWidth="1"/>
    <col min="5378" max="5632" width="11.42578125" customWidth="1"/>
    <col min="5633" max="5633" width="24.5703125" customWidth="1"/>
    <col min="5634" max="5888" width="11.42578125" customWidth="1"/>
    <col min="5889" max="5889" width="24.5703125" customWidth="1"/>
    <col min="5890" max="6144" width="11.42578125" customWidth="1"/>
    <col min="6145" max="6145" width="24.5703125" customWidth="1"/>
    <col min="6146" max="6400" width="11.42578125" customWidth="1"/>
    <col min="6401" max="6401" width="24.5703125" customWidth="1"/>
    <col min="6402" max="6656" width="11.42578125" customWidth="1"/>
    <col min="6657" max="6657" width="24.5703125" customWidth="1"/>
    <col min="6658" max="6912" width="11.42578125" customWidth="1"/>
    <col min="6913" max="6913" width="24.5703125" customWidth="1"/>
    <col min="6914" max="7168" width="11.42578125" customWidth="1"/>
    <col min="7169" max="7169" width="24.5703125" customWidth="1"/>
    <col min="7170" max="7424" width="11.42578125" customWidth="1"/>
    <col min="7425" max="7425" width="24.5703125" customWidth="1"/>
    <col min="7426" max="7680" width="11.42578125" customWidth="1"/>
    <col min="7681" max="7681" width="24.5703125" customWidth="1"/>
    <col min="7682" max="7936" width="11.42578125" customWidth="1"/>
    <col min="7937" max="7937" width="24.5703125" customWidth="1"/>
    <col min="7938" max="8192" width="11.42578125" customWidth="1"/>
    <col min="8193" max="8193" width="24.5703125" customWidth="1"/>
    <col min="8194" max="8448" width="11.42578125" customWidth="1"/>
    <col min="8449" max="8449" width="24.5703125" customWidth="1"/>
    <col min="8450" max="8704" width="11.42578125" customWidth="1"/>
    <col min="8705" max="8705" width="24.5703125" customWidth="1"/>
    <col min="8706" max="8960" width="11.42578125" customWidth="1"/>
    <col min="8961" max="8961" width="24.5703125" customWidth="1"/>
    <col min="8962" max="9216" width="11.42578125" customWidth="1"/>
    <col min="9217" max="9217" width="24.5703125" customWidth="1"/>
    <col min="9218" max="9472" width="11.42578125" customWidth="1"/>
    <col min="9473" max="9473" width="24.5703125" customWidth="1"/>
    <col min="9474" max="9728" width="11.42578125" customWidth="1"/>
    <col min="9729" max="9729" width="24.5703125" customWidth="1"/>
    <col min="9730" max="9984" width="11.42578125" customWidth="1"/>
    <col min="9985" max="9985" width="24.5703125" customWidth="1"/>
    <col min="9986" max="10240" width="11.42578125" customWidth="1"/>
    <col min="10241" max="10241" width="24.5703125" customWidth="1"/>
    <col min="10242" max="10496" width="11.42578125" customWidth="1"/>
    <col min="10497" max="10497" width="24.5703125" customWidth="1"/>
    <col min="10498" max="10752" width="11.42578125" customWidth="1"/>
    <col min="10753" max="10753" width="24.5703125" customWidth="1"/>
    <col min="10754" max="11008" width="11.42578125" customWidth="1"/>
    <col min="11009" max="11009" width="24.5703125" customWidth="1"/>
    <col min="11010" max="11264" width="11.42578125" customWidth="1"/>
    <col min="11265" max="11265" width="24.5703125" customWidth="1"/>
    <col min="11266" max="11520" width="11.42578125" customWidth="1"/>
    <col min="11521" max="11521" width="24.5703125" customWidth="1"/>
    <col min="11522" max="11776" width="11.42578125" customWidth="1"/>
    <col min="11777" max="11777" width="24.5703125" customWidth="1"/>
    <col min="11778" max="12032" width="11.42578125" customWidth="1"/>
    <col min="12033" max="12033" width="24.5703125" customWidth="1"/>
    <col min="12034" max="12288" width="11.42578125" customWidth="1"/>
    <col min="12289" max="12289" width="24.5703125" customWidth="1"/>
    <col min="12290" max="12544" width="11.42578125" customWidth="1"/>
    <col min="12545" max="12545" width="24.5703125" customWidth="1"/>
    <col min="12546" max="12800" width="11.42578125" customWidth="1"/>
    <col min="12801" max="12801" width="24.5703125" customWidth="1"/>
    <col min="12802" max="13056" width="11.42578125" customWidth="1"/>
    <col min="13057" max="13057" width="24.5703125" customWidth="1"/>
    <col min="13058" max="13312" width="11.42578125" customWidth="1"/>
    <col min="13313" max="13313" width="24.5703125" customWidth="1"/>
    <col min="13314" max="13568" width="11.42578125" customWidth="1"/>
    <col min="13569" max="13569" width="24.5703125" customWidth="1"/>
    <col min="13570" max="13824" width="11.42578125" customWidth="1"/>
    <col min="13825" max="13825" width="24.5703125" customWidth="1"/>
    <col min="13826" max="14080" width="11.42578125" customWidth="1"/>
    <col min="14081" max="14081" width="24.5703125" customWidth="1"/>
    <col min="14082" max="14336" width="11.42578125" customWidth="1"/>
    <col min="14337" max="14337" width="24.5703125" customWidth="1"/>
    <col min="14338" max="14592" width="11.42578125" customWidth="1"/>
    <col min="14593" max="14593" width="24.5703125" customWidth="1"/>
    <col min="14594" max="14848" width="11.42578125" customWidth="1"/>
    <col min="14849" max="14849" width="24.5703125" customWidth="1"/>
    <col min="14850" max="15104" width="11.42578125" customWidth="1"/>
    <col min="15105" max="15105" width="24.5703125" customWidth="1"/>
    <col min="15106" max="15360" width="11.42578125" customWidth="1"/>
    <col min="15361" max="15361" width="24.5703125" customWidth="1"/>
    <col min="15362" max="15616" width="11.42578125" customWidth="1"/>
    <col min="15617" max="15617" width="24.5703125" customWidth="1"/>
    <col min="15618" max="15872" width="11.42578125" customWidth="1"/>
    <col min="15873" max="15873" width="24.5703125" customWidth="1"/>
    <col min="15874" max="16128" width="11.42578125" customWidth="1"/>
    <col min="16129" max="16129" width="24.5703125" customWidth="1"/>
    <col min="16130" max="16384" width="11.42578125" customWidth="1"/>
  </cols>
  <sheetData>
    <row r="1" spans="1:12" ht="15.75" x14ac:dyDescent="0.25">
      <c r="A1" s="1995" t="s">
        <v>800</v>
      </c>
      <c r="B1" s="1995"/>
      <c r="C1" s="1995"/>
      <c r="D1" s="1995"/>
      <c r="E1" s="1995"/>
      <c r="F1" s="1995"/>
      <c r="G1" s="1995"/>
      <c r="H1" s="1995"/>
      <c r="I1" s="1995"/>
      <c r="J1" s="1995"/>
      <c r="K1" s="1995"/>
      <c r="L1" s="1995"/>
    </row>
    <row r="2" spans="1:12" ht="15.75" x14ac:dyDescent="0.25">
      <c r="A2" s="1995" t="s">
        <v>801</v>
      </c>
      <c r="B2" s="1995"/>
      <c r="C2" s="1995"/>
      <c r="D2" s="1995"/>
      <c r="E2" s="1995"/>
      <c r="F2" s="1995"/>
      <c r="G2" s="1995"/>
      <c r="H2" s="1995"/>
      <c r="I2" s="1995"/>
      <c r="J2" s="1995"/>
      <c r="K2" s="1995"/>
      <c r="L2" s="1995"/>
    </row>
    <row r="3" spans="1:12" ht="15.75" x14ac:dyDescent="0.25">
      <c r="A3" s="1995" t="s">
        <v>1534</v>
      </c>
      <c r="B3" s="1995"/>
      <c r="C3" s="1995"/>
      <c r="D3" s="1995"/>
      <c r="E3" s="1995"/>
      <c r="F3" s="1995"/>
      <c r="G3" s="1995"/>
      <c r="H3" s="1995"/>
      <c r="I3" s="1995"/>
      <c r="J3" s="1995"/>
      <c r="K3" s="1995"/>
      <c r="L3" s="1995"/>
    </row>
    <row r="4" spans="1:12" ht="4.5" customHeight="1" thickBot="1" x14ac:dyDescent="0.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5.75" thickBot="1" x14ac:dyDescent="0.3">
      <c r="A5" s="53"/>
      <c r="B5" s="55"/>
      <c r="C5" s="56"/>
      <c r="D5" s="2004" t="s">
        <v>1055</v>
      </c>
      <c r="E5" s="2005"/>
      <c r="F5" s="2005"/>
      <c r="G5" s="2005"/>
      <c r="H5" s="2005"/>
      <c r="I5" s="2005"/>
      <c r="J5" s="2005"/>
      <c r="K5" s="2005"/>
      <c r="L5" s="2006"/>
    </row>
    <row r="6" spans="1:12" x14ac:dyDescent="0.25">
      <c r="A6" s="1030" t="s">
        <v>802</v>
      </c>
      <c r="B6" s="1031" t="s">
        <v>803</v>
      </c>
      <c r="C6" s="1031" t="s">
        <v>24</v>
      </c>
      <c r="D6" s="1032" t="s">
        <v>804</v>
      </c>
      <c r="E6" s="1032" t="s">
        <v>805</v>
      </c>
      <c r="F6" s="1032" t="s">
        <v>806</v>
      </c>
      <c r="G6" s="1032" t="s">
        <v>807</v>
      </c>
      <c r="H6" s="1032" t="s">
        <v>808</v>
      </c>
      <c r="I6" s="1032" t="s">
        <v>809</v>
      </c>
      <c r="J6" s="1032" t="s">
        <v>810</v>
      </c>
      <c r="K6" s="1032" t="s">
        <v>811</v>
      </c>
      <c r="L6" s="1033" t="s">
        <v>812</v>
      </c>
    </row>
    <row r="7" spans="1:12" x14ac:dyDescent="0.25">
      <c r="A7" s="2007" t="s">
        <v>813</v>
      </c>
      <c r="B7" s="182" t="s">
        <v>667</v>
      </c>
      <c r="C7" s="865" t="s">
        <v>823</v>
      </c>
      <c r="D7" s="874">
        <v>0</v>
      </c>
      <c r="E7" s="874">
        <v>0</v>
      </c>
      <c r="F7" s="874">
        <v>0</v>
      </c>
      <c r="G7" s="874">
        <v>0</v>
      </c>
      <c r="H7" s="874">
        <v>0</v>
      </c>
      <c r="I7" s="874">
        <v>0</v>
      </c>
      <c r="J7" s="874">
        <v>0</v>
      </c>
      <c r="K7" s="874">
        <v>0</v>
      </c>
      <c r="L7" s="874">
        <v>5.5</v>
      </c>
    </row>
    <row r="8" spans="1:12" x14ac:dyDescent="0.25">
      <c r="A8" s="2008" t="s">
        <v>813</v>
      </c>
      <c r="B8" s="866" t="s">
        <v>816</v>
      </c>
      <c r="C8" s="867" t="s">
        <v>721</v>
      </c>
      <c r="D8" s="868">
        <v>0</v>
      </c>
      <c r="E8" s="868">
        <v>0</v>
      </c>
      <c r="F8" s="868">
        <v>0</v>
      </c>
      <c r="G8" s="868">
        <v>0</v>
      </c>
      <c r="H8" s="868">
        <v>0</v>
      </c>
      <c r="I8" s="868">
        <v>0</v>
      </c>
      <c r="J8" s="868">
        <v>6.2</v>
      </c>
      <c r="K8" s="868">
        <v>0</v>
      </c>
      <c r="L8" s="868">
        <v>0</v>
      </c>
    </row>
    <row r="9" spans="1:12" ht="15" hidden="1" customHeight="1" x14ac:dyDescent="0.25">
      <c r="A9" s="15"/>
      <c r="B9" s="12"/>
      <c r="C9" s="13"/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</row>
    <row r="10" spans="1:12" ht="15" hidden="1" customHeight="1" x14ac:dyDescent="0.25">
      <c r="A10" s="15"/>
      <c r="B10" s="12"/>
      <c r="C10" s="13"/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</row>
    <row r="11" spans="1:12" ht="15" hidden="1" customHeight="1" x14ac:dyDescent="0.25">
      <c r="A11" s="15"/>
      <c r="B11" s="12"/>
      <c r="C11" s="13"/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</row>
    <row r="12" spans="1:12" ht="15" hidden="1" customHeight="1" x14ac:dyDescent="0.25">
      <c r="A12" s="15"/>
      <c r="B12" s="12"/>
      <c r="C12" s="13"/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</row>
    <row r="13" spans="1:12" ht="15" hidden="1" customHeight="1" x14ac:dyDescent="0.25">
      <c r="A13" s="15"/>
      <c r="B13" s="12"/>
      <c r="C13" s="13"/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</row>
    <row r="14" spans="1:12" ht="15" hidden="1" customHeight="1" x14ac:dyDescent="0.25">
      <c r="A14" s="15"/>
      <c r="B14" s="12"/>
      <c r="C14" s="13"/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</row>
    <row r="15" spans="1:12" ht="15" hidden="1" customHeight="1" x14ac:dyDescent="0.25">
      <c r="A15" s="15"/>
      <c r="B15" s="12"/>
      <c r="C15" s="13"/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</row>
    <row r="16" spans="1:12" ht="15" hidden="1" customHeight="1" x14ac:dyDescent="0.25">
      <c r="A16" s="15"/>
      <c r="B16" s="12"/>
      <c r="C16" s="12"/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</row>
    <row r="17" spans="1:12" ht="6.75" customHeight="1" x14ac:dyDescent="0.2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x14ac:dyDescent="0.25">
      <c r="A18" s="50" t="s">
        <v>820</v>
      </c>
      <c r="B18" s="16"/>
      <c r="C18" s="16"/>
      <c r="D18" s="16"/>
      <c r="E18" s="16"/>
      <c r="F18" s="16"/>
      <c r="G18" s="16"/>
      <c r="H18" s="16"/>
      <c r="I18" s="17"/>
      <c r="J18" s="17"/>
      <c r="K18" s="17"/>
      <c r="L18" s="17"/>
    </row>
    <row r="19" spans="1:12" x14ac:dyDescent="0.25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25">
      <c r="A20" s="8"/>
      <c r="B20" s="8"/>
      <c r="C20" s="8"/>
      <c r="D20" s="18"/>
      <c r="E20" s="8"/>
      <c r="F20" s="8"/>
      <c r="G20" s="8"/>
      <c r="H20" s="8"/>
      <c r="I20" s="8"/>
      <c r="J20" s="8"/>
      <c r="K20" s="8"/>
      <c r="L20" s="8"/>
    </row>
    <row r="21" spans="1:12" ht="15.75" x14ac:dyDescent="0.25">
      <c r="A21" s="1995" t="s">
        <v>800</v>
      </c>
      <c r="B21" s="1995"/>
      <c r="C21" s="1995"/>
      <c r="D21" s="1995"/>
      <c r="E21" s="1995"/>
      <c r="F21" s="1995"/>
      <c r="G21" s="1995"/>
      <c r="H21" s="1995"/>
      <c r="I21" s="1995"/>
      <c r="J21" s="1995"/>
      <c r="K21" s="1995"/>
      <c r="L21" s="1995"/>
    </row>
    <row r="22" spans="1:12" ht="15.75" x14ac:dyDescent="0.25">
      <c r="A22" s="1995" t="s">
        <v>821</v>
      </c>
      <c r="B22" s="1995"/>
      <c r="C22" s="1995"/>
      <c r="D22" s="1995"/>
      <c r="E22" s="1995"/>
      <c r="F22" s="1995"/>
      <c r="G22" s="1995"/>
      <c r="H22" s="1995"/>
      <c r="I22" s="1995"/>
      <c r="J22" s="1995"/>
      <c r="K22" s="1995"/>
      <c r="L22" s="1995"/>
    </row>
    <row r="23" spans="1:12" ht="15.75" x14ac:dyDescent="0.25">
      <c r="A23" s="1995" t="s">
        <v>1534</v>
      </c>
      <c r="B23" s="1995"/>
      <c r="C23" s="1995"/>
      <c r="D23" s="1995"/>
      <c r="E23" s="1995"/>
      <c r="F23" s="1995"/>
      <c r="G23" s="1995"/>
      <c r="H23" s="1995"/>
      <c r="I23" s="1995"/>
      <c r="J23" s="1995"/>
      <c r="K23" s="1995"/>
      <c r="L23" s="1995"/>
    </row>
    <row r="24" spans="1:12" ht="4.5" customHeight="1" thickBot="1" x14ac:dyDescent="0.3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5.75" thickBot="1" x14ac:dyDescent="0.3">
      <c r="A25" s="1034"/>
      <c r="B25" s="1035"/>
      <c r="C25" s="1036"/>
      <c r="D25" s="1996" t="s">
        <v>1055</v>
      </c>
      <c r="E25" s="1997"/>
      <c r="F25" s="1997"/>
      <c r="G25" s="1997"/>
      <c r="H25" s="1997"/>
      <c r="I25" s="1997"/>
      <c r="J25" s="1997"/>
      <c r="K25" s="1997"/>
      <c r="L25" s="1998"/>
    </row>
    <row r="26" spans="1:12" ht="15.75" thickBot="1" x14ac:dyDescent="0.3">
      <c r="A26" s="1037" t="s">
        <v>802</v>
      </c>
      <c r="B26" s="1038" t="s">
        <v>803</v>
      </c>
      <c r="C26" s="1038" t="s">
        <v>24</v>
      </c>
      <c r="D26" s="1038" t="s">
        <v>804</v>
      </c>
      <c r="E26" s="1038" t="s">
        <v>805</v>
      </c>
      <c r="F26" s="1038" t="s">
        <v>806</v>
      </c>
      <c r="G26" s="1038" t="s">
        <v>807</v>
      </c>
      <c r="H26" s="1038" t="s">
        <v>808</v>
      </c>
      <c r="I26" s="1038" t="s">
        <v>809</v>
      </c>
      <c r="J26" s="1038" t="s">
        <v>810</v>
      </c>
      <c r="K26" s="1038" t="s">
        <v>811</v>
      </c>
      <c r="L26" s="869" t="s">
        <v>812</v>
      </c>
    </row>
    <row r="27" spans="1:12" x14ac:dyDescent="0.25">
      <c r="A27" s="1999" t="s">
        <v>813</v>
      </c>
      <c r="B27" s="81" t="s">
        <v>667</v>
      </c>
      <c r="C27" s="82" t="s">
        <v>824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8">
        <v>4.9800000000000004</v>
      </c>
    </row>
    <row r="28" spans="1:12" x14ac:dyDescent="0.25">
      <c r="A28" s="2000" t="s">
        <v>813</v>
      </c>
      <c r="B28" s="81" t="s">
        <v>667</v>
      </c>
      <c r="C28" s="82" t="s">
        <v>834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8">
        <v>4.5</v>
      </c>
    </row>
    <row r="29" spans="1:12" x14ac:dyDescent="0.25">
      <c r="A29" s="2000" t="s">
        <v>813</v>
      </c>
      <c r="B29" s="81" t="s">
        <v>667</v>
      </c>
      <c r="C29" s="82" t="s">
        <v>826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8">
        <v>5.51</v>
      </c>
    </row>
    <row r="30" spans="1:12" x14ac:dyDescent="0.25">
      <c r="A30" s="2000" t="s">
        <v>813</v>
      </c>
      <c r="B30" s="81" t="s">
        <v>667</v>
      </c>
      <c r="C30" s="82" t="s">
        <v>827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8">
        <v>5.8</v>
      </c>
    </row>
    <row r="31" spans="1:12" x14ac:dyDescent="0.25">
      <c r="A31" s="2000" t="s">
        <v>813</v>
      </c>
      <c r="B31" s="81" t="s">
        <v>815</v>
      </c>
      <c r="C31" s="82" t="s">
        <v>852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8">
        <v>3.56</v>
      </c>
    </row>
    <row r="32" spans="1:12" x14ac:dyDescent="0.25">
      <c r="A32" s="2000" t="s">
        <v>813</v>
      </c>
      <c r="B32" s="81" t="s">
        <v>815</v>
      </c>
      <c r="C32" s="82" t="s">
        <v>719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8">
        <v>5.82</v>
      </c>
    </row>
    <row r="33" spans="1:12" x14ac:dyDescent="0.25">
      <c r="A33" s="2000" t="s">
        <v>813</v>
      </c>
      <c r="B33" s="81" t="s">
        <v>815</v>
      </c>
      <c r="C33" s="82" t="s">
        <v>831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8">
        <v>5.1100000000000003</v>
      </c>
    </row>
    <row r="34" spans="1:12" x14ac:dyDescent="0.25">
      <c r="A34" s="2000" t="s">
        <v>813</v>
      </c>
      <c r="B34" s="81" t="s">
        <v>815</v>
      </c>
      <c r="C34" s="82" t="s">
        <v>730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3.55</v>
      </c>
      <c r="L34" s="58">
        <v>0</v>
      </c>
    </row>
    <row r="35" spans="1:12" x14ac:dyDescent="0.25">
      <c r="A35" s="2000" t="s">
        <v>813</v>
      </c>
      <c r="B35" s="81" t="s">
        <v>815</v>
      </c>
      <c r="C35" s="82" t="s">
        <v>853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8">
        <v>5.45</v>
      </c>
    </row>
    <row r="36" spans="1:12" x14ac:dyDescent="0.25">
      <c r="A36" s="2000" t="s">
        <v>813</v>
      </c>
      <c r="B36" s="81" t="s">
        <v>815</v>
      </c>
      <c r="C36" s="82" t="s">
        <v>744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3.58</v>
      </c>
      <c r="L36" s="58">
        <v>0</v>
      </c>
    </row>
    <row r="37" spans="1:12" x14ac:dyDescent="0.25">
      <c r="A37" s="2000" t="s">
        <v>813</v>
      </c>
      <c r="B37" s="81" t="s">
        <v>1957</v>
      </c>
      <c r="C37" s="82" t="s">
        <v>854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8">
        <v>5.01</v>
      </c>
    </row>
    <row r="38" spans="1:12" x14ac:dyDescent="0.25">
      <c r="A38" s="2000" t="s">
        <v>813</v>
      </c>
      <c r="B38" s="81" t="s">
        <v>1955</v>
      </c>
      <c r="C38" s="82" t="s">
        <v>1956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8">
        <v>0</v>
      </c>
    </row>
    <row r="39" spans="1:12" x14ac:dyDescent="0.25">
      <c r="A39" s="2000" t="s">
        <v>813</v>
      </c>
      <c r="B39" s="81" t="s">
        <v>833</v>
      </c>
      <c r="C39" s="82" t="s">
        <v>822</v>
      </c>
      <c r="D39" s="54">
        <v>0</v>
      </c>
      <c r="E39" s="54">
        <v>0</v>
      </c>
      <c r="F39" s="54"/>
      <c r="G39" s="54">
        <v>0</v>
      </c>
      <c r="H39" s="54">
        <v>0</v>
      </c>
      <c r="I39" s="54">
        <v>3.07</v>
      </c>
      <c r="J39" s="54">
        <v>3.92</v>
      </c>
      <c r="K39" s="54">
        <v>3.5</v>
      </c>
      <c r="L39" s="58">
        <v>3.11</v>
      </c>
    </row>
    <row r="40" spans="1:12" x14ac:dyDescent="0.25">
      <c r="A40" s="2000" t="s">
        <v>813</v>
      </c>
      <c r="B40" s="81" t="s">
        <v>833</v>
      </c>
      <c r="C40" s="82" t="s">
        <v>823</v>
      </c>
      <c r="D40" s="54">
        <v>0</v>
      </c>
      <c r="E40" s="54">
        <v>0</v>
      </c>
      <c r="F40" s="54"/>
      <c r="G40" s="54">
        <v>0</v>
      </c>
      <c r="H40" s="54">
        <v>0</v>
      </c>
      <c r="I40" s="54">
        <v>0</v>
      </c>
      <c r="J40" s="54">
        <v>3.8</v>
      </c>
      <c r="K40" s="54">
        <v>4.38</v>
      </c>
      <c r="L40" s="58">
        <v>5.3</v>
      </c>
    </row>
    <row r="41" spans="1:12" x14ac:dyDescent="0.25">
      <c r="A41" s="2000" t="s">
        <v>813</v>
      </c>
      <c r="B41" s="81" t="s">
        <v>833</v>
      </c>
      <c r="C41" s="82" t="s">
        <v>814</v>
      </c>
      <c r="D41" s="54">
        <v>0</v>
      </c>
      <c r="E41" s="54">
        <v>3.99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0.63</v>
      </c>
      <c r="L41" s="58">
        <v>2.96</v>
      </c>
    </row>
    <row r="42" spans="1:12" x14ac:dyDescent="0.25">
      <c r="A42" s="2000" t="s">
        <v>813</v>
      </c>
      <c r="B42" s="81" t="s">
        <v>833</v>
      </c>
      <c r="C42" s="82" t="s">
        <v>824</v>
      </c>
      <c r="D42" s="54">
        <v>2.97</v>
      </c>
      <c r="E42" s="54">
        <v>3</v>
      </c>
      <c r="F42" s="54"/>
      <c r="G42" s="54">
        <v>3.79</v>
      </c>
      <c r="H42" s="54">
        <v>0</v>
      </c>
      <c r="I42" s="54">
        <v>3.62</v>
      </c>
      <c r="J42" s="54">
        <v>3.5</v>
      </c>
      <c r="K42" s="54">
        <v>1.17</v>
      </c>
      <c r="L42" s="58">
        <v>1.65</v>
      </c>
    </row>
    <row r="43" spans="1:12" x14ac:dyDescent="0.25">
      <c r="A43" s="2000" t="s">
        <v>813</v>
      </c>
      <c r="B43" s="81" t="s">
        <v>833</v>
      </c>
      <c r="C43" s="82" t="s">
        <v>834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4.05</v>
      </c>
      <c r="J43" s="54">
        <v>3.64</v>
      </c>
      <c r="K43" s="54">
        <v>3.5</v>
      </c>
      <c r="L43" s="58">
        <v>2.2999999999999998</v>
      </c>
    </row>
    <row r="44" spans="1:12" x14ac:dyDescent="0.25">
      <c r="A44" s="2000" t="s">
        <v>813</v>
      </c>
      <c r="B44" s="81" t="s">
        <v>833</v>
      </c>
      <c r="C44" s="82" t="s">
        <v>825</v>
      </c>
      <c r="D44" s="54">
        <v>3.93</v>
      </c>
      <c r="E44" s="54">
        <v>4</v>
      </c>
      <c r="F44" s="54"/>
      <c r="G44" s="54">
        <v>3.97</v>
      </c>
      <c r="H44" s="54">
        <v>0</v>
      </c>
      <c r="I44" s="54">
        <v>4</v>
      </c>
      <c r="J44" s="54">
        <v>3</v>
      </c>
      <c r="K44" s="54">
        <v>4.5999999999999996</v>
      </c>
      <c r="L44" s="58">
        <v>3.16</v>
      </c>
    </row>
    <row r="45" spans="1:12" x14ac:dyDescent="0.25">
      <c r="A45" s="2000" t="s">
        <v>813</v>
      </c>
      <c r="B45" s="81" t="s">
        <v>833</v>
      </c>
      <c r="C45" s="82" t="s">
        <v>835</v>
      </c>
      <c r="D45" s="54">
        <v>2.13</v>
      </c>
      <c r="E45" s="54">
        <v>3.07</v>
      </c>
      <c r="F45" s="54"/>
      <c r="G45" s="54">
        <v>0</v>
      </c>
      <c r="H45" s="54">
        <v>0</v>
      </c>
      <c r="I45" s="54">
        <v>3.87</v>
      </c>
      <c r="J45" s="54">
        <v>3</v>
      </c>
      <c r="K45" s="54">
        <v>3.99</v>
      </c>
      <c r="L45" s="58">
        <v>2.4</v>
      </c>
    </row>
    <row r="46" spans="1:12" x14ac:dyDescent="0.25">
      <c r="A46" s="2000" t="s">
        <v>813</v>
      </c>
      <c r="B46" s="81" t="s">
        <v>833</v>
      </c>
      <c r="C46" s="82" t="s">
        <v>826</v>
      </c>
      <c r="D46" s="54">
        <v>4.05</v>
      </c>
      <c r="E46" s="54">
        <v>0</v>
      </c>
      <c r="F46" s="54">
        <v>0</v>
      </c>
      <c r="G46" s="54">
        <v>0</v>
      </c>
      <c r="H46" s="54">
        <v>0</v>
      </c>
      <c r="I46" s="54">
        <v>3.5</v>
      </c>
      <c r="J46" s="54">
        <v>3.62</v>
      </c>
      <c r="K46" s="54">
        <v>4.9000000000000004</v>
      </c>
      <c r="L46" s="58">
        <v>4.8600000000000003</v>
      </c>
    </row>
    <row r="47" spans="1:12" x14ac:dyDescent="0.25">
      <c r="A47" s="2000"/>
      <c r="B47" s="81" t="s">
        <v>833</v>
      </c>
      <c r="C47" s="82" t="s">
        <v>836</v>
      </c>
      <c r="D47" s="54">
        <v>0</v>
      </c>
      <c r="E47" s="54">
        <v>0</v>
      </c>
      <c r="F47" s="54"/>
      <c r="G47" s="54">
        <v>6.57</v>
      </c>
      <c r="H47" s="54">
        <v>0</v>
      </c>
      <c r="I47" s="54">
        <v>0</v>
      </c>
      <c r="J47" s="54">
        <v>0</v>
      </c>
      <c r="K47" s="54">
        <v>0</v>
      </c>
      <c r="L47" s="58">
        <v>0</v>
      </c>
    </row>
    <row r="48" spans="1:12" x14ac:dyDescent="0.25">
      <c r="A48" s="2000"/>
      <c r="B48" s="81" t="s">
        <v>833</v>
      </c>
      <c r="C48" s="82" t="s">
        <v>837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8">
        <v>0</v>
      </c>
    </row>
    <row r="49" spans="1:12" x14ac:dyDescent="0.25">
      <c r="A49" s="2000"/>
      <c r="B49" s="81" t="s">
        <v>833</v>
      </c>
      <c r="C49" s="82" t="s">
        <v>830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4.96</v>
      </c>
      <c r="J49" s="54">
        <v>0</v>
      </c>
      <c r="K49" s="54">
        <v>0</v>
      </c>
      <c r="L49" s="58">
        <v>0</v>
      </c>
    </row>
    <row r="50" spans="1:12" x14ac:dyDescent="0.25">
      <c r="A50" s="2000"/>
      <c r="B50" s="81" t="s">
        <v>833</v>
      </c>
      <c r="C50" s="82" t="s">
        <v>827</v>
      </c>
      <c r="D50" s="54">
        <v>0</v>
      </c>
      <c r="E50" s="54">
        <v>0</v>
      </c>
      <c r="F50" s="54">
        <v>0</v>
      </c>
      <c r="G50" s="54">
        <v>3.66</v>
      </c>
      <c r="H50" s="54">
        <v>0</v>
      </c>
      <c r="I50" s="54">
        <v>0</v>
      </c>
      <c r="J50" s="54">
        <v>0</v>
      </c>
      <c r="K50" s="54">
        <v>0</v>
      </c>
      <c r="L50" s="58">
        <v>1.21</v>
      </c>
    </row>
    <row r="51" spans="1:12" x14ac:dyDescent="0.25">
      <c r="A51" s="2000"/>
      <c r="B51" s="81" t="s">
        <v>833</v>
      </c>
      <c r="C51" s="82" t="s">
        <v>838</v>
      </c>
      <c r="D51" s="54">
        <v>0</v>
      </c>
      <c r="E51" s="54">
        <v>5.05</v>
      </c>
      <c r="F51" s="54">
        <v>0</v>
      </c>
      <c r="G51" s="54">
        <v>3.45</v>
      </c>
      <c r="H51" s="54">
        <v>0</v>
      </c>
      <c r="I51" s="54">
        <v>0</v>
      </c>
      <c r="J51" s="54">
        <v>4</v>
      </c>
      <c r="K51" s="54">
        <v>0</v>
      </c>
      <c r="L51" s="58">
        <v>1</v>
      </c>
    </row>
    <row r="52" spans="1:12" x14ac:dyDescent="0.25">
      <c r="A52" s="2000"/>
      <c r="B52" s="81" t="s">
        <v>833</v>
      </c>
      <c r="C52" s="82" t="s">
        <v>828</v>
      </c>
      <c r="D52" s="54">
        <v>0</v>
      </c>
      <c r="E52" s="54">
        <v>2.0499999999999998</v>
      </c>
      <c r="F52" s="54"/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8">
        <v>4.3</v>
      </c>
    </row>
    <row r="53" spans="1:12" x14ac:dyDescent="0.25">
      <c r="A53" s="2000" t="s">
        <v>813</v>
      </c>
      <c r="B53" s="81" t="s">
        <v>833</v>
      </c>
      <c r="C53" s="82" t="s">
        <v>856</v>
      </c>
      <c r="D53" s="54">
        <v>0</v>
      </c>
      <c r="E53" s="54">
        <v>0</v>
      </c>
      <c r="F53" s="54">
        <v>0</v>
      </c>
      <c r="G53" s="54">
        <v>6.1</v>
      </c>
      <c r="H53" s="54">
        <v>0</v>
      </c>
      <c r="I53" s="54">
        <v>0</v>
      </c>
      <c r="J53" s="54">
        <v>0</v>
      </c>
      <c r="K53" s="54">
        <v>0</v>
      </c>
      <c r="L53" s="58">
        <v>3.1</v>
      </c>
    </row>
    <row r="54" spans="1:12" x14ac:dyDescent="0.25">
      <c r="A54" s="2000" t="s">
        <v>813</v>
      </c>
      <c r="B54" s="81" t="s">
        <v>833</v>
      </c>
      <c r="C54" s="82" t="s">
        <v>839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4.5999999999999996</v>
      </c>
      <c r="K54" s="54">
        <v>0</v>
      </c>
      <c r="L54" s="58">
        <v>0</v>
      </c>
    </row>
    <row r="55" spans="1:12" s="864" customFormat="1" x14ac:dyDescent="0.25">
      <c r="A55" s="2000"/>
      <c r="B55" s="81" t="s">
        <v>833</v>
      </c>
      <c r="C55" s="82" t="s">
        <v>817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5.13</v>
      </c>
      <c r="J55" s="54">
        <v>5.14</v>
      </c>
      <c r="K55" s="54">
        <v>0</v>
      </c>
      <c r="L55" s="58">
        <v>0</v>
      </c>
    </row>
    <row r="56" spans="1:12" s="864" customFormat="1" x14ac:dyDescent="0.25">
      <c r="A56" s="2000"/>
      <c r="B56" s="81" t="s">
        <v>833</v>
      </c>
      <c r="C56" s="82" t="s">
        <v>840</v>
      </c>
      <c r="D56" s="54">
        <v>4</v>
      </c>
      <c r="E56" s="54">
        <v>0</v>
      </c>
      <c r="F56" s="54">
        <v>0</v>
      </c>
      <c r="G56" s="54">
        <v>3.55</v>
      </c>
      <c r="H56" s="54">
        <v>0</v>
      </c>
      <c r="I56" s="54">
        <v>0</v>
      </c>
      <c r="J56" s="54">
        <v>4</v>
      </c>
      <c r="K56" s="54">
        <v>3.28</v>
      </c>
      <c r="L56" s="58">
        <v>4.7300000000000004</v>
      </c>
    </row>
    <row r="57" spans="1:12" s="864" customFormat="1" x14ac:dyDescent="0.25">
      <c r="A57" s="2000"/>
      <c r="B57" s="81" t="s">
        <v>841</v>
      </c>
      <c r="C57" s="82" t="s">
        <v>842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5.28</v>
      </c>
      <c r="K57" s="54">
        <v>5.44</v>
      </c>
      <c r="L57" s="58">
        <v>0</v>
      </c>
    </row>
    <row r="58" spans="1:12" x14ac:dyDescent="0.25">
      <c r="A58" s="2001" t="s">
        <v>843</v>
      </c>
      <c r="B58" s="182" t="s">
        <v>667</v>
      </c>
      <c r="C58" s="865" t="s">
        <v>824</v>
      </c>
      <c r="D58" s="874">
        <v>0</v>
      </c>
      <c r="E58" s="874">
        <v>0</v>
      </c>
      <c r="F58" s="874"/>
      <c r="G58" s="874">
        <v>0</v>
      </c>
      <c r="H58" s="874">
        <v>0</v>
      </c>
      <c r="I58" s="874">
        <v>0</v>
      </c>
      <c r="J58" s="874">
        <v>0</v>
      </c>
      <c r="K58" s="874">
        <v>0</v>
      </c>
      <c r="L58" s="870">
        <v>0</v>
      </c>
    </row>
    <row r="59" spans="1:12" x14ac:dyDescent="0.25">
      <c r="A59" s="2002"/>
      <c r="B59" s="81" t="s">
        <v>815</v>
      </c>
      <c r="C59" s="82" t="s">
        <v>829</v>
      </c>
      <c r="D59" s="54">
        <v>0</v>
      </c>
      <c r="E59" s="54">
        <v>0.95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8">
        <v>0</v>
      </c>
    </row>
    <row r="60" spans="1:12" x14ac:dyDescent="0.25">
      <c r="A60" s="2002"/>
      <c r="B60" s="81" t="s">
        <v>833</v>
      </c>
      <c r="C60" s="82" t="s">
        <v>823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1.0900000000000001</v>
      </c>
      <c r="K60" s="54">
        <v>0</v>
      </c>
      <c r="L60" s="58">
        <v>0</v>
      </c>
    </row>
    <row r="61" spans="1:12" x14ac:dyDescent="0.25">
      <c r="A61" s="2002"/>
      <c r="B61" s="81" t="s">
        <v>833</v>
      </c>
      <c r="C61" s="82" t="s">
        <v>814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1.04</v>
      </c>
      <c r="K61" s="54">
        <v>1.07</v>
      </c>
      <c r="L61" s="58">
        <v>0</v>
      </c>
    </row>
    <row r="62" spans="1:12" x14ac:dyDescent="0.25">
      <c r="A62" s="2002"/>
      <c r="B62" s="81" t="s">
        <v>833</v>
      </c>
      <c r="C62" s="82" t="s">
        <v>824</v>
      </c>
      <c r="D62" s="54">
        <v>1.02</v>
      </c>
      <c r="E62" s="54">
        <v>0</v>
      </c>
      <c r="F62" s="54">
        <v>0</v>
      </c>
      <c r="G62" s="54">
        <v>1.2</v>
      </c>
      <c r="H62" s="54">
        <v>0</v>
      </c>
      <c r="I62" s="54">
        <v>1.2</v>
      </c>
      <c r="J62" s="54">
        <v>0</v>
      </c>
      <c r="K62" s="54">
        <v>1</v>
      </c>
      <c r="L62" s="58">
        <v>1.1200000000000001</v>
      </c>
    </row>
    <row r="63" spans="1:12" x14ac:dyDescent="0.25">
      <c r="A63" s="2002"/>
      <c r="B63" s="81" t="s">
        <v>833</v>
      </c>
      <c r="C63" s="82" t="s">
        <v>834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1.05</v>
      </c>
      <c r="L63" s="58">
        <v>0</v>
      </c>
    </row>
    <row r="64" spans="1:12" x14ac:dyDescent="0.25">
      <c r="A64" s="2002"/>
      <c r="B64" s="81" t="s">
        <v>833</v>
      </c>
      <c r="C64" s="82" t="s">
        <v>826</v>
      </c>
      <c r="D64" s="54">
        <v>0.5</v>
      </c>
      <c r="E64" s="54">
        <v>0</v>
      </c>
      <c r="F64" s="54"/>
      <c r="G64" s="54">
        <v>1.1499999999999999</v>
      </c>
      <c r="H64" s="54">
        <v>0</v>
      </c>
      <c r="I64" s="54">
        <v>0</v>
      </c>
      <c r="J64" s="54">
        <v>1.07</v>
      </c>
      <c r="K64" s="54">
        <v>1.29</v>
      </c>
      <c r="L64" s="58">
        <v>0</v>
      </c>
    </row>
    <row r="65" spans="1:12" x14ac:dyDescent="0.25">
      <c r="A65" s="2002"/>
      <c r="B65" s="81" t="s">
        <v>833</v>
      </c>
      <c r="C65" s="82" t="s">
        <v>830</v>
      </c>
      <c r="D65" s="54">
        <v>0</v>
      </c>
      <c r="E65" s="54">
        <v>0</v>
      </c>
      <c r="F65" s="54"/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8">
        <v>0</v>
      </c>
    </row>
    <row r="66" spans="1:12" x14ac:dyDescent="0.25">
      <c r="A66" s="2002"/>
      <c r="B66" s="81" t="s">
        <v>833</v>
      </c>
      <c r="C66" s="82" t="s">
        <v>827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1.53</v>
      </c>
      <c r="L66" s="58">
        <v>0</v>
      </c>
    </row>
    <row r="67" spans="1:12" x14ac:dyDescent="0.25">
      <c r="A67" s="2002"/>
      <c r="B67" s="81" t="s">
        <v>833</v>
      </c>
      <c r="C67" s="82" t="s">
        <v>828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1.2</v>
      </c>
      <c r="K67" s="54">
        <v>1</v>
      </c>
      <c r="L67" s="58">
        <v>0</v>
      </c>
    </row>
    <row r="68" spans="1:12" ht="18.75" customHeight="1" thickBot="1" x14ac:dyDescent="0.3">
      <c r="A68" s="2003"/>
      <c r="B68" s="83" t="s">
        <v>833</v>
      </c>
      <c r="C68" s="834" t="s">
        <v>840</v>
      </c>
      <c r="D68" s="835">
        <v>1.03</v>
      </c>
      <c r="E68" s="835">
        <v>0</v>
      </c>
      <c r="F68" s="835">
        <v>0</v>
      </c>
      <c r="G68" s="835">
        <v>0</v>
      </c>
      <c r="H68" s="835">
        <v>0</v>
      </c>
      <c r="I68" s="835">
        <v>0</v>
      </c>
      <c r="J68" s="835">
        <v>1.2</v>
      </c>
      <c r="K68" s="835">
        <v>0</v>
      </c>
      <c r="L68" s="59">
        <v>0</v>
      </c>
    </row>
    <row r="69" spans="1:12" ht="8.25" customHeight="1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 ht="18.75" customHeight="1" x14ac:dyDescent="0.25">
      <c r="A70" s="50" t="s">
        <v>820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</sheetData>
  <mergeCells count="11">
    <mergeCell ref="A21:L21"/>
    <mergeCell ref="A1:L1"/>
    <mergeCell ref="A2:L2"/>
    <mergeCell ref="A3:L3"/>
    <mergeCell ref="D5:L5"/>
    <mergeCell ref="A7:A8"/>
    <mergeCell ref="A22:L22"/>
    <mergeCell ref="A23:L23"/>
    <mergeCell ref="D25:L25"/>
    <mergeCell ref="A27:A57"/>
    <mergeCell ref="A58:A68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88"/>
  <sheetViews>
    <sheetView workbookViewId="0">
      <selection activeCell="E39" sqref="E39"/>
    </sheetView>
  </sheetViews>
  <sheetFormatPr baseColWidth="10" defaultColWidth="9.140625" defaultRowHeight="15" x14ac:dyDescent="0.25"/>
  <cols>
    <col min="1" max="1" width="32.85546875" customWidth="1"/>
    <col min="2" max="2" width="7" bestFit="1" customWidth="1"/>
    <col min="3" max="3" width="7.7109375" bestFit="1" customWidth="1"/>
    <col min="4" max="256" width="11.42578125" customWidth="1"/>
    <col min="257" max="257" width="32.85546875" customWidth="1"/>
    <col min="258" max="512" width="11.42578125" customWidth="1"/>
    <col min="513" max="513" width="32.85546875" customWidth="1"/>
    <col min="514" max="768" width="11.42578125" customWidth="1"/>
    <col min="769" max="769" width="32.85546875" customWidth="1"/>
    <col min="770" max="1024" width="11.42578125" customWidth="1"/>
    <col min="1025" max="1025" width="32.85546875" customWidth="1"/>
    <col min="1026" max="1280" width="11.42578125" customWidth="1"/>
    <col min="1281" max="1281" width="32.85546875" customWidth="1"/>
    <col min="1282" max="1536" width="11.42578125" customWidth="1"/>
    <col min="1537" max="1537" width="32.85546875" customWidth="1"/>
    <col min="1538" max="1792" width="11.42578125" customWidth="1"/>
    <col min="1793" max="1793" width="32.85546875" customWidth="1"/>
    <col min="1794" max="2048" width="11.42578125" customWidth="1"/>
    <col min="2049" max="2049" width="32.85546875" customWidth="1"/>
    <col min="2050" max="2304" width="11.42578125" customWidth="1"/>
    <col min="2305" max="2305" width="32.85546875" customWidth="1"/>
    <col min="2306" max="2560" width="11.42578125" customWidth="1"/>
    <col min="2561" max="2561" width="32.85546875" customWidth="1"/>
    <col min="2562" max="2816" width="11.42578125" customWidth="1"/>
    <col min="2817" max="2817" width="32.85546875" customWidth="1"/>
    <col min="2818" max="3072" width="11.42578125" customWidth="1"/>
    <col min="3073" max="3073" width="32.85546875" customWidth="1"/>
    <col min="3074" max="3328" width="11.42578125" customWidth="1"/>
    <col min="3329" max="3329" width="32.85546875" customWidth="1"/>
    <col min="3330" max="3584" width="11.42578125" customWidth="1"/>
    <col min="3585" max="3585" width="32.85546875" customWidth="1"/>
    <col min="3586" max="3840" width="11.42578125" customWidth="1"/>
    <col min="3841" max="3841" width="32.85546875" customWidth="1"/>
    <col min="3842" max="4096" width="11.42578125" customWidth="1"/>
    <col min="4097" max="4097" width="32.85546875" customWidth="1"/>
    <col min="4098" max="4352" width="11.42578125" customWidth="1"/>
    <col min="4353" max="4353" width="32.85546875" customWidth="1"/>
    <col min="4354" max="4608" width="11.42578125" customWidth="1"/>
    <col min="4609" max="4609" width="32.85546875" customWidth="1"/>
    <col min="4610" max="4864" width="11.42578125" customWidth="1"/>
    <col min="4865" max="4865" width="32.85546875" customWidth="1"/>
    <col min="4866" max="5120" width="11.42578125" customWidth="1"/>
    <col min="5121" max="5121" width="32.85546875" customWidth="1"/>
    <col min="5122" max="5376" width="11.42578125" customWidth="1"/>
    <col min="5377" max="5377" width="32.85546875" customWidth="1"/>
    <col min="5378" max="5632" width="11.42578125" customWidth="1"/>
    <col min="5633" max="5633" width="32.85546875" customWidth="1"/>
    <col min="5634" max="5888" width="11.42578125" customWidth="1"/>
    <col min="5889" max="5889" width="32.85546875" customWidth="1"/>
    <col min="5890" max="6144" width="11.42578125" customWidth="1"/>
    <col min="6145" max="6145" width="32.85546875" customWidth="1"/>
    <col min="6146" max="6400" width="11.42578125" customWidth="1"/>
    <col min="6401" max="6401" width="32.85546875" customWidth="1"/>
    <col min="6402" max="6656" width="11.42578125" customWidth="1"/>
    <col min="6657" max="6657" width="32.85546875" customWidth="1"/>
    <col min="6658" max="6912" width="11.42578125" customWidth="1"/>
    <col min="6913" max="6913" width="32.85546875" customWidth="1"/>
    <col min="6914" max="7168" width="11.42578125" customWidth="1"/>
    <col min="7169" max="7169" width="32.85546875" customWidth="1"/>
    <col min="7170" max="7424" width="11.42578125" customWidth="1"/>
    <col min="7425" max="7425" width="32.85546875" customWidth="1"/>
    <col min="7426" max="7680" width="11.42578125" customWidth="1"/>
    <col min="7681" max="7681" width="32.85546875" customWidth="1"/>
    <col min="7682" max="7936" width="11.42578125" customWidth="1"/>
    <col min="7937" max="7937" width="32.85546875" customWidth="1"/>
    <col min="7938" max="8192" width="11.42578125" customWidth="1"/>
    <col min="8193" max="8193" width="32.85546875" customWidth="1"/>
    <col min="8194" max="8448" width="11.42578125" customWidth="1"/>
    <col min="8449" max="8449" width="32.85546875" customWidth="1"/>
    <col min="8450" max="8704" width="11.42578125" customWidth="1"/>
    <col min="8705" max="8705" width="32.85546875" customWidth="1"/>
    <col min="8706" max="8960" width="11.42578125" customWidth="1"/>
    <col min="8961" max="8961" width="32.85546875" customWidth="1"/>
    <col min="8962" max="9216" width="11.42578125" customWidth="1"/>
    <col min="9217" max="9217" width="32.85546875" customWidth="1"/>
    <col min="9218" max="9472" width="11.42578125" customWidth="1"/>
    <col min="9473" max="9473" width="32.85546875" customWidth="1"/>
    <col min="9474" max="9728" width="11.42578125" customWidth="1"/>
    <col min="9729" max="9729" width="32.85546875" customWidth="1"/>
    <col min="9730" max="9984" width="11.42578125" customWidth="1"/>
    <col min="9985" max="9985" width="32.85546875" customWidth="1"/>
    <col min="9986" max="10240" width="11.42578125" customWidth="1"/>
    <col min="10241" max="10241" width="32.85546875" customWidth="1"/>
    <col min="10242" max="10496" width="11.42578125" customWidth="1"/>
    <col min="10497" max="10497" width="32.85546875" customWidth="1"/>
    <col min="10498" max="10752" width="11.42578125" customWidth="1"/>
    <col min="10753" max="10753" width="32.85546875" customWidth="1"/>
    <col min="10754" max="11008" width="11.42578125" customWidth="1"/>
    <col min="11009" max="11009" width="32.85546875" customWidth="1"/>
    <col min="11010" max="11264" width="11.42578125" customWidth="1"/>
    <col min="11265" max="11265" width="32.85546875" customWidth="1"/>
    <col min="11266" max="11520" width="11.42578125" customWidth="1"/>
    <col min="11521" max="11521" width="32.85546875" customWidth="1"/>
    <col min="11522" max="11776" width="11.42578125" customWidth="1"/>
    <col min="11777" max="11777" width="32.85546875" customWidth="1"/>
    <col min="11778" max="12032" width="11.42578125" customWidth="1"/>
    <col min="12033" max="12033" width="32.85546875" customWidth="1"/>
    <col min="12034" max="12288" width="11.42578125" customWidth="1"/>
    <col min="12289" max="12289" width="32.85546875" customWidth="1"/>
    <col min="12290" max="12544" width="11.42578125" customWidth="1"/>
    <col min="12545" max="12545" width="32.85546875" customWidth="1"/>
    <col min="12546" max="12800" width="11.42578125" customWidth="1"/>
    <col min="12801" max="12801" width="32.85546875" customWidth="1"/>
    <col min="12802" max="13056" width="11.42578125" customWidth="1"/>
    <col min="13057" max="13057" width="32.85546875" customWidth="1"/>
    <col min="13058" max="13312" width="11.42578125" customWidth="1"/>
    <col min="13313" max="13313" width="32.85546875" customWidth="1"/>
    <col min="13314" max="13568" width="11.42578125" customWidth="1"/>
    <col min="13569" max="13569" width="32.85546875" customWidth="1"/>
    <col min="13570" max="13824" width="11.42578125" customWidth="1"/>
    <col min="13825" max="13825" width="32.85546875" customWidth="1"/>
    <col min="13826" max="14080" width="11.42578125" customWidth="1"/>
    <col min="14081" max="14081" width="32.85546875" customWidth="1"/>
    <col min="14082" max="14336" width="11.42578125" customWidth="1"/>
    <col min="14337" max="14337" width="32.85546875" customWidth="1"/>
    <col min="14338" max="14592" width="11.42578125" customWidth="1"/>
    <col min="14593" max="14593" width="32.85546875" customWidth="1"/>
    <col min="14594" max="14848" width="11.42578125" customWidth="1"/>
    <col min="14849" max="14849" width="32.85546875" customWidth="1"/>
    <col min="14850" max="15104" width="11.42578125" customWidth="1"/>
    <col min="15105" max="15105" width="32.85546875" customWidth="1"/>
    <col min="15106" max="15360" width="11.42578125" customWidth="1"/>
    <col min="15361" max="15361" width="32.85546875" customWidth="1"/>
    <col min="15362" max="15616" width="11.42578125" customWidth="1"/>
    <col min="15617" max="15617" width="32.85546875" customWidth="1"/>
    <col min="15618" max="15872" width="11.42578125" customWidth="1"/>
    <col min="15873" max="15873" width="32.85546875" customWidth="1"/>
    <col min="15874" max="16128" width="11.42578125" customWidth="1"/>
    <col min="16129" max="16129" width="32.85546875" customWidth="1"/>
    <col min="16130" max="16384" width="11.42578125" customWidth="1"/>
  </cols>
  <sheetData>
    <row r="1" spans="1:9" ht="15.75" x14ac:dyDescent="0.25">
      <c r="A1" s="1995" t="s">
        <v>844</v>
      </c>
      <c r="B1" s="1995"/>
      <c r="C1" s="1995"/>
      <c r="D1" s="1995"/>
      <c r="E1" s="1995"/>
      <c r="F1" s="1995"/>
      <c r="G1" s="1995"/>
      <c r="H1" s="1995"/>
      <c r="I1" s="1995"/>
    </row>
    <row r="2" spans="1:9" ht="15.75" x14ac:dyDescent="0.25">
      <c r="A2" s="1995" t="s">
        <v>845</v>
      </c>
      <c r="B2" s="1995"/>
      <c r="C2" s="1995"/>
      <c r="D2" s="1995"/>
      <c r="E2" s="1995"/>
      <c r="F2" s="1995"/>
      <c r="G2" s="1995"/>
      <c r="H2" s="1995"/>
      <c r="I2" s="1995"/>
    </row>
    <row r="3" spans="1:9" ht="15.75" x14ac:dyDescent="0.25">
      <c r="A3" s="1995" t="s">
        <v>1534</v>
      </c>
      <c r="B3" s="1995"/>
      <c r="C3" s="1995"/>
      <c r="D3" s="1995"/>
      <c r="E3" s="1995"/>
      <c r="F3" s="1995"/>
      <c r="G3" s="1995"/>
      <c r="H3" s="1995"/>
      <c r="I3" s="1995"/>
    </row>
    <row r="4" spans="1:9" s="63" customFormat="1" ht="4.5" customHeight="1" thickBot="1" x14ac:dyDescent="0.3">
      <c r="A4" s="60"/>
      <c r="B4" s="61"/>
      <c r="C4" s="60"/>
      <c r="D4" s="60"/>
      <c r="E4" s="60"/>
      <c r="F4" s="61"/>
      <c r="G4" s="61"/>
      <c r="H4" s="62"/>
      <c r="I4" s="62"/>
    </row>
    <row r="5" spans="1:9" ht="13.5" customHeight="1" thickBot="1" x14ac:dyDescent="0.3">
      <c r="A5" s="53"/>
      <c r="B5" s="55"/>
      <c r="C5" s="56"/>
      <c r="D5" s="2011" t="s">
        <v>1055</v>
      </c>
      <c r="E5" s="2012"/>
      <c r="F5" s="2012"/>
      <c r="G5" s="2012"/>
      <c r="H5" s="2012"/>
      <c r="I5" s="2013"/>
    </row>
    <row r="6" spans="1:9" ht="15.75" thickBot="1" x14ac:dyDescent="0.3">
      <c r="A6" s="57" t="s">
        <v>802</v>
      </c>
      <c r="B6" s="64" t="s">
        <v>803</v>
      </c>
      <c r="C6" s="64" t="s">
        <v>24</v>
      </c>
      <c r="D6" s="65" t="s">
        <v>846</v>
      </c>
      <c r="E6" s="65" t="s">
        <v>847</v>
      </c>
      <c r="F6" s="65" t="s">
        <v>848</v>
      </c>
      <c r="G6" s="65" t="s">
        <v>849</v>
      </c>
      <c r="H6" s="65" t="s">
        <v>850</v>
      </c>
      <c r="I6" s="66" t="s">
        <v>851</v>
      </c>
    </row>
    <row r="7" spans="1:9" x14ac:dyDescent="0.25">
      <c r="A7" s="2014" t="s">
        <v>813</v>
      </c>
      <c r="B7" s="81" t="s">
        <v>667</v>
      </c>
      <c r="C7" s="82" t="s">
        <v>822</v>
      </c>
      <c r="D7" s="54"/>
      <c r="E7" s="54"/>
      <c r="F7" s="54"/>
      <c r="G7" s="54"/>
      <c r="H7" s="54"/>
      <c r="I7" s="54">
        <v>4</v>
      </c>
    </row>
    <row r="8" spans="1:9" x14ac:dyDescent="0.25">
      <c r="A8" s="2015"/>
      <c r="B8" s="81" t="s">
        <v>667</v>
      </c>
      <c r="C8" s="82" t="s">
        <v>824</v>
      </c>
      <c r="D8" s="54">
        <v>4.2699999999999996</v>
      </c>
      <c r="E8" s="54"/>
      <c r="F8" s="54">
        <v>4.04</v>
      </c>
      <c r="G8" s="54"/>
      <c r="H8" s="54">
        <v>4.5</v>
      </c>
      <c r="I8" s="54">
        <v>3.6</v>
      </c>
    </row>
    <row r="9" spans="1:9" x14ac:dyDescent="0.25">
      <c r="A9" s="2015"/>
      <c r="B9" s="81" t="s">
        <v>667</v>
      </c>
      <c r="C9" s="82" t="s">
        <v>834</v>
      </c>
      <c r="D9" s="54"/>
      <c r="E9" s="54"/>
      <c r="F9" s="54"/>
      <c r="G9" s="54"/>
      <c r="H9" s="54"/>
      <c r="I9" s="54">
        <v>5</v>
      </c>
    </row>
    <row r="10" spans="1:9" x14ac:dyDescent="0.25">
      <c r="A10" s="2015"/>
      <c r="B10" s="81" t="s">
        <v>667</v>
      </c>
      <c r="C10" s="82" t="s">
        <v>826</v>
      </c>
      <c r="D10" s="54"/>
      <c r="E10" s="54"/>
      <c r="F10" s="54"/>
      <c r="G10" s="54"/>
      <c r="H10" s="54">
        <v>3.2</v>
      </c>
      <c r="I10" s="54"/>
    </row>
    <row r="11" spans="1:9" x14ac:dyDescent="0.25">
      <c r="A11" s="2015"/>
      <c r="B11" s="81" t="s">
        <v>667</v>
      </c>
      <c r="C11" s="82" t="s">
        <v>827</v>
      </c>
      <c r="D11" s="54"/>
      <c r="E11" s="54"/>
      <c r="F11" s="54"/>
      <c r="G11" s="54"/>
      <c r="H11" s="54"/>
      <c r="I11" s="54">
        <v>3.8</v>
      </c>
    </row>
    <row r="12" spans="1:9" x14ac:dyDescent="0.25">
      <c r="A12" s="2015"/>
      <c r="B12" s="81" t="s">
        <v>667</v>
      </c>
      <c r="C12" s="82" t="s">
        <v>838</v>
      </c>
      <c r="D12" s="54"/>
      <c r="E12" s="54"/>
      <c r="F12" s="54"/>
      <c r="G12" s="54"/>
      <c r="H12" s="54"/>
      <c r="I12" s="54">
        <v>5</v>
      </c>
    </row>
    <row r="13" spans="1:9" x14ac:dyDescent="0.25">
      <c r="A13" s="2015"/>
      <c r="B13" s="81" t="s">
        <v>667</v>
      </c>
      <c r="C13" s="82" t="s">
        <v>828</v>
      </c>
      <c r="D13" s="54"/>
      <c r="E13" s="54"/>
      <c r="F13" s="54"/>
      <c r="G13" s="54"/>
      <c r="H13" s="54">
        <v>4.5</v>
      </c>
      <c r="I13" s="54">
        <v>5</v>
      </c>
    </row>
    <row r="14" spans="1:9" x14ac:dyDescent="0.25">
      <c r="A14" s="2015"/>
      <c r="B14" s="81" t="s">
        <v>815</v>
      </c>
      <c r="C14" s="82" t="s">
        <v>718</v>
      </c>
      <c r="D14" s="54"/>
      <c r="E14" s="54"/>
      <c r="F14" s="54"/>
      <c r="G14" s="54"/>
      <c r="H14" s="54"/>
      <c r="I14" s="54">
        <v>5</v>
      </c>
    </row>
    <row r="15" spans="1:9" x14ac:dyDescent="0.25">
      <c r="A15" s="2015"/>
      <c r="B15" s="81" t="s">
        <v>815</v>
      </c>
      <c r="C15" s="82" t="s">
        <v>830</v>
      </c>
      <c r="D15" s="54"/>
      <c r="E15" s="54"/>
      <c r="F15" s="54"/>
      <c r="G15" s="54"/>
      <c r="H15" s="54"/>
      <c r="I15" s="54">
        <v>5.8</v>
      </c>
    </row>
    <row r="16" spans="1:9" x14ac:dyDescent="0.25">
      <c r="A16" s="2015"/>
      <c r="B16" s="81" t="s">
        <v>815</v>
      </c>
      <c r="C16" s="82" t="s">
        <v>831</v>
      </c>
      <c r="D16" s="54">
        <v>4.76</v>
      </c>
      <c r="E16" s="54"/>
      <c r="F16" s="54"/>
      <c r="G16" s="54"/>
      <c r="H16" s="54">
        <v>4</v>
      </c>
      <c r="I16" s="54"/>
    </row>
    <row r="17" spans="1:9" x14ac:dyDescent="0.25">
      <c r="A17" s="2015"/>
      <c r="B17" s="81" t="s">
        <v>815</v>
      </c>
      <c r="C17" s="82" t="s">
        <v>732</v>
      </c>
      <c r="D17" s="54"/>
      <c r="E17" s="54"/>
      <c r="F17" s="54"/>
      <c r="G17" s="54">
        <v>3</v>
      </c>
      <c r="H17" s="54"/>
      <c r="I17" s="54"/>
    </row>
    <row r="18" spans="1:9" x14ac:dyDescent="0.25">
      <c r="A18" s="2015"/>
      <c r="B18" s="81" t="s">
        <v>815</v>
      </c>
      <c r="C18" s="82" t="s">
        <v>751</v>
      </c>
      <c r="D18" s="54"/>
      <c r="E18" s="54"/>
      <c r="F18" s="54"/>
      <c r="G18" s="54"/>
      <c r="H18" s="54">
        <v>5</v>
      </c>
      <c r="I18" s="54">
        <v>5</v>
      </c>
    </row>
    <row r="19" spans="1:9" x14ac:dyDescent="0.25">
      <c r="A19" s="2015"/>
      <c r="B19" s="81" t="s">
        <v>815</v>
      </c>
      <c r="C19" s="82" t="s">
        <v>853</v>
      </c>
      <c r="D19" s="54"/>
      <c r="E19" s="54"/>
      <c r="F19" s="54"/>
      <c r="G19" s="54"/>
      <c r="H19" s="54">
        <v>3</v>
      </c>
      <c r="I19" s="54">
        <v>3</v>
      </c>
    </row>
    <row r="20" spans="1:9" x14ac:dyDescent="0.25">
      <c r="A20" s="2015"/>
      <c r="B20" s="81" t="s">
        <v>855</v>
      </c>
      <c r="C20" s="82" t="s">
        <v>854</v>
      </c>
      <c r="D20" s="54"/>
      <c r="E20" s="54"/>
      <c r="F20" s="54"/>
      <c r="G20" s="54"/>
      <c r="H20" s="54"/>
      <c r="I20" s="54">
        <v>4</v>
      </c>
    </row>
    <row r="21" spans="1:9" x14ac:dyDescent="0.25">
      <c r="A21" s="2015"/>
      <c r="B21" s="81" t="s">
        <v>833</v>
      </c>
      <c r="C21" s="82" t="s">
        <v>822</v>
      </c>
      <c r="D21" s="54">
        <v>4.42</v>
      </c>
      <c r="E21" s="54">
        <v>3.96</v>
      </c>
      <c r="F21" s="54"/>
      <c r="G21" s="54">
        <v>6.4</v>
      </c>
      <c r="H21" s="54"/>
      <c r="I21" s="54">
        <v>4.0199999999999996</v>
      </c>
    </row>
    <row r="22" spans="1:9" x14ac:dyDescent="0.25">
      <c r="A22" s="2015"/>
      <c r="B22" s="81" t="s">
        <v>833</v>
      </c>
      <c r="C22" s="82" t="s">
        <v>823</v>
      </c>
      <c r="D22" s="54">
        <v>5.53</v>
      </c>
      <c r="E22" s="54">
        <v>7</v>
      </c>
      <c r="F22" s="54">
        <v>6.16</v>
      </c>
      <c r="G22" s="54">
        <v>7</v>
      </c>
      <c r="H22" s="54"/>
      <c r="I22" s="54">
        <v>4.1100000000000003</v>
      </c>
    </row>
    <row r="23" spans="1:9" x14ac:dyDescent="0.25">
      <c r="A23" s="2015"/>
      <c r="B23" s="81" t="s">
        <v>833</v>
      </c>
      <c r="C23" s="82" t="s">
        <v>814</v>
      </c>
      <c r="D23" s="54">
        <v>4.71</v>
      </c>
      <c r="E23" s="54">
        <v>4.7699999999999996</v>
      </c>
      <c r="F23" s="54"/>
      <c r="G23" s="54">
        <v>5</v>
      </c>
      <c r="H23" s="54"/>
      <c r="I23" s="54">
        <v>4.3600000000000003</v>
      </c>
    </row>
    <row r="24" spans="1:9" x14ac:dyDescent="0.25">
      <c r="A24" s="2015"/>
      <c r="B24" s="81" t="s">
        <v>833</v>
      </c>
      <c r="C24" s="82" t="s">
        <v>824</v>
      </c>
      <c r="D24" s="54">
        <v>4.01</v>
      </c>
      <c r="E24" s="54">
        <v>5.53</v>
      </c>
      <c r="F24" s="54">
        <v>5.35</v>
      </c>
      <c r="G24" s="54">
        <v>4.84</v>
      </c>
      <c r="H24" s="54">
        <v>4.87</v>
      </c>
      <c r="I24" s="54">
        <v>3.78</v>
      </c>
    </row>
    <row r="25" spans="1:9" x14ac:dyDescent="0.25">
      <c r="A25" s="2015"/>
      <c r="B25" s="81" t="s">
        <v>833</v>
      </c>
      <c r="C25" s="82" t="s">
        <v>834</v>
      </c>
      <c r="D25" s="54">
        <v>4.37</v>
      </c>
      <c r="E25" s="54">
        <v>5.09</v>
      </c>
      <c r="F25" s="54">
        <v>6.63</v>
      </c>
      <c r="G25" s="54">
        <v>4.71</v>
      </c>
      <c r="H25" s="54">
        <v>5</v>
      </c>
      <c r="I25" s="54">
        <v>4.09</v>
      </c>
    </row>
    <row r="26" spans="1:9" x14ac:dyDescent="0.25">
      <c r="A26" s="2015"/>
      <c r="B26" s="81" t="s">
        <v>833</v>
      </c>
      <c r="C26" s="82" t="s">
        <v>825</v>
      </c>
      <c r="D26" s="54">
        <v>2.98</v>
      </c>
      <c r="E26" s="54">
        <v>3.91</v>
      </c>
      <c r="F26" s="54">
        <v>4.5</v>
      </c>
      <c r="G26" s="54">
        <v>4.0599999999999996</v>
      </c>
      <c r="H26" s="54"/>
      <c r="I26" s="54">
        <v>3.8</v>
      </c>
    </row>
    <row r="27" spans="1:9" x14ac:dyDescent="0.25">
      <c r="A27" s="2015"/>
      <c r="B27" s="81" t="s">
        <v>833</v>
      </c>
      <c r="C27" s="82" t="s">
        <v>835</v>
      </c>
      <c r="D27" s="54">
        <v>4.41</v>
      </c>
      <c r="E27" s="54">
        <v>2.33</v>
      </c>
      <c r="F27" s="54">
        <v>6.5</v>
      </c>
      <c r="G27" s="54">
        <v>5</v>
      </c>
      <c r="H27" s="54">
        <v>3.8</v>
      </c>
      <c r="I27" s="54">
        <v>4.6500000000000004</v>
      </c>
    </row>
    <row r="28" spans="1:9" x14ac:dyDescent="0.25">
      <c r="A28" s="2015"/>
      <c r="B28" s="81" t="s">
        <v>833</v>
      </c>
      <c r="C28" s="82" t="s">
        <v>826</v>
      </c>
      <c r="D28" s="54">
        <v>6</v>
      </c>
      <c r="E28" s="54">
        <v>3.6</v>
      </c>
      <c r="F28" s="54">
        <v>4.25</v>
      </c>
      <c r="G28" s="54"/>
      <c r="H28" s="54"/>
      <c r="I28" s="54">
        <v>5.39</v>
      </c>
    </row>
    <row r="29" spans="1:9" x14ac:dyDescent="0.25">
      <c r="A29" s="2015"/>
      <c r="B29" s="81" t="s">
        <v>833</v>
      </c>
      <c r="C29" s="82" t="s">
        <v>830</v>
      </c>
      <c r="D29" s="54">
        <v>5</v>
      </c>
      <c r="E29" s="54">
        <v>5</v>
      </c>
      <c r="F29" s="54"/>
      <c r="G29" s="54"/>
      <c r="H29" s="54"/>
      <c r="I29" s="54"/>
    </row>
    <row r="30" spans="1:9" x14ac:dyDescent="0.25">
      <c r="A30" s="2015"/>
      <c r="B30" s="81" t="s">
        <v>833</v>
      </c>
      <c r="C30" s="82" t="s">
        <v>827</v>
      </c>
      <c r="D30" s="54">
        <v>1.96</v>
      </c>
      <c r="E30" s="54"/>
      <c r="F30" s="54">
        <v>3.54</v>
      </c>
      <c r="G30" s="54"/>
      <c r="H30" s="54">
        <v>5</v>
      </c>
      <c r="I30" s="54">
        <v>4.13</v>
      </c>
    </row>
    <row r="31" spans="1:9" x14ac:dyDescent="0.25">
      <c r="A31" s="2015"/>
      <c r="B31" s="81" t="s">
        <v>833</v>
      </c>
      <c r="C31" s="82" t="s">
        <v>838</v>
      </c>
      <c r="D31" s="54">
        <v>4</v>
      </c>
      <c r="E31" s="54">
        <v>5.29</v>
      </c>
      <c r="F31" s="54">
        <v>4.3099999999999996</v>
      </c>
      <c r="G31" s="54"/>
      <c r="H31" s="54">
        <v>4</v>
      </c>
      <c r="I31" s="54">
        <v>4.25</v>
      </c>
    </row>
    <row r="32" spans="1:9" x14ac:dyDescent="0.25">
      <c r="A32" s="2015"/>
      <c r="B32" s="81" t="s">
        <v>833</v>
      </c>
      <c r="C32" s="82" t="s">
        <v>828</v>
      </c>
      <c r="D32" s="54">
        <v>4.0199999999999996</v>
      </c>
      <c r="E32" s="54">
        <v>4.6399999999999997</v>
      </c>
      <c r="F32" s="54">
        <v>4.6900000000000004</v>
      </c>
      <c r="G32" s="54">
        <v>3</v>
      </c>
      <c r="H32" s="54">
        <v>3</v>
      </c>
      <c r="I32" s="54">
        <v>3.72</v>
      </c>
    </row>
    <row r="33" spans="1:9" x14ac:dyDescent="0.25">
      <c r="A33" s="2015"/>
      <c r="B33" s="81" t="s">
        <v>833</v>
      </c>
      <c r="C33" s="82" t="s">
        <v>856</v>
      </c>
      <c r="D33" s="54"/>
      <c r="E33" s="54"/>
      <c r="F33" s="54"/>
      <c r="G33" s="54"/>
      <c r="H33" s="54"/>
      <c r="I33" s="54">
        <v>3.5</v>
      </c>
    </row>
    <row r="34" spans="1:9" s="875" customFormat="1" x14ac:dyDescent="0.25">
      <c r="A34" s="2015"/>
      <c r="B34" s="81" t="s">
        <v>833</v>
      </c>
      <c r="C34" s="82" t="s">
        <v>817</v>
      </c>
      <c r="D34" s="54">
        <v>4</v>
      </c>
      <c r="E34" s="54"/>
      <c r="F34" s="54"/>
      <c r="G34" s="54"/>
      <c r="H34" s="54"/>
      <c r="I34" s="54"/>
    </row>
    <row r="35" spans="1:9" s="875" customFormat="1" x14ac:dyDescent="0.25">
      <c r="A35" s="2015"/>
      <c r="B35" s="81" t="s">
        <v>833</v>
      </c>
      <c r="C35" s="82" t="s">
        <v>840</v>
      </c>
      <c r="D35" s="54">
        <v>4.0199999999999996</v>
      </c>
      <c r="E35" s="54">
        <v>3.66</v>
      </c>
      <c r="F35" s="54">
        <v>4.5</v>
      </c>
      <c r="G35" s="54">
        <v>5</v>
      </c>
      <c r="H35" s="54">
        <v>4.51</v>
      </c>
      <c r="I35" s="54">
        <v>3.91</v>
      </c>
    </row>
    <row r="36" spans="1:9" s="875" customFormat="1" x14ac:dyDescent="0.25">
      <c r="A36" s="2015"/>
      <c r="B36" s="81" t="s">
        <v>841</v>
      </c>
      <c r="C36" s="82" t="s">
        <v>842</v>
      </c>
      <c r="D36" s="54"/>
      <c r="E36" s="54"/>
      <c r="F36" s="54">
        <v>4.5</v>
      </c>
      <c r="G36" s="54">
        <v>4.5</v>
      </c>
      <c r="H36" s="54"/>
      <c r="I36" s="54">
        <v>4</v>
      </c>
    </row>
    <row r="37" spans="1:9" s="875" customFormat="1" x14ac:dyDescent="0.25">
      <c r="A37" s="2015"/>
      <c r="B37" s="81" t="s">
        <v>818</v>
      </c>
      <c r="C37" s="82" t="s">
        <v>857</v>
      </c>
      <c r="D37" s="54">
        <v>10</v>
      </c>
      <c r="E37" s="54"/>
      <c r="F37" s="54"/>
      <c r="G37" s="54"/>
      <c r="H37" s="54"/>
      <c r="I37" s="54">
        <v>10</v>
      </c>
    </row>
    <row r="38" spans="1:9" s="875" customFormat="1" x14ac:dyDescent="0.25">
      <c r="A38" s="2015"/>
      <c r="B38" s="81" t="s">
        <v>818</v>
      </c>
      <c r="C38" s="82" t="s">
        <v>858</v>
      </c>
      <c r="D38" s="54">
        <v>6</v>
      </c>
      <c r="E38" s="54"/>
      <c r="F38" s="54"/>
      <c r="G38" s="54"/>
      <c r="H38" s="54"/>
      <c r="I38" s="54"/>
    </row>
    <row r="39" spans="1:9" x14ac:dyDescent="0.25">
      <c r="A39" s="2015"/>
      <c r="B39" s="81" t="s">
        <v>818</v>
      </c>
      <c r="C39" s="82" t="s">
        <v>859</v>
      </c>
      <c r="D39" s="54"/>
      <c r="E39" s="54"/>
      <c r="F39" s="54"/>
      <c r="G39" s="54"/>
      <c r="H39" s="54"/>
      <c r="I39" s="54">
        <v>4</v>
      </c>
    </row>
    <row r="40" spans="1:9" x14ac:dyDescent="0.25">
      <c r="A40" s="2016"/>
      <c r="B40" s="81" t="s">
        <v>818</v>
      </c>
      <c r="C40" s="82" t="s">
        <v>860</v>
      </c>
      <c r="D40" s="54"/>
      <c r="E40" s="54"/>
      <c r="F40" s="54"/>
      <c r="G40" s="54"/>
      <c r="H40" s="54">
        <v>3</v>
      </c>
      <c r="I40" s="54"/>
    </row>
    <row r="41" spans="1:9" x14ac:dyDescent="0.25">
      <c r="A41" s="2009" t="s">
        <v>843</v>
      </c>
      <c r="B41" s="182" t="s">
        <v>667</v>
      </c>
      <c r="C41" s="865" t="s">
        <v>824</v>
      </c>
      <c r="D41" s="874">
        <v>0.1</v>
      </c>
      <c r="E41" s="874"/>
      <c r="F41" s="874"/>
      <c r="G41" s="874"/>
      <c r="H41" s="874"/>
      <c r="I41" s="874">
        <v>1</v>
      </c>
    </row>
    <row r="42" spans="1:9" x14ac:dyDescent="0.25">
      <c r="A42" s="2010"/>
      <c r="B42" s="81" t="s">
        <v>667</v>
      </c>
      <c r="C42" s="82" t="s">
        <v>828</v>
      </c>
      <c r="D42" s="54"/>
      <c r="E42" s="54">
        <v>1</v>
      </c>
      <c r="F42" s="54"/>
      <c r="G42" s="54"/>
      <c r="H42" s="54"/>
      <c r="I42" s="54">
        <v>1</v>
      </c>
    </row>
    <row r="43" spans="1:9" s="875" customFormat="1" x14ac:dyDescent="0.25">
      <c r="A43" s="2010"/>
      <c r="B43" s="81" t="s">
        <v>815</v>
      </c>
      <c r="C43" s="82" t="s">
        <v>731</v>
      </c>
      <c r="D43" s="54"/>
      <c r="E43" s="54"/>
      <c r="F43" s="54"/>
      <c r="G43" s="54"/>
      <c r="H43" s="54"/>
      <c r="I43" s="54">
        <v>2.8</v>
      </c>
    </row>
    <row r="44" spans="1:9" s="875" customFormat="1" x14ac:dyDescent="0.25">
      <c r="A44" s="2010"/>
      <c r="B44" s="81" t="s">
        <v>833</v>
      </c>
      <c r="C44" s="82" t="s">
        <v>824</v>
      </c>
      <c r="D44" s="54"/>
      <c r="E44" s="54"/>
      <c r="F44" s="54"/>
      <c r="G44" s="54"/>
      <c r="H44" s="54"/>
      <c r="I44" s="54">
        <v>0.5</v>
      </c>
    </row>
    <row r="45" spans="1:9" s="875" customFormat="1" x14ac:dyDescent="0.25">
      <c r="A45" s="2010"/>
      <c r="B45" s="866" t="s">
        <v>833</v>
      </c>
      <c r="C45" s="867" t="s">
        <v>836</v>
      </c>
      <c r="D45" s="868"/>
      <c r="E45" s="868"/>
      <c r="F45" s="868"/>
      <c r="G45" s="868"/>
      <c r="H45" s="868"/>
      <c r="I45" s="868">
        <v>3.7</v>
      </c>
    </row>
    <row r="46" spans="1:9" ht="15" hidden="1" customHeight="1" x14ac:dyDescent="0.25">
      <c r="A46" s="1020"/>
      <c r="B46" s="871"/>
      <c r="C46" s="871"/>
      <c r="D46" s="872"/>
      <c r="E46" s="872"/>
      <c r="F46" s="872"/>
      <c r="G46" s="872"/>
      <c r="H46" s="873"/>
      <c r="I46" s="873"/>
    </row>
    <row r="47" spans="1:9" ht="15" hidden="1" customHeight="1" x14ac:dyDescent="0.25">
      <c r="A47" s="22"/>
      <c r="B47" s="19"/>
      <c r="C47" s="19"/>
      <c r="D47" s="20"/>
      <c r="E47" s="20"/>
      <c r="F47" s="20"/>
      <c r="G47" s="20"/>
      <c r="H47" s="21"/>
      <c r="I47" s="21"/>
    </row>
    <row r="48" spans="1:9" ht="15" hidden="1" customHeight="1" x14ac:dyDescent="0.25">
      <c r="A48" s="22"/>
      <c r="B48" s="19"/>
      <c r="C48" s="19"/>
      <c r="D48" s="20"/>
      <c r="E48" s="20"/>
      <c r="F48" s="20"/>
      <c r="G48" s="20"/>
      <c r="H48" s="21"/>
      <c r="I48" s="21"/>
    </row>
    <row r="49" spans="1:9" ht="15" hidden="1" customHeight="1" x14ac:dyDescent="0.25">
      <c r="A49" s="22"/>
      <c r="B49" s="19"/>
      <c r="C49" s="19"/>
      <c r="D49" s="20"/>
      <c r="E49" s="20"/>
      <c r="F49" s="20"/>
      <c r="G49" s="20"/>
      <c r="H49" s="21"/>
      <c r="I49" s="21"/>
    </row>
    <row r="50" spans="1:9" ht="15" hidden="1" customHeight="1" x14ac:dyDescent="0.25">
      <c r="A50" s="22"/>
      <c r="B50" s="19"/>
      <c r="C50" s="19"/>
      <c r="D50" s="20"/>
      <c r="E50" s="20"/>
      <c r="F50" s="20"/>
      <c r="G50" s="20"/>
      <c r="H50" s="21"/>
      <c r="I50" s="21"/>
    </row>
    <row r="51" spans="1:9" ht="15" hidden="1" customHeight="1" x14ac:dyDescent="0.25">
      <c r="A51" s="22"/>
      <c r="B51" s="19"/>
      <c r="C51" s="19"/>
      <c r="D51" s="20"/>
      <c r="E51" s="20"/>
      <c r="F51" s="20"/>
      <c r="G51" s="20"/>
      <c r="H51" s="21"/>
      <c r="I51" s="21"/>
    </row>
    <row r="52" spans="1:9" ht="15" hidden="1" customHeight="1" x14ac:dyDescent="0.25">
      <c r="A52" s="22"/>
      <c r="B52" s="19"/>
      <c r="C52" s="19"/>
      <c r="D52" s="20"/>
      <c r="E52" s="20"/>
      <c r="F52" s="20"/>
      <c r="G52" s="20"/>
      <c r="H52" s="21"/>
      <c r="I52" s="21"/>
    </row>
    <row r="53" spans="1:9" ht="15" hidden="1" customHeight="1" x14ac:dyDescent="0.25">
      <c r="A53" s="22"/>
      <c r="B53" s="19"/>
      <c r="C53" s="19"/>
      <c r="D53" s="20"/>
      <c r="E53" s="20"/>
      <c r="F53" s="20"/>
      <c r="G53" s="20"/>
      <c r="H53" s="21"/>
      <c r="I53" s="21"/>
    </row>
    <row r="54" spans="1:9" ht="15" hidden="1" customHeight="1" x14ac:dyDescent="0.25">
      <c r="A54" s="22"/>
      <c r="B54" s="19"/>
      <c r="C54" s="19"/>
      <c r="D54" s="20"/>
      <c r="E54" s="20"/>
      <c r="F54" s="20"/>
      <c r="G54" s="20"/>
      <c r="H54" s="21"/>
      <c r="I54" s="21"/>
    </row>
    <row r="55" spans="1:9" ht="15" hidden="1" customHeight="1" x14ac:dyDescent="0.25">
      <c r="A55" s="22"/>
      <c r="B55" s="19"/>
      <c r="C55" s="19"/>
      <c r="D55" s="20"/>
      <c r="E55" s="20"/>
      <c r="F55" s="20"/>
      <c r="G55" s="20"/>
      <c r="H55" s="21"/>
      <c r="I55" s="21"/>
    </row>
    <row r="56" spans="1:9" ht="15" hidden="1" customHeight="1" x14ac:dyDescent="0.25">
      <c r="A56" s="22"/>
      <c r="B56" s="19"/>
      <c r="C56" s="19"/>
      <c r="D56" s="20"/>
      <c r="E56" s="20"/>
      <c r="F56" s="20"/>
      <c r="G56" s="20"/>
      <c r="H56" s="21"/>
      <c r="I56" s="21"/>
    </row>
    <row r="57" spans="1:9" ht="15" hidden="1" customHeight="1" x14ac:dyDescent="0.25">
      <c r="A57" s="22"/>
      <c r="B57" s="19"/>
      <c r="C57" s="19"/>
      <c r="D57" s="20"/>
      <c r="E57" s="20"/>
      <c r="F57" s="20"/>
      <c r="G57" s="20"/>
      <c r="H57" s="21"/>
      <c r="I57" s="21"/>
    </row>
    <row r="58" spans="1:9" ht="15" hidden="1" customHeight="1" x14ac:dyDescent="0.25">
      <c r="A58" s="22"/>
      <c r="B58" s="19"/>
      <c r="C58" s="19"/>
      <c r="D58" s="20"/>
      <c r="E58" s="20"/>
      <c r="F58" s="20"/>
      <c r="G58" s="20"/>
      <c r="H58" s="21"/>
      <c r="I58" s="21"/>
    </row>
    <row r="59" spans="1:9" ht="15" hidden="1" customHeight="1" x14ac:dyDescent="0.25">
      <c r="A59" s="22"/>
      <c r="B59" s="19"/>
      <c r="C59" s="19"/>
      <c r="D59" s="20"/>
      <c r="E59" s="20"/>
      <c r="F59" s="20"/>
      <c r="G59" s="20"/>
      <c r="H59" s="21"/>
      <c r="I59" s="21"/>
    </row>
    <row r="60" spans="1:9" ht="15" hidden="1" customHeight="1" x14ac:dyDescent="0.25">
      <c r="A60" s="22"/>
      <c r="B60" s="19"/>
      <c r="C60" s="19"/>
      <c r="D60" s="20"/>
      <c r="E60" s="20"/>
      <c r="F60" s="20"/>
      <c r="G60" s="20"/>
      <c r="H60" s="21"/>
      <c r="I60" s="21"/>
    </row>
    <row r="61" spans="1:9" ht="15" hidden="1" customHeight="1" x14ac:dyDescent="0.25">
      <c r="A61" s="22"/>
      <c r="B61" s="19"/>
      <c r="C61" s="19"/>
      <c r="D61" s="20"/>
      <c r="E61" s="20"/>
      <c r="F61" s="20"/>
      <c r="G61" s="20"/>
      <c r="H61" s="21"/>
      <c r="I61" s="21"/>
    </row>
    <row r="62" spans="1:9" ht="15" hidden="1" customHeight="1" x14ac:dyDescent="0.25">
      <c r="A62" s="22"/>
      <c r="B62" s="19"/>
      <c r="C62" s="19"/>
      <c r="D62" s="20"/>
      <c r="E62" s="20"/>
      <c r="F62" s="20"/>
      <c r="G62" s="20"/>
      <c r="H62" s="21"/>
      <c r="I62" s="21"/>
    </row>
    <row r="63" spans="1:9" ht="15" hidden="1" customHeight="1" x14ac:dyDescent="0.25">
      <c r="A63" s="22"/>
      <c r="B63" s="19"/>
      <c r="C63" s="19"/>
      <c r="D63" s="20"/>
      <c r="E63" s="20"/>
      <c r="F63" s="20"/>
      <c r="G63" s="20"/>
      <c r="H63" s="21"/>
      <c r="I63" s="21"/>
    </row>
    <row r="64" spans="1:9" ht="15" hidden="1" customHeight="1" x14ac:dyDescent="0.25">
      <c r="A64" s="22"/>
      <c r="B64" s="19"/>
      <c r="C64" s="19"/>
      <c r="D64" s="20"/>
      <c r="E64" s="20"/>
      <c r="F64" s="20"/>
      <c r="G64" s="20"/>
      <c r="H64" s="21"/>
      <c r="I64" s="21"/>
    </row>
    <row r="65" spans="1:9" ht="15" hidden="1" customHeight="1" x14ac:dyDescent="0.25">
      <c r="A65" s="22"/>
      <c r="B65" s="19"/>
      <c r="C65" s="19"/>
      <c r="D65" s="20"/>
      <c r="E65" s="20"/>
      <c r="F65" s="20"/>
      <c r="G65" s="20"/>
      <c r="H65" s="21"/>
      <c r="I65" s="21"/>
    </row>
    <row r="66" spans="1:9" ht="15" hidden="1" customHeight="1" x14ac:dyDescent="0.25">
      <c r="A66" s="22"/>
      <c r="B66" s="19"/>
      <c r="C66" s="19"/>
      <c r="D66" s="20"/>
      <c r="E66" s="20"/>
      <c r="F66" s="20"/>
      <c r="G66" s="20"/>
      <c r="H66" s="21"/>
      <c r="I66" s="21"/>
    </row>
    <row r="67" spans="1:9" ht="15" hidden="1" customHeight="1" x14ac:dyDescent="0.25">
      <c r="A67" s="22"/>
      <c r="B67" s="19"/>
      <c r="C67" s="19"/>
      <c r="D67" s="20"/>
      <c r="E67" s="20"/>
      <c r="F67" s="20"/>
      <c r="G67" s="20"/>
      <c r="H67" s="21"/>
      <c r="I67" s="21"/>
    </row>
    <row r="68" spans="1:9" ht="15" hidden="1" customHeight="1" x14ac:dyDescent="0.25">
      <c r="A68" s="22"/>
      <c r="B68" s="19"/>
      <c r="C68" s="19"/>
      <c r="D68" s="20"/>
      <c r="E68" s="20"/>
      <c r="F68" s="20"/>
      <c r="G68" s="20"/>
      <c r="H68" s="21"/>
      <c r="I68" s="21"/>
    </row>
    <row r="69" spans="1:9" ht="15" hidden="1" customHeight="1" x14ac:dyDescent="0.25">
      <c r="A69" s="22"/>
      <c r="B69" s="19"/>
      <c r="C69" s="19"/>
      <c r="D69" s="20"/>
      <c r="E69" s="20"/>
      <c r="F69" s="20"/>
      <c r="G69" s="20"/>
      <c r="H69" s="21"/>
      <c r="I69" s="21"/>
    </row>
    <row r="70" spans="1:9" ht="15" hidden="1" customHeight="1" x14ac:dyDescent="0.25">
      <c r="A70" s="22"/>
      <c r="B70" s="19"/>
      <c r="C70" s="19"/>
      <c r="D70" s="20"/>
      <c r="E70" s="20"/>
      <c r="F70" s="20"/>
      <c r="G70" s="20"/>
      <c r="H70" s="21"/>
      <c r="I70" s="21"/>
    </row>
    <row r="71" spans="1:9" ht="15" hidden="1" customHeight="1" x14ac:dyDescent="0.25">
      <c r="A71" s="22"/>
      <c r="B71" s="19"/>
      <c r="C71" s="19"/>
      <c r="D71" s="20"/>
      <c r="E71" s="20"/>
      <c r="F71" s="20"/>
      <c r="G71" s="20"/>
      <c r="H71" s="21"/>
      <c r="I71" s="21"/>
    </row>
    <row r="72" spans="1:9" ht="15" hidden="1" customHeight="1" x14ac:dyDescent="0.25">
      <c r="A72" s="22"/>
      <c r="B72" s="19"/>
      <c r="C72" s="19"/>
      <c r="D72" s="20"/>
      <c r="E72" s="20"/>
      <c r="F72" s="20"/>
      <c r="G72" s="20"/>
      <c r="H72" s="21"/>
      <c r="I72" s="21"/>
    </row>
    <row r="73" spans="1:9" ht="15" hidden="1" customHeight="1" x14ac:dyDescent="0.25">
      <c r="A73" s="22"/>
      <c r="B73" s="19"/>
      <c r="C73" s="19"/>
      <c r="D73" s="20"/>
      <c r="E73" s="20"/>
      <c r="F73" s="20"/>
      <c r="G73" s="20"/>
      <c r="H73" s="21"/>
      <c r="I73" s="21"/>
    </row>
    <row r="74" spans="1:9" ht="15" hidden="1" customHeight="1" x14ac:dyDescent="0.25">
      <c r="A74" s="22"/>
      <c r="B74" s="19"/>
      <c r="C74" s="19"/>
      <c r="D74" s="20"/>
      <c r="E74" s="20"/>
      <c r="F74" s="20"/>
      <c r="G74" s="20"/>
      <c r="H74" s="21"/>
      <c r="I74" s="21"/>
    </row>
    <row r="75" spans="1:9" ht="15" hidden="1" customHeight="1" x14ac:dyDescent="0.25">
      <c r="A75" s="22"/>
      <c r="B75" s="19"/>
      <c r="C75" s="19"/>
      <c r="D75" s="20"/>
      <c r="E75" s="20"/>
      <c r="F75" s="20"/>
      <c r="G75" s="20"/>
      <c r="H75" s="21"/>
      <c r="I75" s="21"/>
    </row>
    <row r="76" spans="1:9" ht="15" hidden="1" customHeight="1" x14ac:dyDescent="0.25">
      <c r="A76" s="22"/>
      <c r="B76" s="19"/>
      <c r="C76" s="19"/>
      <c r="D76" s="20"/>
      <c r="E76" s="20"/>
      <c r="F76" s="20"/>
      <c r="G76" s="20"/>
      <c r="H76" s="21"/>
      <c r="I76" s="21"/>
    </row>
    <row r="77" spans="1:9" ht="15" hidden="1" customHeight="1" x14ac:dyDescent="0.25">
      <c r="A77" s="22"/>
      <c r="B77" s="19"/>
      <c r="C77" s="19"/>
      <c r="D77" s="20"/>
      <c r="E77" s="20"/>
      <c r="F77" s="20"/>
      <c r="G77" s="20"/>
      <c r="H77" s="21"/>
      <c r="I77" s="21"/>
    </row>
    <row r="78" spans="1:9" ht="15" hidden="1" customHeight="1" x14ac:dyDescent="0.25">
      <c r="A78" s="22"/>
      <c r="B78" s="19"/>
      <c r="C78" s="19"/>
      <c r="D78" s="20"/>
      <c r="E78" s="20"/>
      <c r="F78" s="20"/>
      <c r="G78" s="20"/>
      <c r="H78" s="21"/>
      <c r="I78" s="21"/>
    </row>
    <row r="79" spans="1:9" ht="15" hidden="1" customHeight="1" x14ac:dyDescent="0.25">
      <c r="A79" s="22"/>
      <c r="B79" s="19"/>
      <c r="C79" s="19"/>
      <c r="D79" s="20"/>
      <c r="E79" s="20"/>
      <c r="F79" s="20"/>
      <c r="G79" s="20"/>
      <c r="H79" s="21"/>
      <c r="I79" s="21"/>
    </row>
    <row r="80" spans="1:9" ht="15" hidden="1" customHeight="1" x14ac:dyDescent="0.25">
      <c r="A80" s="22"/>
      <c r="B80" s="19"/>
      <c r="C80" s="19"/>
      <c r="D80" s="20"/>
      <c r="E80" s="20"/>
      <c r="F80" s="20"/>
      <c r="G80" s="20"/>
      <c r="H80" s="21"/>
      <c r="I80" s="21"/>
    </row>
    <row r="81" spans="1:9" ht="15" hidden="1" customHeight="1" x14ac:dyDescent="0.25">
      <c r="A81" s="22"/>
      <c r="B81" s="19"/>
      <c r="C81" s="19"/>
      <c r="D81" s="20"/>
      <c r="E81" s="20"/>
      <c r="F81" s="20"/>
      <c r="G81" s="20"/>
      <c r="H81" s="21"/>
      <c r="I81" s="21"/>
    </row>
    <row r="82" spans="1:9" ht="15" hidden="1" customHeight="1" x14ac:dyDescent="0.25">
      <c r="A82" s="22"/>
      <c r="B82" s="19"/>
      <c r="C82" s="19"/>
      <c r="D82" s="20"/>
      <c r="E82" s="20"/>
      <c r="F82" s="20"/>
      <c r="G82" s="20"/>
      <c r="H82" s="21"/>
      <c r="I82" s="21"/>
    </row>
    <row r="83" spans="1:9" ht="15" hidden="1" customHeight="1" x14ac:dyDescent="0.25">
      <c r="A83" s="22"/>
      <c r="B83" s="19"/>
      <c r="C83" s="19"/>
      <c r="D83" s="20"/>
      <c r="E83" s="20"/>
      <c r="F83" s="20"/>
      <c r="G83" s="20"/>
      <c r="H83" s="21"/>
      <c r="I83" s="21"/>
    </row>
    <row r="84" spans="1:9" ht="15" hidden="1" customHeight="1" x14ac:dyDescent="0.25">
      <c r="A84" s="22"/>
      <c r="B84" s="19"/>
      <c r="C84" s="19"/>
      <c r="D84" s="20"/>
      <c r="E84" s="20"/>
      <c r="F84" s="20"/>
      <c r="G84" s="20"/>
      <c r="H84" s="21"/>
      <c r="I84" s="21"/>
    </row>
    <row r="85" spans="1:9" ht="15" hidden="1" customHeight="1" x14ac:dyDescent="0.25">
      <c r="A85" s="22"/>
      <c r="B85" s="19"/>
      <c r="C85" s="19"/>
      <c r="D85" s="20"/>
      <c r="E85" s="20"/>
      <c r="F85" s="20"/>
      <c r="G85" s="20"/>
      <c r="H85" s="21"/>
      <c r="I85" s="21"/>
    </row>
    <row r="86" spans="1:9" ht="15" hidden="1" customHeight="1" x14ac:dyDescent="0.25">
      <c r="A86" s="22"/>
      <c r="B86" s="19"/>
      <c r="C86" s="19"/>
      <c r="D86" s="20"/>
      <c r="E86" s="20"/>
      <c r="F86" s="20"/>
      <c r="G86" s="20"/>
      <c r="H86" s="21"/>
      <c r="I86" s="21"/>
    </row>
    <row r="87" spans="1:9" ht="4.5" customHeight="1" x14ac:dyDescent="0.25">
      <c r="A87" s="60"/>
      <c r="B87" s="60"/>
      <c r="C87" s="60"/>
      <c r="D87" s="60"/>
      <c r="E87" s="60"/>
      <c r="F87" s="60"/>
      <c r="G87" s="60"/>
      <c r="H87" s="60"/>
      <c r="I87" s="60"/>
    </row>
    <row r="88" spans="1:9" x14ac:dyDescent="0.25">
      <c r="A88" s="67" t="s">
        <v>820</v>
      </c>
      <c r="B88" s="11"/>
      <c r="C88" s="11"/>
      <c r="D88" s="11"/>
      <c r="E88" s="11"/>
      <c r="F88" s="11"/>
      <c r="G88" s="11"/>
    </row>
  </sheetData>
  <mergeCells count="6">
    <mergeCell ref="A41:A45"/>
    <mergeCell ref="A1:I1"/>
    <mergeCell ref="A2:I2"/>
    <mergeCell ref="A3:I3"/>
    <mergeCell ref="D5:I5"/>
    <mergeCell ref="A7:A4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zoomScale="85" zoomScaleNormal="85" workbookViewId="0">
      <selection activeCell="D33" sqref="D33"/>
    </sheetView>
  </sheetViews>
  <sheetFormatPr baseColWidth="10" defaultColWidth="11.42578125" defaultRowHeight="15" x14ac:dyDescent="0.25"/>
  <cols>
    <col min="1" max="1" width="62.28515625" style="185" customWidth="1"/>
    <col min="2" max="2" width="52.85546875" style="185" customWidth="1"/>
    <col min="3" max="3" width="17.140625" style="185" customWidth="1"/>
    <col min="4" max="4" width="19.7109375" style="185" customWidth="1"/>
    <col min="5" max="7" width="11.5703125" style="185" bestFit="1" customWidth="1"/>
    <col min="8" max="8" width="9.28515625" style="185" customWidth="1"/>
    <col min="9" max="9" width="10.5703125" style="185" customWidth="1"/>
    <col min="10" max="10" width="11.5703125" style="185" customWidth="1"/>
    <col min="11" max="11" width="13.5703125" style="185" customWidth="1"/>
    <col min="12" max="12" width="9.28515625" style="185" customWidth="1"/>
    <col min="13" max="13" width="11.7109375" style="185" customWidth="1"/>
    <col min="14" max="14" width="11.42578125" style="185"/>
    <col min="15" max="15" width="11.42578125" style="185" customWidth="1"/>
    <col min="16" max="19" width="12" style="185" bestFit="1" customWidth="1"/>
    <col min="20" max="256" width="11.42578125" style="185"/>
    <col min="257" max="257" width="58.85546875" style="185" customWidth="1"/>
    <col min="258" max="258" width="23.140625" style="185" bestFit="1" customWidth="1"/>
    <col min="259" max="259" width="13.42578125" style="185" bestFit="1" customWidth="1"/>
    <col min="260" max="263" width="11.42578125" style="185"/>
    <col min="264" max="264" width="9.28515625" style="185" customWidth="1"/>
    <col min="265" max="265" width="10.5703125" style="185" customWidth="1"/>
    <col min="266" max="266" width="11.5703125" style="185" customWidth="1"/>
    <col min="267" max="267" width="13.5703125" style="185" customWidth="1"/>
    <col min="268" max="268" width="9.28515625" style="185" customWidth="1"/>
    <col min="269" max="269" width="11.7109375" style="185" customWidth="1"/>
    <col min="270" max="270" width="11.42578125" style="185"/>
    <col min="271" max="271" width="11.42578125" style="185" customWidth="1"/>
    <col min="272" max="275" width="0" style="185" hidden="1" customWidth="1"/>
    <col min="276" max="512" width="11.42578125" style="185"/>
    <col min="513" max="513" width="58.85546875" style="185" customWidth="1"/>
    <col min="514" max="514" width="23.140625" style="185" bestFit="1" customWidth="1"/>
    <col min="515" max="515" width="13.42578125" style="185" bestFit="1" customWidth="1"/>
    <col min="516" max="519" width="11.42578125" style="185"/>
    <col min="520" max="520" width="9.28515625" style="185" customWidth="1"/>
    <col min="521" max="521" width="10.5703125" style="185" customWidth="1"/>
    <col min="522" max="522" width="11.5703125" style="185" customWidth="1"/>
    <col min="523" max="523" width="13.5703125" style="185" customWidth="1"/>
    <col min="524" max="524" width="9.28515625" style="185" customWidth="1"/>
    <col min="525" max="525" width="11.7109375" style="185" customWidth="1"/>
    <col min="526" max="526" width="11.42578125" style="185"/>
    <col min="527" max="527" width="11.42578125" style="185" customWidth="1"/>
    <col min="528" max="531" width="0" style="185" hidden="1" customWidth="1"/>
    <col min="532" max="768" width="11.42578125" style="185"/>
    <col min="769" max="769" width="58.85546875" style="185" customWidth="1"/>
    <col min="770" max="770" width="23.140625" style="185" bestFit="1" customWidth="1"/>
    <col min="771" max="771" width="13.42578125" style="185" bestFit="1" customWidth="1"/>
    <col min="772" max="775" width="11.42578125" style="185"/>
    <col min="776" max="776" width="9.28515625" style="185" customWidth="1"/>
    <col min="777" max="777" width="10.5703125" style="185" customWidth="1"/>
    <col min="778" max="778" width="11.5703125" style="185" customWidth="1"/>
    <col min="779" max="779" width="13.5703125" style="185" customWidth="1"/>
    <col min="780" max="780" width="9.28515625" style="185" customWidth="1"/>
    <col min="781" max="781" width="11.7109375" style="185" customWidth="1"/>
    <col min="782" max="782" width="11.42578125" style="185"/>
    <col min="783" max="783" width="11.42578125" style="185" customWidth="1"/>
    <col min="784" max="787" width="0" style="185" hidden="1" customWidth="1"/>
    <col min="788" max="1024" width="11.42578125" style="185"/>
    <col min="1025" max="1025" width="58.85546875" style="185" customWidth="1"/>
    <col min="1026" max="1026" width="23.140625" style="185" bestFit="1" customWidth="1"/>
    <col min="1027" max="1027" width="13.42578125" style="185" bestFit="1" customWidth="1"/>
    <col min="1028" max="1031" width="11.42578125" style="185"/>
    <col min="1032" max="1032" width="9.28515625" style="185" customWidth="1"/>
    <col min="1033" max="1033" width="10.5703125" style="185" customWidth="1"/>
    <col min="1034" max="1034" width="11.5703125" style="185" customWidth="1"/>
    <col min="1035" max="1035" width="13.5703125" style="185" customWidth="1"/>
    <col min="1036" max="1036" width="9.28515625" style="185" customWidth="1"/>
    <col min="1037" max="1037" width="11.7109375" style="185" customWidth="1"/>
    <col min="1038" max="1038" width="11.42578125" style="185"/>
    <col min="1039" max="1039" width="11.42578125" style="185" customWidth="1"/>
    <col min="1040" max="1043" width="0" style="185" hidden="1" customWidth="1"/>
    <col min="1044" max="1280" width="11.42578125" style="185"/>
    <col min="1281" max="1281" width="58.85546875" style="185" customWidth="1"/>
    <col min="1282" max="1282" width="23.140625" style="185" bestFit="1" customWidth="1"/>
    <col min="1283" max="1283" width="13.42578125" style="185" bestFit="1" customWidth="1"/>
    <col min="1284" max="1287" width="11.42578125" style="185"/>
    <col min="1288" max="1288" width="9.28515625" style="185" customWidth="1"/>
    <col min="1289" max="1289" width="10.5703125" style="185" customWidth="1"/>
    <col min="1290" max="1290" width="11.5703125" style="185" customWidth="1"/>
    <col min="1291" max="1291" width="13.5703125" style="185" customWidth="1"/>
    <col min="1292" max="1292" width="9.28515625" style="185" customWidth="1"/>
    <col min="1293" max="1293" width="11.7109375" style="185" customWidth="1"/>
    <col min="1294" max="1294" width="11.42578125" style="185"/>
    <col min="1295" max="1295" width="11.42578125" style="185" customWidth="1"/>
    <col min="1296" max="1299" width="0" style="185" hidden="1" customWidth="1"/>
    <col min="1300" max="1536" width="11.42578125" style="185"/>
    <col min="1537" max="1537" width="58.85546875" style="185" customWidth="1"/>
    <col min="1538" max="1538" width="23.140625" style="185" bestFit="1" customWidth="1"/>
    <col min="1539" max="1539" width="13.42578125" style="185" bestFit="1" customWidth="1"/>
    <col min="1540" max="1543" width="11.42578125" style="185"/>
    <col min="1544" max="1544" width="9.28515625" style="185" customWidth="1"/>
    <col min="1545" max="1545" width="10.5703125" style="185" customWidth="1"/>
    <col min="1546" max="1546" width="11.5703125" style="185" customWidth="1"/>
    <col min="1547" max="1547" width="13.5703125" style="185" customWidth="1"/>
    <col min="1548" max="1548" width="9.28515625" style="185" customWidth="1"/>
    <col min="1549" max="1549" width="11.7109375" style="185" customWidth="1"/>
    <col min="1550" max="1550" width="11.42578125" style="185"/>
    <col min="1551" max="1551" width="11.42578125" style="185" customWidth="1"/>
    <col min="1552" max="1555" width="0" style="185" hidden="1" customWidth="1"/>
    <col min="1556" max="1792" width="11.42578125" style="185"/>
    <col min="1793" max="1793" width="58.85546875" style="185" customWidth="1"/>
    <col min="1794" max="1794" width="23.140625" style="185" bestFit="1" customWidth="1"/>
    <col min="1795" max="1795" width="13.42578125" style="185" bestFit="1" customWidth="1"/>
    <col min="1796" max="1799" width="11.42578125" style="185"/>
    <col min="1800" max="1800" width="9.28515625" style="185" customWidth="1"/>
    <col min="1801" max="1801" width="10.5703125" style="185" customWidth="1"/>
    <col min="1802" max="1802" width="11.5703125" style="185" customWidth="1"/>
    <col min="1803" max="1803" width="13.5703125" style="185" customWidth="1"/>
    <col min="1804" max="1804" width="9.28515625" style="185" customWidth="1"/>
    <col min="1805" max="1805" width="11.7109375" style="185" customWidth="1"/>
    <col min="1806" max="1806" width="11.42578125" style="185"/>
    <col min="1807" max="1807" width="11.42578125" style="185" customWidth="1"/>
    <col min="1808" max="1811" width="0" style="185" hidden="1" customWidth="1"/>
    <col min="1812" max="2048" width="11.42578125" style="185"/>
    <col min="2049" max="2049" width="58.85546875" style="185" customWidth="1"/>
    <col min="2050" max="2050" width="23.140625" style="185" bestFit="1" customWidth="1"/>
    <col min="2051" max="2051" width="13.42578125" style="185" bestFit="1" customWidth="1"/>
    <col min="2052" max="2055" width="11.42578125" style="185"/>
    <col min="2056" max="2056" width="9.28515625" style="185" customWidth="1"/>
    <col min="2057" max="2057" width="10.5703125" style="185" customWidth="1"/>
    <col min="2058" max="2058" width="11.5703125" style="185" customWidth="1"/>
    <col min="2059" max="2059" width="13.5703125" style="185" customWidth="1"/>
    <col min="2060" max="2060" width="9.28515625" style="185" customWidth="1"/>
    <col min="2061" max="2061" width="11.7109375" style="185" customWidth="1"/>
    <col min="2062" max="2062" width="11.42578125" style="185"/>
    <col min="2063" max="2063" width="11.42578125" style="185" customWidth="1"/>
    <col min="2064" max="2067" width="0" style="185" hidden="1" customWidth="1"/>
    <col min="2068" max="2304" width="11.42578125" style="185"/>
    <col min="2305" max="2305" width="58.85546875" style="185" customWidth="1"/>
    <col min="2306" max="2306" width="23.140625" style="185" bestFit="1" customWidth="1"/>
    <col min="2307" max="2307" width="13.42578125" style="185" bestFit="1" customWidth="1"/>
    <col min="2308" max="2311" width="11.42578125" style="185"/>
    <col min="2312" max="2312" width="9.28515625" style="185" customWidth="1"/>
    <col min="2313" max="2313" width="10.5703125" style="185" customWidth="1"/>
    <col min="2314" max="2314" width="11.5703125" style="185" customWidth="1"/>
    <col min="2315" max="2315" width="13.5703125" style="185" customWidth="1"/>
    <col min="2316" max="2316" width="9.28515625" style="185" customWidth="1"/>
    <col min="2317" max="2317" width="11.7109375" style="185" customWidth="1"/>
    <col min="2318" max="2318" width="11.42578125" style="185"/>
    <col min="2319" max="2319" width="11.42578125" style="185" customWidth="1"/>
    <col min="2320" max="2323" width="0" style="185" hidden="1" customWidth="1"/>
    <col min="2324" max="2560" width="11.42578125" style="185"/>
    <col min="2561" max="2561" width="58.85546875" style="185" customWidth="1"/>
    <col min="2562" max="2562" width="23.140625" style="185" bestFit="1" customWidth="1"/>
    <col min="2563" max="2563" width="13.42578125" style="185" bestFit="1" customWidth="1"/>
    <col min="2564" max="2567" width="11.42578125" style="185"/>
    <col min="2568" max="2568" width="9.28515625" style="185" customWidth="1"/>
    <col min="2569" max="2569" width="10.5703125" style="185" customWidth="1"/>
    <col min="2570" max="2570" width="11.5703125" style="185" customWidth="1"/>
    <col min="2571" max="2571" width="13.5703125" style="185" customWidth="1"/>
    <col min="2572" max="2572" width="9.28515625" style="185" customWidth="1"/>
    <col min="2573" max="2573" width="11.7109375" style="185" customWidth="1"/>
    <col min="2574" max="2574" width="11.42578125" style="185"/>
    <col min="2575" max="2575" width="11.42578125" style="185" customWidth="1"/>
    <col min="2576" max="2579" width="0" style="185" hidden="1" customWidth="1"/>
    <col min="2580" max="2816" width="11.42578125" style="185"/>
    <col min="2817" max="2817" width="58.85546875" style="185" customWidth="1"/>
    <col min="2818" max="2818" width="23.140625" style="185" bestFit="1" customWidth="1"/>
    <col min="2819" max="2819" width="13.42578125" style="185" bestFit="1" customWidth="1"/>
    <col min="2820" max="2823" width="11.42578125" style="185"/>
    <col min="2824" max="2824" width="9.28515625" style="185" customWidth="1"/>
    <col min="2825" max="2825" width="10.5703125" style="185" customWidth="1"/>
    <col min="2826" max="2826" width="11.5703125" style="185" customWidth="1"/>
    <col min="2827" max="2827" width="13.5703125" style="185" customWidth="1"/>
    <col min="2828" max="2828" width="9.28515625" style="185" customWidth="1"/>
    <col min="2829" max="2829" width="11.7109375" style="185" customWidth="1"/>
    <col min="2830" max="2830" width="11.42578125" style="185"/>
    <col min="2831" max="2831" width="11.42578125" style="185" customWidth="1"/>
    <col min="2832" max="2835" width="0" style="185" hidden="1" customWidth="1"/>
    <col min="2836" max="3072" width="11.42578125" style="185"/>
    <col min="3073" max="3073" width="58.85546875" style="185" customWidth="1"/>
    <col min="3074" max="3074" width="23.140625" style="185" bestFit="1" customWidth="1"/>
    <col min="3075" max="3075" width="13.42578125" style="185" bestFit="1" customWidth="1"/>
    <col min="3076" max="3079" width="11.42578125" style="185"/>
    <col min="3080" max="3080" width="9.28515625" style="185" customWidth="1"/>
    <col min="3081" max="3081" width="10.5703125" style="185" customWidth="1"/>
    <col min="3082" max="3082" width="11.5703125" style="185" customWidth="1"/>
    <col min="3083" max="3083" width="13.5703125" style="185" customWidth="1"/>
    <col min="3084" max="3084" width="9.28515625" style="185" customWidth="1"/>
    <col min="3085" max="3085" width="11.7109375" style="185" customWidth="1"/>
    <col min="3086" max="3086" width="11.42578125" style="185"/>
    <col min="3087" max="3087" width="11.42578125" style="185" customWidth="1"/>
    <col min="3088" max="3091" width="0" style="185" hidden="1" customWidth="1"/>
    <col min="3092" max="3328" width="11.42578125" style="185"/>
    <col min="3329" max="3329" width="58.85546875" style="185" customWidth="1"/>
    <col min="3330" max="3330" width="23.140625" style="185" bestFit="1" customWidth="1"/>
    <col min="3331" max="3331" width="13.42578125" style="185" bestFit="1" customWidth="1"/>
    <col min="3332" max="3335" width="11.42578125" style="185"/>
    <col min="3336" max="3336" width="9.28515625" style="185" customWidth="1"/>
    <col min="3337" max="3337" width="10.5703125" style="185" customWidth="1"/>
    <col min="3338" max="3338" width="11.5703125" style="185" customWidth="1"/>
    <col min="3339" max="3339" width="13.5703125" style="185" customWidth="1"/>
    <col min="3340" max="3340" width="9.28515625" style="185" customWidth="1"/>
    <col min="3341" max="3341" width="11.7109375" style="185" customWidth="1"/>
    <col min="3342" max="3342" width="11.42578125" style="185"/>
    <col min="3343" max="3343" width="11.42578125" style="185" customWidth="1"/>
    <col min="3344" max="3347" width="0" style="185" hidden="1" customWidth="1"/>
    <col min="3348" max="3584" width="11.42578125" style="185"/>
    <col min="3585" max="3585" width="58.85546875" style="185" customWidth="1"/>
    <col min="3586" max="3586" width="23.140625" style="185" bestFit="1" customWidth="1"/>
    <col min="3587" max="3587" width="13.42578125" style="185" bestFit="1" customWidth="1"/>
    <col min="3588" max="3591" width="11.42578125" style="185"/>
    <col min="3592" max="3592" width="9.28515625" style="185" customWidth="1"/>
    <col min="3593" max="3593" width="10.5703125" style="185" customWidth="1"/>
    <col min="3594" max="3594" width="11.5703125" style="185" customWidth="1"/>
    <col min="3595" max="3595" width="13.5703125" style="185" customWidth="1"/>
    <col min="3596" max="3596" width="9.28515625" style="185" customWidth="1"/>
    <col min="3597" max="3597" width="11.7109375" style="185" customWidth="1"/>
    <col min="3598" max="3598" width="11.42578125" style="185"/>
    <col min="3599" max="3599" width="11.42578125" style="185" customWidth="1"/>
    <col min="3600" max="3603" width="0" style="185" hidden="1" customWidth="1"/>
    <col min="3604" max="3840" width="11.42578125" style="185"/>
    <col min="3841" max="3841" width="58.85546875" style="185" customWidth="1"/>
    <col min="3842" max="3842" width="23.140625" style="185" bestFit="1" customWidth="1"/>
    <col min="3843" max="3843" width="13.42578125" style="185" bestFit="1" customWidth="1"/>
    <col min="3844" max="3847" width="11.42578125" style="185"/>
    <col min="3848" max="3848" width="9.28515625" style="185" customWidth="1"/>
    <col min="3849" max="3849" width="10.5703125" style="185" customWidth="1"/>
    <col min="3850" max="3850" width="11.5703125" style="185" customWidth="1"/>
    <col min="3851" max="3851" width="13.5703125" style="185" customWidth="1"/>
    <col min="3852" max="3852" width="9.28515625" style="185" customWidth="1"/>
    <col min="3853" max="3853" width="11.7109375" style="185" customWidth="1"/>
    <col min="3854" max="3854" width="11.42578125" style="185"/>
    <col min="3855" max="3855" width="11.42578125" style="185" customWidth="1"/>
    <col min="3856" max="3859" width="0" style="185" hidden="1" customWidth="1"/>
    <col min="3860" max="4096" width="11.42578125" style="185"/>
    <col min="4097" max="4097" width="58.85546875" style="185" customWidth="1"/>
    <col min="4098" max="4098" width="23.140625" style="185" bestFit="1" customWidth="1"/>
    <col min="4099" max="4099" width="13.42578125" style="185" bestFit="1" customWidth="1"/>
    <col min="4100" max="4103" width="11.42578125" style="185"/>
    <col min="4104" max="4104" width="9.28515625" style="185" customWidth="1"/>
    <col min="4105" max="4105" width="10.5703125" style="185" customWidth="1"/>
    <col min="4106" max="4106" width="11.5703125" style="185" customWidth="1"/>
    <col min="4107" max="4107" width="13.5703125" style="185" customWidth="1"/>
    <col min="4108" max="4108" width="9.28515625" style="185" customWidth="1"/>
    <col min="4109" max="4109" width="11.7109375" style="185" customWidth="1"/>
    <col min="4110" max="4110" width="11.42578125" style="185"/>
    <col min="4111" max="4111" width="11.42578125" style="185" customWidth="1"/>
    <col min="4112" max="4115" width="0" style="185" hidden="1" customWidth="1"/>
    <col min="4116" max="4352" width="11.42578125" style="185"/>
    <col min="4353" max="4353" width="58.85546875" style="185" customWidth="1"/>
    <col min="4354" max="4354" width="23.140625" style="185" bestFit="1" customWidth="1"/>
    <col min="4355" max="4355" width="13.42578125" style="185" bestFit="1" customWidth="1"/>
    <col min="4356" max="4359" width="11.42578125" style="185"/>
    <col min="4360" max="4360" width="9.28515625" style="185" customWidth="1"/>
    <col min="4361" max="4361" width="10.5703125" style="185" customWidth="1"/>
    <col min="4362" max="4362" width="11.5703125" style="185" customWidth="1"/>
    <col min="4363" max="4363" width="13.5703125" style="185" customWidth="1"/>
    <col min="4364" max="4364" width="9.28515625" style="185" customWidth="1"/>
    <col min="4365" max="4365" width="11.7109375" style="185" customWidth="1"/>
    <col min="4366" max="4366" width="11.42578125" style="185"/>
    <col min="4367" max="4367" width="11.42578125" style="185" customWidth="1"/>
    <col min="4368" max="4371" width="0" style="185" hidden="1" customWidth="1"/>
    <col min="4372" max="4608" width="11.42578125" style="185"/>
    <col min="4609" max="4609" width="58.85546875" style="185" customWidth="1"/>
    <col min="4610" max="4610" width="23.140625" style="185" bestFit="1" customWidth="1"/>
    <col min="4611" max="4611" width="13.42578125" style="185" bestFit="1" customWidth="1"/>
    <col min="4612" max="4615" width="11.42578125" style="185"/>
    <col min="4616" max="4616" width="9.28515625" style="185" customWidth="1"/>
    <col min="4617" max="4617" width="10.5703125" style="185" customWidth="1"/>
    <col min="4618" max="4618" width="11.5703125" style="185" customWidth="1"/>
    <col min="4619" max="4619" width="13.5703125" style="185" customWidth="1"/>
    <col min="4620" max="4620" width="9.28515625" style="185" customWidth="1"/>
    <col min="4621" max="4621" width="11.7109375" style="185" customWidth="1"/>
    <col min="4622" max="4622" width="11.42578125" style="185"/>
    <col min="4623" max="4623" width="11.42578125" style="185" customWidth="1"/>
    <col min="4624" max="4627" width="0" style="185" hidden="1" customWidth="1"/>
    <col min="4628" max="4864" width="11.42578125" style="185"/>
    <col min="4865" max="4865" width="58.85546875" style="185" customWidth="1"/>
    <col min="4866" max="4866" width="23.140625" style="185" bestFit="1" customWidth="1"/>
    <col min="4867" max="4867" width="13.42578125" style="185" bestFit="1" customWidth="1"/>
    <col min="4868" max="4871" width="11.42578125" style="185"/>
    <col min="4872" max="4872" width="9.28515625" style="185" customWidth="1"/>
    <col min="4873" max="4873" width="10.5703125" style="185" customWidth="1"/>
    <col min="4874" max="4874" width="11.5703125" style="185" customWidth="1"/>
    <col min="4875" max="4875" width="13.5703125" style="185" customWidth="1"/>
    <col min="4876" max="4876" width="9.28515625" style="185" customWidth="1"/>
    <col min="4877" max="4877" width="11.7109375" style="185" customWidth="1"/>
    <col min="4878" max="4878" width="11.42578125" style="185"/>
    <col min="4879" max="4879" width="11.42578125" style="185" customWidth="1"/>
    <col min="4880" max="4883" width="0" style="185" hidden="1" customWidth="1"/>
    <col min="4884" max="5120" width="11.42578125" style="185"/>
    <col min="5121" max="5121" width="58.85546875" style="185" customWidth="1"/>
    <col min="5122" max="5122" width="23.140625" style="185" bestFit="1" customWidth="1"/>
    <col min="5123" max="5123" width="13.42578125" style="185" bestFit="1" customWidth="1"/>
    <col min="5124" max="5127" width="11.42578125" style="185"/>
    <col min="5128" max="5128" width="9.28515625" style="185" customWidth="1"/>
    <col min="5129" max="5129" width="10.5703125" style="185" customWidth="1"/>
    <col min="5130" max="5130" width="11.5703125" style="185" customWidth="1"/>
    <col min="5131" max="5131" width="13.5703125" style="185" customWidth="1"/>
    <col min="5132" max="5132" width="9.28515625" style="185" customWidth="1"/>
    <col min="5133" max="5133" width="11.7109375" style="185" customWidth="1"/>
    <col min="5134" max="5134" width="11.42578125" style="185"/>
    <col min="5135" max="5135" width="11.42578125" style="185" customWidth="1"/>
    <col min="5136" max="5139" width="0" style="185" hidden="1" customWidth="1"/>
    <col min="5140" max="5376" width="11.42578125" style="185"/>
    <col min="5377" max="5377" width="58.85546875" style="185" customWidth="1"/>
    <col min="5378" max="5378" width="23.140625" style="185" bestFit="1" customWidth="1"/>
    <col min="5379" max="5379" width="13.42578125" style="185" bestFit="1" customWidth="1"/>
    <col min="5380" max="5383" width="11.42578125" style="185"/>
    <col min="5384" max="5384" width="9.28515625" style="185" customWidth="1"/>
    <col min="5385" max="5385" width="10.5703125" style="185" customWidth="1"/>
    <col min="5386" max="5386" width="11.5703125" style="185" customWidth="1"/>
    <col min="5387" max="5387" width="13.5703125" style="185" customWidth="1"/>
    <col min="5388" max="5388" width="9.28515625" style="185" customWidth="1"/>
    <col min="5389" max="5389" width="11.7109375" style="185" customWidth="1"/>
    <col min="5390" max="5390" width="11.42578125" style="185"/>
    <col min="5391" max="5391" width="11.42578125" style="185" customWidth="1"/>
    <col min="5392" max="5395" width="0" style="185" hidden="1" customWidth="1"/>
    <col min="5396" max="5632" width="11.42578125" style="185"/>
    <col min="5633" max="5633" width="58.85546875" style="185" customWidth="1"/>
    <col min="5634" max="5634" width="23.140625" style="185" bestFit="1" customWidth="1"/>
    <col min="5635" max="5635" width="13.42578125" style="185" bestFit="1" customWidth="1"/>
    <col min="5636" max="5639" width="11.42578125" style="185"/>
    <col min="5640" max="5640" width="9.28515625" style="185" customWidth="1"/>
    <col min="5641" max="5641" width="10.5703125" style="185" customWidth="1"/>
    <col min="5642" max="5642" width="11.5703125" style="185" customWidth="1"/>
    <col min="5643" max="5643" width="13.5703125" style="185" customWidth="1"/>
    <col min="5644" max="5644" width="9.28515625" style="185" customWidth="1"/>
    <col min="5645" max="5645" width="11.7109375" style="185" customWidth="1"/>
    <col min="5646" max="5646" width="11.42578125" style="185"/>
    <col min="5647" max="5647" width="11.42578125" style="185" customWidth="1"/>
    <col min="5648" max="5651" width="0" style="185" hidden="1" customWidth="1"/>
    <col min="5652" max="5888" width="11.42578125" style="185"/>
    <col min="5889" max="5889" width="58.85546875" style="185" customWidth="1"/>
    <col min="5890" max="5890" width="23.140625" style="185" bestFit="1" customWidth="1"/>
    <col min="5891" max="5891" width="13.42578125" style="185" bestFit="1" customWidth="1"/>
    <col min="5892" max="5895" width="11.42578125" style="185"/>
    <col min="5896" max="5896" width="9.28515625" style="185" customWidth="1"/>
    <col min="5897" max="5897" width="10.5703125" style="185" customWidth="1"/>
    <col min="5898" max="5898" width="11.5703125" style="185" customWidth="1"/>
    <col min="5899" max="5899" width="13.5703125" style="185" customWidth="1"/>
    <col min="5900" max="5900" width="9.28515625" style="185" customWidth="1"/>
    <col min="5901" max="5901" width="11.7109375" style="185" customWidth="1"/>
    <col min="5902" max="5902" width="11.42578125" style="185"/>
    <col min="5903" max="5903" width="11.42578125" style="185" customWidth="1"/>
    <col min="5904" max="5907" width="0" style="185" hidden="1" customWidth="1"/>
    <col min="5908" max="6144" width="11.42578125" style="185"/>
    <col min="6145" max="6145" width="58.85546875" style="185" customWidth="1"/>
    <col min="6146" max="6146" width="23.140625" style="185" bestFit="1" customWidth="1"/>
    <col min="6147" max="6147" width="13.42578125" style="185" bestFit="1" customWidth="1"/>
    <col min="6148" max="6151" width="11.42578125" style="185"/>
    <col min="6152" max="6152" width="9.28515625" style="185" customWidth="1"/>
    <col min="6153" max="6153" width="10.5703125" style="185" customWidth="1"/>
    <col min="6154" max="6154" width="11.5703125" style="185" customWidth="1"/>
    <col min="6155" max="6155" width="13.5703125" style="185" customWidth="1"/>
    <col min="6156" max="6156" width="9.28515625" style="185" customWidth="1"/>
    <col min="6157" max="6157" width="11.7109375" style="185" customWidth="1"/>
    <col min="6158" max="6158" width="11.42578125" style="185"/>
    <col min="6159" max="6159" width="11.42578125" style="185" customWidth="1"/>
    <col min="6160" max="6163" width="0" style="185" hidden="1" customWidth="1"/>
    <col min="6164" max="6400" width="11.42578125" style="185"/>
    <col min="6401" max="6401" width="58.85546875" style="185" customWidth="1"/>
    <col min="6402" max="6402" width="23.140625" style="185" bestFit="1" customWidth="1"/>
    <col min="6403" max="6403" width="13.42578125" style="185" bestFit="1" customWidth="1"/>
    <col min="6404" max="6407" width="11.42578125" style="185"/>
    <col min="6408" max="6408" width="9.28515625" style="185" customWidth="1"/>
    <col min="6409" max="6409" width="10.5703125" style="185" customWidth="1"/>
    <col min="6410" max="6410" width="11.5703125" style="185" customWidth="1"/>
    <col min="6411" max="6411" width="13.5703125" style="185" customWidth="1"/>
    <col min="6412" max="6412" width="9.28515625" style="185" customWidth="1"/>
    <col min="6413" max="6413" width="11.7109375" style="185" customWidth="1"/>
    <col min="6414" max="6414" width="11.42578125" style="185"/>
    <col min="6415" max="6415" width="11.42578125" style="185" customWidth="1"/>
    <col min="6416" max="6419" width="0" style="185" hidden="1" customWidth="1"/>
    <col min="6420" max="6656" width="11.42578125" style="185"/>
    <col min="6657" max="6657" width="58.85546875" style="185" customWidth="1"/>
    <col min="6658" max="6658" width="23.140625" style="185" bestFit="1" customWidth="1"/>
    <col min="6659" max="6659" width="13.42578125" style="185" bestFit="1" customWidth="1"/>
    <col min="6660" max="6663" width="11.42578125" style="185"/>
    <col min="6664" max="6664" width="9.28515625" style="185" customWidth="1"/>
    <col min="6665" max="6665" width="10.5703125" style="185" customWidth="1"/>
    <col min="6666" max="6666" width="11.5703125" style="185" customWidth="1"/>
    <col min="6667" max="6667" width="13.5703125" style="185" customWidth="1"/>
    <col min="6668" max="6668" width="9.28515625" style="185" customWidth="1"/>
    <col min="6669" max="6669" width="11.7109375" style="185" customWidth="1"/>
    <col min="6670" max="6670" width="11.42578125" style="185"/>
    <col min="6671" max="6671" width="11.42578125" style="185" customWidth="1"/>
    <col min="6672" max="6675" width="0" style="185" hidden="1" customWidth="1"/>
    <col min="6676" max="6912" width="11.42578125" style="185"/>
    <col min="6913" max="6913" width="58.85546875" style="185" customWidth="1"/>
    <col min="6914" max="6914" width="23.140625" style="185" bestFit="1" customWidth="1"/>
    <col min="6915" max="6915" width="13.42578125" style="185" bestFit="1" customWidth="1"/>
    <col min="6916" max="6919" width="11.42578125" style="185"/>
    <col min="6920" max="6920" width="9.28515625" style="185" customWidth="1"/>
    <col min="6921" max="6921" width="10.5703125" style="185" customWidth="1"/>
    <col min="6922" max="6922" width="11.5703125" style="185" customWidth="1"/>
    <col min="6923" max="6923" width="13.5703125" style="185" customWidth="1"/>
    <col min="6924" max="6924" width="9.28515625" style="185" customWidth="1"/>
    <col min="6925" max="6925" width="11.7109375" style="185" customWidth="1"/>
    <col min="6926" max="6926" width="11.42578125" style="185"/>
    <col min="6927" max="6927" width="11.42578125" style="185" customWidth="1"/>
    <col min="6928" max="6931" width="0" style="185" hidden="1" customWidth="1"/>
    <col min="6932" max="7168" width="11.42578125" style="185"/>
    <col min="7169" max="7169" width="58.85546875" style="185" customWidth="1"/>
    <col min="7170" max="7170" width="23.140625" style="185" bestFit="1" customWidth="1"/>
    <col min="7171" max="7171" width="13.42578125" style="185" bestFit="1" customWidth="1"/>
    <col min="7172" max="7175" width="11.42578125" style="185"/>
    <col min="7176" max="7176" width="9.28515625" style="185" customWidth="1"/>
    <col min="7177" max="7177" width="10.5703125" style="185" customWidth="1"/>
    <col min="7178" max="7178" width="11.5703125" style="185" customWidth="1"/>
    <col min="7179" max="7179" width="13.5703125" style="185" customWidth="1"/>
    <col min="7180" max="7180" width="9.28515625" style="185" customWidth="1"/>
    <col min="7181" max="7181" width="11.7109375" style="185" customWidth="1"/>
    <col min="7182" max="7182" width="11.42578125" style="185"/>
    <col min="7183" max="7183" width="11.42578125" style="185" customWidth="1"/>
    <col min="7184" max="7187" width="0" style="185" hidden="1" customWidth="1"/>
    <col min="7188" max="7424" width="11.42578125" style="185"/>
    <col min="7425" max="7425" width="58.85546875" style="185" customWidth="1"/>
    <col min="7426" max="7426" width="23.140625" style="185" bestFit="1" customWidth="1"/>
    <col min="7427" max="7427" width="13.42578125" style="185" bestFit="1" customWidth="1"/>
    <col min="7428" max="7431" width="11.42578125" style="185"/>
    <col min="7432" max="7432" width="9.28515625" style="185" customWidth="1"/>
    <col min="7433" max="7433" width="10.5703125" style="185" customWidth="1"/>
    <col min="7434" max="7434" width="11.5703125" style="185" customWidth="1"/>
    <col min="7435" max="7435" width="13.5703125" style="185" customWidth="1"/>
    <col min="7436" max="7436" width="9.28515625" style="185" customWidth="1"/>
    <col min="7437" max="7437" width="11.7109375" style="185" customWidth="1"/>
    <col min="7438" max="7438" width="11.42578125" style="185"/>
    <col min="7439" max="7439" width="11.42578125" style="185" customWidth="1"/>
    <col min="7440" max="7443" width="0" style="185" hidden="1" customWidth="1"/>
    <col min="7444" max="7680" width="11.42578125" style="185"/>
    <col min="7681" max="7681" width="58.85546875" style="185" customWidth="1"/>
    <col min="7682" max="7682" width="23.140625" style="185" bestFit="1" customWidth="1"/>
    <col min="7683" max="7683" width="13.42578125" style="185" bestFit="1" customWidth="1"/>
    <col min="7684" max="7687" width="11.42578125" style="185"/>
    <col min="7688" max="7688" width="9.28515625" style="185" customWidth="1"/>
    <col min="7689" max="7689" width="10.5703125" style="185" customWidth="1"/>
    <col min="7690" max="7690" width="11.5703125" style="185" customWidth="1"/>
    <col min="7691" max="7691" width="13.5703125" style="185" customWidth="1"/>
    <col min="7692" max="7692" width="9.28515625" style="185" customWidth="1"/>
    <col min="7693" max="7693" width="11.7109375" style="185" customWidth="1"/>
    <col min="7694" max="7694" width="11.42578125" style="185"/>
    <col min="7695" max="7695" width="11.42578125" style="185" customWidth="1"/>
    <col min="7696" max="7699" width="0" style="185" hidden="1" customWidth="1"/>
    <col min="7700" max="7936" width="11.42578125" style="185"/>
    <col min="7937" max="7937" width="58.85546875" style="185" customWidth="1"/>
    <col min="7938" max="7938" width="23.140625" style="185" bestFit="1" customWidth="1"/>
    <col min="7939" max="7939" width="13.42578125" style="185" bestFit="1" customWidth="1"/>
    <col min="7940" max="7943" width="11.42578125" style="185"/>
    <col min="7944" max="7944" width="9.28515625" style="185" customWidth="1"/>
    <col min="7945" max="7945" width="10.5703125" style="185" customWidth="1"/>
    <col min="7946" max="7946" width="11.5703125" style="185" customWidth="1"/>
    <col min="7947" max="7947" width="13.5703125" style="185" customWidth="1"/>
    <col min="7948" max="7948" width="9.28515625" style="185" customWidth="1"/>
    <col min="7949" max="7949" width="11.7109375" style="185" customWidth="1"/>
    <col min="7950" max="7950" width="11.42578125" style="185"/>
    <col min="7951" max="7951" width="11.42578125" style="185" customWidth="1"/>
    <col min="7952" max="7955" width="0" style="185" hidden="1" customWidth="1"/>
    <col min="7956" max="8192" width="11.42578125" style="185"/>
    <col min="8193" max="8193" width="58.85546875" style="185" customWidth="1"/>
    <col min="8194" max="8194" width="23.140625" style="185" bestFit="1" customWidth="1"/>
    <col min="8195" max="8195" width="13.42578125" style="185" bestFit="1" customWidth="1"/>
    <col min="8196" max="8199" width="11.42578125" style="185"/>
    <col min="8200" max="8200" width="9.28515625" style="185" customWidth="1"/>
    <col min="8201" max="8201" width="10.5703125" style="185" customWidth="1"/>
    <col min="8202" max="8202" width="11.5703125" style="185" customWidth="1"/>
    <col min="8203" max="8203" width="13.5703125" style="185" customWidth="1"/>
    <col min="8204" max="8204" width="9.28515625" style="185" customWidth="1"/>
    <col min="8205" max="8205" width="11.7109375" style="185" customWidth="1"/>
    <col min="8206" max="8206" width="11.42578125" style="185"/>
    <col min="8207" max="8207" width="11.42578125" style="185" customWidth="1"/>
    <col min="8208" max="8211" width="0" style="185" hidden="1" customWidth="1"/>
    <col min="8212" max="8448" width="11.42578125" style="185"/>
    <col min="8449" max="8449" width="58.85546875" style="185" customWidth="1"/>
    <col min="8450" max="8450" width="23.140625" style="185" bestFit="1" customWidth="1"/>
    <col min="8451" max="8451" width="13.42578125" style="185" bestFit="1" customWidth="1"/>
    <col min="8452" max="8455" width="11.42578125" style="185"/>
    <col min="8456" max="8456" width="9.28515625" style="185" customWidth="1"/>
    <col min="8457" max="8457" width="10.5703125" style="185" customWidth="1"/>
    <col min="8458" max="8458" width="11.5703125" style="185" customWidth="1"/>
    <col min="8459" max="8459" width="13.5703125" style="185" customWidth="1"/>
    <col min="8460" max="8460" width="9.28515625" style="185" customWidth="1"/>
    <col min="8461" max="8461" width="11.7109375" style="185" customWidth="1"/>
    <col min="8462" max="8462" width="11.42578125" style="185"/>
    <col min="8463" max="8463" width="11.42578125" style="185" customWidth="1"/>
    <col min="8464" max="8467" width="0" style="185" hidden="1" customWidth="1"/>
    <col min="8468" max="8704" width="11.42578125" style="185"/>
    <col min="8705" max="8705" width="58.85546875" style="185" customWidth="1"/>
    <col min="8706" max="8706" width="23.140625" style="185" bestFit="1" customWidth="1"/>
    <col min="8707" max="8707" width="13.42578125" style="185" bestFit="1" customWidth="1"/>
    <col min="8708" max="8711" width="11.42578125" style="185"/>
    <col min="8712" max="8712" width="9.28515625" style="185" customWidth="1"/>
    <col min="8713" max="8713" width="10.5703125" style="185" customWidth="1"/>
    <col min="8714" max="8714" width="11.5703125" style="185" customWidth="1"/>
    <col min="8715" max="8715" width="13.5703125" style="185" customWidth="1"/>
    <col min="8716" max="8716" width="9.28515625" style="185" customWidth="1"/>
    <col min="8717" max="8717" width="11.7109375" style="185" customWidth="1"/>
    <col min="8718" max="8718" width="11.42578125" style="185"/>
    <col min="8719" max="8719" width="11.42578125" style="185" customWidth="1"/>
    <col min="8720" max="8723" width="0" style="185" hidden="1" customWidth="1"/>
    <col min="8724" max="8960" width="11.42578125" style="185"/>
    <col min="8961" max="8961" width="58.85546875" style="185" customWidth="1"/>
    <col min="8962" max="8962" width="23.140625" style="185" bestFit="1" customWidth="1"/>
    <col min="8963" max="8963" width="13.42578125" style="185" bestFit="1" customWidth="1"/>
    <col min="8964" max="8967" width="11.42578125" style="185"/>
    <col min="8968" max="8968" width="9.28515625" style="185" customWidth="1"/>
    <col min="8969" max="8969" width="10.5703125" style="185" customWidth="1"/>
    <col min="8970" max="8970" width="11.5703125" style="185" customWidth="1"/>
    <col min="8971" max="8971" width="13.5703125" style="185" customWidth="1"/>
    <col min="8972" max="8972" width="9.28515625" style="185" customWidth="1"/>
    <col min="8973" max="8973" width="11.7109375" style="185" customWidth="1"/>
    <col min="8974" max="8974" width="11.42578125" style="185"/>
    <col min="8975" max="8975" width="11.42578125" style="185" customWidth="1"/>
    <col min="8976" max="8979" width="0" style="185" hidden="1" customWidth="1"/>
    <col min="8980" max="9216" width="11.42578125" style="185"/>
    <col min="9217" max="9217" width="58.85546875" style="185" customWidth="1"/>
    <col min="9218" max="9218" width="23.140625" style="185" bestFit="1" customWidth="1"/>
    <col min="9219" max="9219" width="13.42578125" style="185" bestFit="1" customWidth="1"/>
    <col min="9220" max="9223" width="11.42578125" style="185"/>
    <col min="9224" max="9224" width="9.28515625" style="185" customWidth="1"/>
    <col min="9225" max="9225" width="10.5703125" style="185" customWidth="1"/>
    <col min="9226" max="9226" width="11.5703125" style="185" customWidth="1"/>
    <col min="9227" max="9227" width="13.5703125" style="185" customWidth="1"/>
    <col min="9228" max="9228" width="9.28515625" style="185" customWidth="1"/>
    <col min="9229" max="9229" width="11.7109375" style="185" customWidth="1"/>
    <col min="9230" max="9230" width="11.42578125" style="185"/>
    <col min="9231" max="9231" width="11.42578125" style="185" customWidth="1"/>
    <col min="9232" max="9235" width="0" style="185" hidden="1" customWidth="1"/>
    <col min="9236" max="9472" width="11.42578125" style="185"/>
    <col min="9473" max="9473" width="58.85546875" style="185" customWidth="1"/>
    <col min="9474" max="9474" width="23.140625" style="185" bestFit="1" customWidth="1"/>
    <col min="9475" max="9475" width="13.42578125" style="185" bestFit="1" customWidth="1"/>
    <col min="9476" max="9479" width="11.42578125" style="185"/>
    <col min="9480" max="9480" width="9.28515625" style="185" customWidth="1"/>
    <col min="9481" max="9481" width="10.5703125" style="185" customWidth="1"/>
    <col min="9482" max="9482" width="11.5703125" style="185" customWidth="1"/>
    <col min="9483" max="9483" width="13.5703125" style="185" customWidth="1"/>
    <col min="9484" max="9484" width="9.28515625" style="185" customWidth="1"/>
    <col min="9485" max="9485" width="11.7109375" style="185" customWidth="1"/>
    <col min="9486" max="9486" width="11.42578125" style="185"/>
    <col min="9487" max="9487" width="11.42578125" style="185" customWidth="1"/>
    <col min="9488" max="9491" width="0" style="185" hidden="1" customWidth="1"/>
    <col min="9492" max="9728" width="11.42578125" style="185"/>
    <col min="9729" max="9729" width="58.85546875" style="185" customWidth="1"/>
    <col min="9730" max="9730" width="23.140625" style="185" bestFit="1" customWidth="1"/>
    <col min="9731" max="9731" width="13.42578125" style="185" bestFit="1" customWidth="1"/>
    <col min="9732" max="9735" width="11.42578125" style="185"/>
    <col min="9736" max="9736" width="9.28515625" style="185" customWidth="1"/>
    <col min="9737" max="9737" width="10.5703125" style="185" customWidth="1"/>
    <col min="9738" max="9738" width="11.5703125" style="185" customWidth="1"/>
    <col min="9739" max="9739" width="13.5703125" style="185" customWidth="1"/>
    <col min="9740" max="9740" width="9.28515625" style="185" customWidth="1"/>
    <col min="9741" max="9741" width="11.7109375" style="185" customWidth="1"/>
    <col min="9742" max="9742" width="11.42578125" style="185"/>
    <col min="9743" max="9743" width="11.42578125" style="185" customWidth="1"/>
    <col min="9744" max="9747" width="0" style="185" hidden="1" customWidth="1"/>
    <col min="9748" max="9984" width="11.42578125" style="185"/>
    <col min="9985" max="9985" width="58.85546875" style="185" customWidth="1"/>
    <col min="9986" max="9986" width="23.140625" style="185" bestFit="1" customWidth="1"/>
    <col min="9987" max="9987" width="13.42578125" style="185" bestFit="1" customWidth="1"/>
    <col min="9988" max="9991" width="11.42578125" style="185"/>
    <col min="9992" max="9992" width="9.28515625" style="185" customWidth="1"/>
    <col min="9993" max="9993" width="10.5703125" style="185" customWidth="1"/>
    <col min="9994" max="9994" width="11.5703125" style="185" customWidth="1"/>
    <col min="9995" max="9995" width="13.5703125" style="185" customWidth="1"/>
    <col min="9996" max="9996" width="9.28515625" style="185" customWidth="1"/>
    <col min="9997" max="9997" width="11.7109375" style="185" customWidth="1"/>
    <col min="9998" max="9998" width="11.42578125" style="185"/>
    <col min="9999" max="9999" width="11.42578125" style="185" customWidth="1"/>
    <col min="10000" max="10003" width="0" style="185" hidden="1" customWidth="1"/>
    <col min="10004" max="10240" width="11.42578125" style="185"/>
    <col min="10241" max="10241" width="58.85546875" style="185" customWidth="1"/>
    <col min="10242" max="10242" width="23.140625" style="185" bestFit="1" customWidth="1"/>
    <col min="10243" max="10243" width="13.42578125" style="185" bestFit="1" customWidth="1"/>
    <col min="10244" max="10247" width="11.42578125" style="185"/>
    <col min="10248" max="10248" width="9.28515625" style="185" customWidth="1"/>
    <col min="10249" max="10249" width="10.5703125" style="185" customWidth="1"/>
    <col min="10250" max="10250" width="11.5703125" style="185" customWidth="1"/>
    <col min="10251" max="10251" width="13.5703125" style="185" customWidth="1"/>
    <col min="10252" max="10252" width="9.28515625" style="185" customWidth="1"/>
    <col min="10253" max="10253" width="11.7109375" style="185" customWidth="1"/>
    <col min="10254" max="10254" width="11.42578125" style="185"/>
    <col min="10255" max="10255" width="11.42578125" style="185" customWidth="1"/>
    <col min="10256" max="10259" width="0" style="185" hidden="1" customWidth="1"/>
    <col min="10260" max="10496" width="11.42578125" style="185"/>
    <col min="10497" max="10497" width="58.85546875" style="185" customWidth="1"/>
    <col min="10498" max="10498" width="23.140625" style="185" bestFit="1" customWidth="1"/>
    <col min="10499" max="10499" width="13.42578125" style="185" bestFit="1" customWidth="1"/>
    <col min="10500" max="10503" width="11.42578125" style="185"/>
    <col min="10504" max="10504" width="9.28515625" style="185" customWidth="1"/>
    <col min="10505" max="10505" width="10.5703125" style="185" customWidth="1"/>
    <col min="10506" max="10506" width="11.5703125" style="185" customWidth="1"/>
    <col min="10507" max="10507" width="13.5703125" style="185" customWidth="1"/>
    <col min="10508" max="10508" width="9.28515625" style="185" customWidth="1"/>
    <col min="10509" max="10509" width="11.7109375" style="185" customWidth="1"/>
    <col min="10510" max="10510" width="11.42578125" style="185"/>
    <col min="10511" max="10511" width="11.42578125" style="185" customWidth="1"/>
    <col min="10512" max="10515" width="0" style="185" hidden="1" customWidth="1"/>
    <col min="10516" max="10752" width="11.42578125" style="185"/>
    <col min="10753" max="10753" width="58.85546875" style="185" customWidth="1"/>
    <col min="10754" max="10754" width="23.140625" style="185" bestFit="1" customWidth="1"/>
    <col min="10755" max="10755" width="13.42578125" style="185" bestFit="1" customWidth="1"/>
    <col min="10756" max="10759" width="11.42578125" style="185"/>
    <col min="10760" max="10760" width="9.28515625" style="185" customWidth="1"/>
    <col min="10761" max="10761" width="10.5703125" style="185" customWidth="1"/>
    <col min="10762" max="10762" width="11.5703125" style="185" customWidth="1"/>
    <col min="10763" max="10763" width="13.5703125" style="185" customWidth="1"/>
    <col min="10764" max="10764" width="9.28515625" style="185" customWidth="1"/>
    <col min="10765" max="10765" width="11.7109375" style="185" customWidth="1"/>
    <col min="10766" max="10766" width="11.42578125" style="185"/>
    <col min="10767" max="10767" width="11.42578125" style="185" customWidth="1"/>
    <col min="10768" max="10771" width="0" style="185" hidden="1" customWidth="1"/>
    <col min="10772" max="11008" width="11.42578125" style="185"/>
    <col min="11009" max="11009" width="58.85546875" style="185" customWidth="1"/>
    <col min="11010" max="11010" width="23.140625" style="185" bestFit="1" customWidth="1"/>
    <col min="11011" max="11011" width="13.42578125" style="185" bestFit="1" customWidth="1"/>
    <col min="11012" max="11015" width="11.42578125" style="185"/>
    <col min="11016" max="11016" width="9.28515625" style="185" customWidth="1"/>
    <col min="11017" max="11017" width="10.5703125" style="185" customWidth="1"/>
    <col min="11018" max="11018" width="11.5703125" style="185" customWidth="1"/>
    <col min="11019" max="11019" width="13.5703125" style="185" customWidth="1"/>
    <col min="11020" max="11020" width="9.28515625" style="185" customWidth="1"/>
    <col min="11021" max="11021" width="11.7109375" style="185" customWidth="1"/>
    <col min="11022" max="11022" width="11.42578125" style="185"/>
    <col min="11023" max="11023" width="11.42578125" style="185" customWidth="1"/>
    <col min="11024" max="11027" width="0" style="185" hidden="1" customWidth="1"/>
    <col min="11028" max="11264" width="11.42578125" style="185"/>
    <col min="11265" max="11265" width="58.85546875" style="185" customWidth="1"/>
    <col min="11266" max="11266" width="23.140625" style="185" bestFit="1" customWidth="1"/>
    <col min="11267" max="11267" width="13.42578125" style="185" bestFit="1" customWidth="1"/>
    <col min="11268" max="11271" width="11.42578125" style="185"/>
    <col min="11272" max="11272" width="9.28515625" style="185" customWidth="1"/>
    <col min="11273" max="11273" width="10.5703125" style="185" customWidth="1"/>
    <col min="11274" max="11274" width="11.5703125" style="185" customWidth="1"/>
    <col min="11275" max="11275" width="13.5703125" style="185" customWidth="1"/>
    <col min="11276" max="11276" width="9.28515625" style="185" customWidth="1"/>
    <col min="11277" max="11277" width="11.7109375" style="185" customWidth="1"/>
    <col min="11278" max="11278" width="11.42578125" style="185"/>
    <col min="11279" max="11279" width="11.42578125" style="185" customWidth="1"/>
    <col min="11280" max="11283" width="0" style="185" hidden="1" customWidth="1"/>
    <col min="11284" max="11520" width="11.42578125" style="185"/>
    <col min="11521" max="11521" width="58.85546875" style="185" customWidth="1"/>
    <col min="11522" max="11522" width="23.140625" style="185" bestFit="1" customWidth="1"/>
    <col min="11523" max="11523" width="13.42578125" style="185" bestFit="1" customWidth="1"/>
    <col min="11524" max="11527" width="11.42578125" style="185"/>
    <col min="11528" max="11528" width="9.28515625" style="185" customWidth="1"/>
    <col min="11529" max="11529" width="10.5703125" style="185" customWidth="1"/>
    <col min="11530" max="11530" width="11.5703125" style="185" customWidth="1"/>
    <col min="11531" max="11531" width="13.5703125" style="185" customWidth="1"/>
    <col min="11532" max="11532" width="9.28515625" style="185" customWidth="1"/>
    <col min="11533" max="11533" width="11.7109375" style="185" customWidth="1"/>
    <col min="11534" max="11534" width="11.42578125" style="185"/>
    <col min="11535" max="11535" width="11.42578125" style="185" customWidth="1"/>
    <col min="11536" max="11539" width="0" style="185" hidden="1" customWidth="1"/>
    <col min="11540" max="11776" width="11.42578125" style="185"/>
    <col min="11777" max="11777" width="58.85546875" style="185" customWidth="1"/>
    <col min="11778" max="11778" width="23.140625" style="185" bestFit="1" customWidth="1"/>
    <col min="11779" max="11779" width="13.42578125" style="185" bestFit="1" customWidth="1"/>
    <col min="11780" max="11783" width="11.42578125" style="185"/>
    <col min="11784" max="11784" width="9.28515625" style="185" customWidth="1"/>
    <col min="11785" max="11785" width="10.5703125" style="185" customWidth="1"/>
    <col min="11786" max="11786" width="11.5703125" style="185" customWidth="1"/>
    <col min="11787" max="11787" width="13.5703125" style="185" customWidth="1"/>
    <col min="11788" max="11788" width="9.28515625" style="185" customWidth="1"/>
    <col min="11789" max="11789" width="11.7109375" style="185" customWidth="1"/>
    <col min="11790" max="11790" width="11.42578125" style="185"/>
    <col min="11791" max="11791" width="11.42578125" style="185" customWidth="1"/>
    <col min="11792" max="11795" width="0" style="185" hidden="1" customWidth="1"/>
    <col min="11796" max="12032" width="11.42578125" style="185"/>
    <col min="12033" max="12033" width="58.85546875" style="185" customWidth="1"/>
    <col min="12034" max="12034" width="23.140625" style="185" bestFit="1" customWidth="1"/>
    <col min="12035" max="12035" width="13.42578125" style="185" bestFit="1" customWidth="1"/>
    <col min="12036" max="12039" width="11.42578125" style="185"/>
    <col min="12040" max="12040" width="9.28515625" style="185" customWidth="1"/>
    <col min="12041" max="12041" width="10.5703125" style="185" customWidth="1"/>
    <col min="12042" max="12042" width="11.5703125" style="185" customWidth="1"/>
    <col min="12043" max="12043" width="13.5703125" style="185" customWidth="1"/>
    <col min="12044" max="12044" width="9.28515625" style="185" customWidth="1"/>
    <col min="12045" max="12045" width="11.7109375" style="185" customWidth="1"/>
    <col min="12046" max="12046" width="11.42578125" style="185"/>
    <col min="12047" max="12047" width="11.42578125" style="185" customWidth="1"/>
    <col min="12048" max="12051" width="0" style="185" hidden="1" customWidth="1"/>
    <col min="12052" max="12288" width="11.42578125" style="185"/>
    <col min="12289" max="12289" width="58.85546875" style="185" customWidth="1"/>
    <col min="12290" max="12290" width="23.140625" style="185" bestFit="1" customWidth="1"/>
    <col min="12291" max="12291" width="13.42578125" style="185" bestFit="1" customWidth="1"/>
    <col min="12292" max="12295" width="11.42578125" style="185"/>
    <col min="12296" max="12296" width="9.28515625" style="185" customWidth="1"/>
    <col min="12297" max="12297" width="10.5703125" style="185" customWidth="1"/>
    <col min="12298" max="12298" width="11.5703125" style="185" customWidth="1"/>
    <col min="12299" max="12299" width="13.5703125" style="185" customWidth="1"/>
    <col min="12300" max="12300" width="9.28515625" style="185" customWidth="1"/>
    <col min="12301" max="12301" width="11.7109375" style="185" customWidth="1"/>
    <col min="12302" max="12302" width="11.42578125" style="185"/>
    <col min="12303" max="12303" width="11.42578125" style="185" customWidth="1"/>
    <col min="12304" max="12307" width="0" style="185" hidden="1" customWidth="1"/>
    <col min="12308" max="12544" width="11.42578125" style="185"/>
    <col min="12545" max="12545" width="58.85546875" style="185" customWidth="1"/>
    <col min="12546" max="12546" width="23.140625" style="185" bestFit="1" customWidth="1"/>
    <col min="12547" max="12547" width="13.42578125" style="185" bestFit="1" customWidth="1"/>
    <col min="12548" max="12551" width="11.42578125" style="185"/>
    <col min="12552" max="12552" width="9.28515625" style="185" customWidth="1"/>
    <col min="12553" max="12553" width="10.5703125" style="185" customWidth="1"/>
    <col min="12554" max="12554" width="11.5703125" style="185" customWidth="1"/>
    <col min="12555" max="12555" width="13.5703125" style="185" customWidth="1"/>
    <col min="12556" max="12556" width="9.28515625" style="185" customWidth="1"/>
    <col min="12557" max="12557" width="11.7109375" style="185" customWidth="1"/>
    <col min="12558" max="12558" width="11.42578125" style="185"/>
    <col min="12559" max="12559" width="11.42578125" style="185" customWidth="1"/>
    <col min="12560" max="12563" width="0" style="185" hidden="1" customWidth="1"/>
    <col min="12564" max="12800" width="11.42578125" style="185"/>
    <col min="12801" max="12801" width="58.85546875" style="185" customWidth="1"/>
    <col min="12802" max="12802" width="23.140625" style="185" bestFit="1" customWidth="1"/>
    <col min="12803" max="12803" width="13.42578125" style="185" bestFit="1" customWidth="1"/>
    <col min="12804" max="12807" width="11.42578125" style="185"/>
    <col min="12808" max="12808" width="9.28515625" style="185" customWidth="1"/>
    <col min="12809" max="12809" width="10.5703125" style="185" customWidth="1"/>
    <col min="12810" max="12810" width="11.5703125" style="185" customWidth="1"/>
    <col min="12811" max="12811" width="13.5703125" style="185" customWidth="1"/>
    <col min="12812" max="12812" width="9.28515625" style="185" customWidth="1"/>
    <col min="12813" max="12813" width="11.7109375" style="185" customWidth="1"/>
    <col min="12814" max="12814" width="11.42578125" style="185"/>
    <col min="12815" max="12815" width="11.42578125" style="185" customWidth="1"/>
    <col min="12816" max="12819" width="0" style="185" hidden="1" customWidth="1"/>
    <col min="12820" max="13056" width="11.42578125" style="185"/>
    <col min="13057" max="13057" width="58.85546875" style="185" customWidth="1"/>
    <col min="13058" max="13058" width="23.140625" style="185" bestFit="1" customWidth="1"/>
    <col min="13059" max="13059" width="13.42578125" style="185" bestFit="1" customWidth="1"/>
    <col min="13060" max="13063" width="11.42578125" style="185"/>
    <col min="13064" max="13064" width="9.28515625" style="185" customWidth="1"/>
    <col min="13065" max="13065" width="10.5703125" style="185" customWidth="1"/>
    <col min="13066" max="13066" width="11.5703125" style="185" customWidth="1"/>
    <col min="13067" max="13067" width="13.5703125" style="185" customWidth="1"/>
    <col min="13068" max="13068" width="9.28515625" style="185" customWidth="1"/>
    <col min="13069" max="13069" width="11.7109375" style="185" customWidth="1"/>
    <col min="13070" max="13070" width="11.42578125" style="185"/>
    <col min="13071" max="13071" width="11.42578125" style="185" customWidth="1"/>
    <col min="13072" max="13075" width="0" style="185" hidden="1" customWidth="1"/>
    <col min="13076" max="13312" width="11.42578125" style="185"/>
    <col min="13313" max="13313" width="58.85546875" style="185" customWidth="1"/>
    <col min="13314" max="13314" width="23.140625" style="185" bestFit="1" customWidth="1"/>
    <col min="13315" max="13315" width="13.42578125" style="185" bestFit="1" customWidth="1"/>
    <col min="13316" max="13319" width="11.42578125" style="185"/>
    <col min="13320" max="13320" width="9.28515625" style="185" customWidth="1"/>
    <col min="13321" max="13321" width="10.5703125" style="185" customWidth="1"/>
    <col min="13322" max="13322" width="11.5703125" style="185" customWidth="1"/>
    <col min="13323" max="13323" width="13.5703125" style="185" customWidth="1"/>
    <col min="13324" max="13324" width="9.28515625" style="185" customWidth="1"/>
    <col min="13325" max="13325" width="11.7109375" style="185" customWidth="1"/>
    <col min="13326" max="13326" width="11.42578125" style="185"/>
    <col min="13327" max="13327" width="11.42578125" style="185" customWidth="1"/>
    <col min="13328" max="13331" width="0" style="185" hidden="1" customWidth="1"/>
    <col min="13332" max="13568" width="11.42578125" style="185"/>
    <col min="13569" max="13569" width="58.85546875" style="185" customWidth="1"/>
    <col min="13570" max="13570" width="23.140625" style="185" bestFit="1" customWidth="1"/>
    <col min="13571" max="13571" width="13.42578125" style="185" bestFit="1" customWidth="1"/>
    <col min="13572" max="13575" width="11.42578125" style="185"/>
    <col min="13576" max="13576" width="9.28515625" style="185" customWidth="1"/>
    <col min="13577" max="13577" width="10.5703125" style="185" customWidth="1"/>
    <col min="13578" max="13578" width="11.5703125" style="185" customWidth="1"/>
    <col min="13579" max="13579" width="13.5703125" style="185" customWidth="1"/>
    <col min="13580" max="13580" width="9.28515625" style="185" customWidth="1"/>
    <col min="13581" max="13581" width="11.7109375" style="185" customWidth="1"/>
    <col min="13582" max="13582" width="11.42578125" style="185"/>
    <col min="13583" max="13583" width="11.42578125" style="185" customWidth="1"/>
    <col min="13584" max="13587" width="0" style="185" hidden="1" customWidth="1"/>
    <col min="13588" max="13824" width="11.42578125" style="185"/>
    <col min="13825" max="13825" width="58.85546875" style="185" customWidth="1"/>
    <col min="13826" max="13826" width="23.140625" style="185" bestFit="1" customWidth="1"/>
    <col min="13827" max="13827" width="13.42578125" style="185" bestFit="1" customWidth="1"/>
    <col min="13828" max="13831" width="11.42578125" style="185"/>
    <col min="13832" max="13832" width="9.28515625" style="185" customWidth="1"/>
    <col min="13833" max="13833" width="10.5703125" style="185" customWidth="1"/>
    <col min="13834" max="13834" width="11.5703125" style="185" customWidth="1"/>
    <col min="13835" max="13835" width="13.5703125" style="185" customWidth="1"/>
    <col min="13836" max="13836" width="9.28515625" style="185" customWidth="1"/>
    <col min="13837" max="13837" width="11.7109375" style="185" customWidth="1"/>
    <col min="13838" max="13838" width="11.42578125" style="185"/>
    <col min="13839" max="13839" width="11.42578125" style="185" customWidth="1"/>
    <col min="13840" max="13843" width="0" style="185" hidden="1" customWidth="1"/>
    <col min="13844" max="14080" width="11.42578125" style="185"/>
    <col min="14081" max="14081" width="58.85546875" style="185" customWidth="1"/>
    <col min="14082" max="14082" width="23.140625" style="185" bestFit="1" customWidth="1"/>
    <col min="14083" max="14083" width="13.42578125" style="185" bestFit="1" customWidth="1"/>
    <col min="14084" max="14087" width="11.42578125" style="185"/>
    <col min="14088" max="14088" width="9.28515625" style="185" customWidth="1"/>
    <col min="14089" max="14089" width="10.5703125" style="185" customWidth="1"/>
    <col min="14090" max="14090" width="11.5703125" style="185" customWidth="1"/>
    <col min="14091" max="14091" width="13.5703125" style="185" customWidth="1"/>
    <col min="14092" max="14092" width="9.28515625" style="185" customWidth="1"/>
    <col min="14093" max="14093" width="11.7109375" style="185" customWidth="1"/>
    <col min="14094" max="14094" width="11.42578125" style="185"/>
    <col min="14095" max="14095" width="11.42578125" style="185" customWidth="1"/>
    <col min="14096" max="14099" width="0" style="185" hidden="1" customWidth="1"/>
    <col min="14100" max="14336" width="11.42578125" style="185"/>
    <col min="14337" max="14337" width="58.85546875" style="185" customWidth="1"/>
    <col min="14338" max="14338" width="23.140625" style="185" bestFit="1" customWidth="1"/>
    <col min="14339" max="14339" width="13.42578125" style="185" bestFit="1" customWidth="1"/>
    <col min="14340" max="14343" width="11.42578125" style="185"/>
    <col min="14344" max="14344" width="9.28515625" style="185" customWidth="1"/>
    <col min="14345" max="14345" width="10.5703125" style="185" customWidth="1"/>
    <col min="14346" max="14346" width="11.5703125" style="185" customWidth="1"/>
    <col min="14347" max="14347" width="13.5703125" style="185" customWidth="1"/>
    <col min="14348" max="14348" width="9.28515625" style="185" customWidth="1"/>
    <col min="14349" max="14349" width="11.7109375" style="185" customWidth="1"/>
    <col min="14350" max="14350" width="11.42578125" style="185"/>
    <col min="14351" max="14351" width="11.42578125" style="185" customWidth="1"/>
    <col min="14352" max="14355" width="0" style="185" hidden="1" customWidth="1"/>
    <col min="14356" max="14592" width="11.42578125" style="185"/>
    <col min="14593" max="14593" width="58.85546875" style="185" customWidth="1"/>
    <col min="14594" max="14594" width="23.140625" style="185" bestFit="1" customWidth="1"/>
    <col min="14595" max="14595" width="13.42578125" style="185" bestFit="1" customWidth="1"/>
    <col min="14596" max="14599" width="11.42578125" style="185"/>
    <col min="14600" max="14600" width="9.28515625" style="185" customWidth="1"/>
    <col min="14601" max="14601" width="10.5703125" style="185" customWidth="1"/>
    <col min="14602" max="14602" width="11.5703125" style="185" customWidth="1"/>
    <col min="14603" max="14603" width="13.5703125" style="185" customWidth="1"/>
    <col min="14604" max="14604" width="9.28515625" style="185" customWidth="1"/>
    <col min="14605" max="14605" width="11.7109375" style="185" customWidth="1"/>
    <col min="14606" max="14606" width="11.42578125" style="185"/>
    <col min="14607" max="14607" width="11.42578125" style="185" customWidth="1"/>
    <col min="14608" max="14611" width="0" style="185" hidden="1" customWidth="1"/>
    <col min="14612" max="14848" width="11.42578125" style="185"/>
    <col min="14849" max="14849" width="58.85546875" style="185" customWidth="1"/>
    <col min="14850" max="14850" width="23.140625" style="185" bestFit="1" customWidth="1"/>
    <col min="14851" max="14851" width="13.42578125" style="185" bestFit="1" customWidth="1"/>
    <col min="14852" max="14855" width="11.42578125" style="185"/>
    <col min="14856" max="14856" width="9.28515625" style="185" customWidth="1"/>
    <col min="14857" max="14857" width="10.5703125" style="185" customWidth="1"/>
    <col min="14858" max="14858" width="11.5703125" style="185" customWidth="1"/>
    <col min="14859" max="14859" width="13.5703125" style="185" customWidth="1"/>
    <col min="14860" max="14860" width="9.28515625" style="185" customWidth="1"/>
    <col min="14861" max="14861" width="11.7109375" style="185" customWidth="1"/>
    <col min="14862" max="14862" width="11.42578125" style="185"/>
    <col min="14863" max="14863" width="11.42578125" style="185" customWidth="1"/>
    <col min="14864" max="14867" width="0" style="185" hidden="1" customWidth="1"/>
    <col min="14868" max="15104" width="11.42578125" style="185"/>
    <col min="15105" max="15105" width="58.85546875" style="185" customWidth="1"/>
    <col min="15106" max="15106" width="23.140625" style="185" bestFit="1" customWidth="1"/>
    <col min="15107" max="15107" width="13.42578125" style="185" bestFit="1" customWidth="1"/>
    <col min="15108" max="15111" width="11.42578125" style="185"/>
    <col min="15112" max="15112" width="9.28515625" style="185" customWidth="1"/>
    <col min="15113" max="15113" width="10.5703125" style="185" customWidth="1"/>
    <col min="15114" max="15114" width="11.5703125" style="185" customWidth="1"/>
    <col min="15115" max="15115" width="13.5703125" style="185" customWidth="1"/>
    <col min="15116" max="15116" width="9.28515625" style="185" customWidth="1"/>
    <col min="15117" max="15117" width="11.7109375" style="185" customWidth="1"/>
    <col min="15118" max="15118" width="11.42578125" style="185"/>
    <col min="15119" max="15119" width="11.42578125" style="185" customWidth="1"/>
    <col min="15120" max="15123" width="0" style="185" hidden="1" customWidth="1"/>
    <col min="15124" max="15360" width="11.42578125" style="185"/>
    <col min="15361" max="15361" width="58.85546875" style="185" customWidth="1"/>
    <col min="15362" max="15362" width="23.140625" style="185" bestFit="1" customWidth="1"/>
    <col min="15363" max="15363" width="13.42578125" style="185" bestFit="1" customWidth="1"/>
    <col min="15364" max="15367" width="11.42578125" style="185"/>
    <col min="15368" max="15368" width="9.28515625" style="185" customWidth="1"/>
    <col min="15369" max="15369" width="10.5703125" style="185" customWidth="1"/>
    <col min="15370" max="15370" width="11.5703125" style="185" customWidth="1"/>
    <col min="15371" max="15371" width="13.5703125" style="185" customWidth="1"/>
    <col min="15372" max="15372" width="9.28515625" style="185" customWidth="1"/>
    <col min="15373" max="15373" width="11.7109375" style="185" customWidth="1"/>
    <col min="15374" max="15374" width="11.42578125" style="185"/>
    <col min="15375" max="15375" width="11.42578125" style="185" customWidth="1"/>
    <col min="15376" max="15379" width="0" style="185" hidden="1" customWidth="1"/>
    <col min="15380" max="15616" width="11.42578125" style="185"/>
    <col min="15617" max="15617" width="58.85546875" style="185" customWidth="1"/>
    <col min="15618" max="15618" width="23.140625" style="185" bestFit="1" customWidth="1"/>
    <col min="15619" max="15619" width="13.42578125" style="185" bestFit="1" customWidth="1"/>
    <col min="15620" max="15623" width="11.42578125" style="185"/>
    <col min="15624" max="15624" width="9.28515625" style="185" customWidth="1"/>
    <col min="15625" max="15625" width="10.5703125" style="185" customWidth="1"/>
    <col min="15626" max="15626" width="11.5703125" style="185" customWidth="1"/>
    <col min="15627" max="15627" width="13.5703125" style="185" customWidth="1"/>
    <col min="15628" max="15628" width="9.28515625" style="185" customWidth="1"/>
    <col min="15629" max="15629" width="11.7109375" style="185" customWidth="1"/>
    <col min="15630" max="15630" width="11.42578125" style="185"/>
    <col min="15631" max="15631" width="11.42578125" style="185" customWidth="1"/>
    <col min="15632" max="15635" width="0" style="185" hidden="1" customWidth="1"/>
    <col min="15636" max="15872" width="11.42578125" style="185"/>
    <col min="15873" max="15873" width="58.85546875" style="185" customWidth="1"/>
    <col min="15874" max="15874" width="23.140625" style="185" bestFit="1" customWidth="1"/>
    <col min="15875" max="15875" width="13.42578125" style="185" bestFit="1" customWidth="1"/>
    <col min="15876" max="15879" width="11.42578125" style="185"/>
    <col min="15880" max="15880" width="9.28515625" style="185" customWidth="1"/>
    <col min="15881" max="15881" width="10.5703125" style="185" customWidth="1"/>
    <col min="15882" max="15882" width="11.5703125" style="185" customWidth="1"/>
    <col min="15883" max="15883" width="13.5703125" style="185" customWidth="1"/>
    <col min="15884" max="15884" width="9.28515625" style="185" customWidth="1"/>
    <col min="15885" max="15885" width="11.7109375" style="185" customWidth="1"/>
    <col min="15886" max="15886" width="11.42578125" style="185"/>
    <col min="15887" max="15887" width="11.42578125" style="185" customWidth="1"/>
    <col min="15888" max="15891" width="0" style="185" hidden="1" customWidth="1"/>
    <col min="15892" max="16128" width="11.42578125" style="185"/>
    <col min="16129" max="16129" width="58.85546875" style="185" customWidth="1"/>
    <col min="16130" max="16130" width="23.140625" style="185" bestFit="1" customWidth="1"/>
    <col min="16131" max="16131" width="13.42578125" style="185" bestFit="1" customWidth="1"/>
    <col min="16132" max="16135" width="11.42578125" style="185"/>
    <col min="16136" max="16136" width="9.28515625" style="185" customWidth="1"/>
    <col min="16137" max="16137" width="10.5703125" style="185" customWidth="1"/>
    <col min="16138" max="16138" width="11.5703125" style="185" customWidth="1"/>
    <col min="16139" max="16139" width="13.5703125" style="185" customWidth="1"/>
    <col min="16140" max="16140" width="9.28515625" style="185" customWidth="1"/>
    <col min="16141" max="16141" width="11.7109375" style="185" customWidth="1"/>
    <col min="16142" max="16142" width="11.42578125" style="185"/>
    <col min="16143" max="16143" width="11.42578125" style="185" customWidth="1"/>
    <col min="16144" max="16147" width="0" style="185" hidden="1" customWidth="1"/>
    <col min="16148" max="16384" width="11.42578125" style="185"/>
  </cols>
  <sheetData>
    <row r="1" spans="1:25" x14ac:dyDescent="0.25">
      <c r="A1" s="183"/>
      <c r="B1" s="184"/>
      <c r="C1" s="184"/>
      <c r="D1" s="184"/>
      <c r="E1" s="184"/>
      <c r="F1" s="184"/>
      <c r="G1" s="184"/>
      <c r="H1" s="184"/>
    </row>
    <row r="2" spans="1:25" ht="15.75" x14ac:dyDescent="0.25">
      <c r="A2" s="2017" t="s">
        <v>921</v>
      </c>
      <c r="B2" s="2017"/>
      <c r="C2" s="2017"/>
      <c r="D2" s="2017"/>
      <c r="E2" s="2017"/>
      <c r="F2" s="2017"/>
      <c r="G2" s="2017"/>
      <c r="H2" s="2017"/>
    </row>
    <row r="3" spans="1:25" ht="15.75" x14ac:dyDescent="0.25">
      <c r="A3" s="2017" t="s">
        <v>1534</v>
      </c>
      <c r="B3" s="2017"/>
      <c r="C3" s="2017"/>
      <c r="D3" s="2017"/>
      <c r="E3" s="2017"/>
      <c r="F3" s="2017"/>
      <c r="G3" s="2017"/>
      <c r="H3" s="2017"/>
    </row>
    <row r="4" spans="1:25" ht="15.75" x14ac:dyDescent="0.25">
      <c r="A4" s="2017" t="s">
        <v>1060</v>
      </c>
      <c r="B4" s="2017"/>
      <c r="C4" s="2017"/>
      <c r="D4" s="2017"/>
      <c r="E4" s="2017"/>
      <c r="F4" s="2017"/>
      <c r="G4" s="2017"/>
      <c r="H4" s="2017"/>
    </row>
    <row r="5" spans="1:25" ht="3.75" customHeight="1" thickBot="1" x14ac:dyDescent="0.3">
      <c r="A5" s="186"/>
      <c r="B5" s="187"/>
      <c r="C5" s="187"/>
      <c r="D5" s="187"/>
      <c r="E5" s="187"/>
      <c r="F5" s="187"/>
      <c r="G5" s="187"/>
      <c r="H5" s="188"/>
    </row>
    <row r="6" spans="1:25" ht="15.75" customHeight="1" thickBot="1" x14ac:dyDescent="0.3">
      <c r="A6" s="2018" t="s">
        <v>922</v>
      </c>
      <c r="B6" s="2020" t="s">
        <v>923</v>
      </c>
      <c r="C6" s="2022" t="s">
        <v>1170</v>
      </c>
      <c r="D6" s="2022" t="s">
        <v>924</v>
      </c>
      <c r="E6" s="2024" t="s">
        <v>925</v>
      </c>
      <c r="F6" s="2025"/>
      <c r="G6" s="2025"/>
      <c r="H6" s="2026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</row>
    <row r="7" spans="1:25" ht="15.75" thickBot="1" x14ac:dyDescent="0.3">
      <c r="A7" s="2019"/>
      <c r="B7" s="2021"/>
      <c r="C7" s="2023"/>
      <c r="D7" s="2023"/>
      <c r="E7" s="190" t="s">
        <v>926</v>
      </c>
      <c r="F7" s="190" t="s">
        <v>927</v>
      </c>
      <c r="G7" s="190" t="s">
        <v>928</v>
      </c>
      <c r="H7" s="191" t="s">
        <v>929</v>
      </c>
      <c r="I7" s="189"/>
      <c r="J7" s="189"/>
      <c r="K7" s="189"/>
      <c r="L7" s="189"/>
      <c r="M7" s="189"/>
      <c r="N7" s="192"/>
      <c r="O7" s="192"/>
      <c r="P7" s="192"/>
      <c r="Q7" s="192"/>
      <c r="R7" s="192"/>
      <c r="S7" s="192"/>
      <c r="T7" s="189"/>
      <c r="U7" s="189"/>
      <c r="V7" s="189"/>
      <c r="W7" s="189"/>
      <c r="X7" s="189"/>
      <c r="Y7" s="189"/>
    </row>
    <row r="8" spans="1:25" x14ac:dyDescent="0.25">
      <c r="A8" s="2030" t="s">
        <v>930</v>
      </c>
      <c r="B8" s="193" t="s">
        <v>1063</v>
      </c>
      <c r="C8" s="194">
        <v>251.334249159</v>
      </c>
      <c r="D8" s="195">
        <v>2201</v>
      </c>
      <c r="E8" s="196">
        <v>9.8890000000000002E-3</v>
      </c>
      <c r="F8" s="196">
        <v>1.3592E-2</v>
      </c>
      <c r="G8" s="196">
        <v>1.2388E-2</v>
      </c>
      <c r="H8" s="197">
        <v>1.1859E-2</v>
      </c>
      <c r="I8" s="189"/>
      <c r="J8" s="189"/>
      <c r="K8" s="189"/>
      <c r="L8" s="189"/>
      <c r="M8" s="189"/>
      <c r="N8" s="192"/>
      <c r="O8" s="192"/>
      <c r="P8" s="192">
        <v>1.2010534960107137E-3</v>
      </c>
      <c r="Q8" s="192">
        <v>9.9118565268420324E-4</v>
      </c>
      <c r="R8" s="192">
        <v>9.4326082138605685E-4</v>
      </c>
      <c r="S8" s="192">
        <v>8.8846914858847423E-4</v>
      </c>
      <c r="T8" s="189"/>
      <c r="U8" s="189"/>
      <c r="V8" s="189"/>
      <c r="W8" s="189"/>
      <c r="X8" s="189"/>
      <c r="Y8" s="189"/>
    </row>
    <row r="9" spans="1:25" ht="15.75" thickBot="1" x14ac:dyDescent="0.3">
      <c r="A9" s="2031" t="s">
        <v>930</v>
      </c>
      <c r="B9" s="259" t="s">
        <v>1064</v>
      </c>
      <c r="C9" s="260">
        <v>271.42353785540001</v>
      </c>
      <c r="D9" s="261">
        <v>1980</v>
      </c>
      <c r="E9" s="198">
        <v>7.9550000000000003E-3</v>
      </c>
      <c r="F9" s="198">
        <v>1.0163E-2</v>
      </c>
      <c r="G9" s="198">
        <v>9.306E-3</v>
      </c>
      <c r="H9" s="199">
        <v>8.0859999999999994E-3</v>
      </c>
      <c r="I9" s="189"/>
      <c r="J9" s="189"/>
      <c r="K9" s="189"/>
      <c r="L9" s="189"/>
      <c r="M9" s="189"/>
      <c r="N9" s="192"/>
      <c r="O9" s="192"/>
      <c r="P9" s="192">
        <v>1.0771526233527592E-3</v>
      </c>
      <c r="Q9" s="192">
        <v>7.3124112990062117E-4</v>
      </c>
      <c r="R9" s="192">
        <v>8.0565151913582732E-4</v>
      </c>
      <c r="S9" s="192">
        <v>7.9479424115262351E-4</v>
      </c>
      <c r="T9" s="189"/>
      <c r="U9" s="189"/>
      <c r="V9" s="189"/>
      <c r="W9" s="189"/>
      <c r="X9" s="189"/>
      <c r="Y9" s="189"/>
    </row>
    <row r="10" spans="1:25" x14ac:dyDescent="0.25">
      <c r="A10" s="2030" t="s">
        <v>931</v>
      </c>
      <c r="B10" s="193" t="s">
        <v>1065</v>
      </c>
      <c r="C10" s="194">
        <v>300.71688148599998</v>
      </c>
      <c r="D10" s="195">
        <v>3756</v>
      </c>
      <c r="E10" s="196">
        <v>6.5959999999999994E-3</v>
      </c>
      <c r="F10" s="196">
        <v>8.7480000000000006E-3</v>
      </c>
      <c r="G10" s="196">
        <v>9.051E-3</v>
      </c>
      <c r="H10" s="197">
        <v>9.7009999999999996E-3</v>
      </c>
      <c r="I10" s="189"/>
      <c r="J10" s="189"/>
      <c r="K10" s="189"/>
      <c r="L10" s="189"/>
      <c r="M10" s="189"/>
      <c r="N10" s="192"/>
      <c r="O10" s="192"/>
      <c r="P10" s="192">
        <v>4.0889116406490873E-4</v>
      </c>
      <c r="Q10" s="192">
        <v>5.7520259130379317E-4</v>
      </c>
      <c r="R10" s="192">
        <v>6.96194303698091E-4</v>
      </c>
      <c r="S10" s="192">
        <v>6.5475061709679126E-4</v>
      </c>
      <c r="T10" s="189"/>
      <c r="U10" s="189"/>
      <c r="V10" s="189"/>
      <c r="W10" s="189"/>
      <c r="X10" s="189"/>
      <c r="Y10" s="189"/>
    </row>
    <row r="11" spans="1:25" ht="15.75" thickBot="1" x14ac:dyDescent="0.3">
      <c r="A11" s="2031" t="s">
        <v>931</v>
      </c>
      <c r="B11" s="259" t="s">
        <v>1066</v>
      </c>
      <c r="C11" s="260">
        <v>890.12438380879996</v>
      </c>
      <c r="D11" s="261">
        <v>11211</v>
      </c>
      <c r="E11" s="198">
        <v>1.0894999999999998E-2</v>
      </c>
      <c r="F11" s="198">
        <v>1.0215E-2</v>
      </c>
      <c r="G11" s="198">
        <v>9.8209999999999999E-3</v>
      </c>
      <c r="H11" s="199">
        <v>9.2940000000000002E-3</v>
      </c>
      <c r="I11" s="189"/>
      <c r="J11" s="189"/>
      <c r="K11" s="189"/>
      <c r="L11" s="189"/>
      <c r="M11" s="189"/>
      <c r="N11" s="192"/>
      <c r="O11" s="192"/>
      <c r="P11" s="192">
        <v>2.6901790039025875E-3</v>
      </c>
      <c r="Q11" s="192">
        <v>2.2749887494579748E-3</v>
      </c>
      <c r="R11" s="192">
        <v>2.1590277844602437E-3</v>
      </c>
      <c r="S11" s="192">
        <v>2.2792194977663497E-3</v>
      </c>
      <c r="T11" s="189"/>
      <c r="U11" s="189"/>
      <c r="V11" s="189"/>
      <c r="W11" s="189"/>
      <c r="X11" s="189"/>
      <c r="Y11" s="189"/>
    </row>
    <row r="12" spans="1:25" ht="26.25" x14ac:dyDescent="0.25">
      <c r="A12" s="2030" t="s">
        <v>932</v>
      </c>
      <c r="B12" s="200" t="s">
        <v>682</v>
      </c>
      <c r="C12" s="194">
        <v>135.1114861712</v>
      </c>
      <c r="D12" s="195">
        <v>1136</v>
      </c>
      <c r="E12" s="196">
        <v>6.1409999999999998E-3</v>
      </c>
      <c r="F12" s="196">
        <v>6.5209999999999999E-3</v>
      </c>
      <c r="G12" s="196">
        <v>6.7800000000000004E-3</v>
      </c>
      <c r="H12" s="197">
        <v>9.1579999999999995E-3</v>
      </c>
      <c r="I12" s="189"/>
      <c r="J12" s="189"/>
      <c r="K12" s="189"/>
      <c r="L12" s="189"/>
      <c r="M12" s="189"/>
      <c r="N12" s="192"/>
      <c r="O12" s="192"/>
      <c r="P12" s="192">
        <v>1.6775330829824582E-4</v>
      </c>
      <c r="Q12" s="192">
        <v>2.4871271025399131E-4</v>
      </c>
      <c r="R12" s="192">
        <v>2.2191469591947778E-4</v>
      </c>
      <c r="S12" s="192">
        <v>3.0680899618256959E-4</v>
      </c>
      <c r="T12" s="189"/>
      <c r="U12" s="189"/>
      <c r="V12" s="189"/>
      <c r="W12" s="189"/>
      <c r="X12" s="189"/>
      <c r="Y12" s="189"/>
    </row>
    <row r="13" spans="1:25" ht="25.5" x14ac:dyDescent="0.25">
      <c r="A13" s="2032" t="s">
        <v>932</v>
      </c>
      <c r="B13" s="262" t="s">
        <v>1097</v>
      </c>
      <c r="C13" s="202">
        <v>263.72868038299998</v>
      </c>
      <c r="D13" s="203">
        <v>2911</v>
      </c>
      <c r="E13" s="204">
        <v>1.7888000000000001E-2</v>
      </c>
      <c r="F13" s="204">
        <v>1.7988000000000001E-2</v>
      </c>
      <c r="G13" s="204">
        <v>1.5484E-2</v>
      </c>
      <c r="H13" s="205">
        <v>1.1933000000000001E-2</v>
      </c>
      <c r="I13" s="189"/>
      <c r="J13" s="189"/>
      <c r="K13" s="189"/>
      <c r="L13" s="189"/>
      <c r="M13" s="189"/>
      <c r="N13" s="192"/>
      <c r="O13" s="192"/>
      <c r="P13" s="192">
        <v>8.8933849794714439E-4</v>
      </c>
      <c r="Q13" s="192">
        <v>6.0477076789300051E-4</v>
      </c>
      <c r="R13" s="192">
        <v>5.253832211059462E-4</v>
      </c>
      <c r="S13" s="192">
        <v>4.6753523813542944E-4</v>
      </c>
      <c r="T13" s="189"/>
      <c r="U13" s="189"/>
      <c r="V13" s="189"/>
      <c r="W13" s="189"/>
      <c r="X13" s="189"/>
      <c r="Y13" s="189"/>
    </row>
    <row r="14" spans="1:25" ht="27" thickBot="1" x14ac:dyDescent="0.3">
      <c r="A14" s="2031" t="s">
        <v>932</v>
      </c>
      <c r="B14" s="263" t="s">
        <v>683</v>
      </c>
      <c r="C14" s="260">
        <v>362.72505658480003</v>
      </c>
      <c r="D14" s="261">
        <v>3402</v>
      </c>
      <c r="E14" s="198">
        <v>1.6091999999999999E-2</v>
      </c>
      <c r="F14" s="198">
        <v>1.5779000000000001E-2</v>
      </c>
      <c r="G14" s="198">
        <v>1.4015E-2</v>
      </c>
      <c r="H14" s="199">
        <v>1.2022999999999999E-2</v>
      </c>
      <c r="I14" s="189"/>
      <c r="J14" s="189"/>
      <c r="K14" s="189"/>
      <c r="L14" s="189"/>
      <c r="M14" s="189"/>
      <c r="N14" s="192"/>
      <c r="O14" s="192"/>
      <c r="P14" s="192">
        <v>1.7920312060888605E-3</v>
      </c>
      <c r="Q14" s="192">
        <v>8.6526152731133195E-4</v>
      </c>
      <c r="R14" s="192">
        <v>7.8568755307163523E-4</v>
      </c>
      <c r="S14" s="192">
        <v>8.3236345315569745E-4</v>
      </c>
      <c r="T14" s="189"/>
      <c r="U14" s="189"/>
      <c r="V14" s="189"/>
      <c r="W14" s="189"/>
      <c r="X14" s="189"/>
      <c r="Y14" s="189"/>
    </row>
    <row r="15" spans="1:25" x14ac:dyDescent="0.25">
      <c r="A15" s="2030" t="s">
        <v>933</v>
      </c>
      <c r="B15" s="200" t="s">
        <v>692</v>
      </c>
      <c r="C15" s="194">
        <v>82.072530645000015</v>
      </c>
      <c r="D15" s="195">
        <v>1739</v>
      </c>
      <c r="E15" s="196">
        <v>9.5119999999999996E-3</v>
      </c>
      <c r="F15" s="196">
        <v>7.9699999999999997E-3</v>
      </c>
      <c r="G15" s="196">
        <v>9.2379999999999997E-3</v>
      </c>
      <c r="H15" s="197">
        <v>1.0399E-2</v>
      </c>
      <c r="I15" s="189"/>
      <c r="J15" s="189"/>
      <c r="K15" s="189"/>
      <c r="L15" s="189"/>
      <c r="M15" s="189"/>
      <c r="N15" s="192"/>
      <c r="O15" s="192"/>
      <c r="P15" s="192">
        <v>-1.6141925275551369E-3</v>
      </c>
      <c r="Q15" s="192">
        <v>1.6938163742058387E-4</v>
      </c>
      <c r="R15" s="192">
        <v>2.0038668073759958E-4</v>
      </c>
      <c r="S15" s="192">
        <v>6.6962448611321279E-4</v>
      </c>
      <c r="T15" s="189"/>
      <c r="U15" s="189"/>
      <c r="V15" s="189"/>
      <c r="W15" s="189"/>
      <c r="X15" s="189"/>
      <c r="Y15" s="189"/>
    </row>
    <row r="16" spans="1:25" ht="26.25" x14ac:dyDescent="0.25">
      <c r="A16" s="2032" t="s">
        <v>933</v>
      </c>
      <c r="B16" s="206" t="s">
        <v>694</v>
      </c>
      <c r="C16" s="202">
        <v>50.977165307600004</v>
      </c>
      <c r="D16" s="203">
        <v>1034</v>
      </c>
      <c r="E16" s="204">
        <v>1.7569999999999999E-3</v>
      </c>
      <c r="F16" s="204">
        <v>6.2109999999999995E-3</v>
      </c>
      <c r="G16" s="204">
        <v>9.6959999999999998E-3</v>
      </c>
      <c r="H16" s="207">
        <v>9.9129999999999999E-3</v>
      </c>
      <c r="I16" s="189"/>
      <c r="J16" s="189"/>
      <c r="K16" s="189"/>
      <c r="L16" s="189"/>
      <c r="M16" s="189"/>
      <c r="N16" s="192"/>
      <c r="O16" s="192"/>
      <c r="P16" s="192">
        <v>7.7558522935854829E-4</v>
      </c>
      <c r="Q16" s="192">
        <v>6.9881862255409197E-4</v>
      </c>
      <c r="R16" s="192">
        <v>5.2584746753812754E-4</v>
      </c>
      <c r="S16" s="192">
        <v>6.2072584040997298E-4</v>
      </c>
      <c r="T16" s="189"/>
      <c r="U16" s="189"/>
      <c r="V16" s="189"/>
      <c r="W16" s="189"/>
      <c r="X16" s="189"/>
      <c r="Y16" s="189"/>
    </row>
    <row r="17" spans="1:25" ht="26.25" x14ac:dyDescent="0.25">
      <c r="A17" s="2032" t="s">
        <v>933</v>
      </c>
      <c r="B17" s="206" t="s">
        <v>690</v>
      </c>
      <c r="C17" s="202">
        <v>308.68085339700002</v>
      </c>
      <c r="D17" s="203">
        <v>2382</v>
      </c>
      <c r="E17" s="204">
        <v>1.3055000000000001E-2</v>
      </c>
      <c r="F17" s="204">
        <v>1.1063E-2</v>
      </c>
      <c r="G17" s="204">
        <v>1.1092999999999999E-2</v>
      </c>
      <c r="H17" s="205">
        <v>1.175E-2</v>
      </c>
      <c r="I17" s="189"/>
      <c r="J17" s="189"/>
      <c r="K17" s="189"/>
      <c r="L17" s="189"/>
      <c r="M17" s="189"/>
      <c r="N17" s="192"/>
      <c r="O17" s="192"/>
      <c r="P17" s="192">
        <v>2.5702305106360825E-4</v>
      </c>
      <c r="Q17" s="192">
        <v>2.7922665686800962E-4</v>
      </c>
      <c r="R17" s="192">
        <v>2.7221587251831538E-4</v>
      </c>
      <c r="S17" s="192">
        <v>2.1622999081407528E-4</v>
      </c>
      <c r="T17" s="189"/>
      <c r="U17" s="189"/>
      <c r="V17" s="189"/>
      <c r="W17" s="189"/>
      <c r="X17" s="189"/>
      <c r="Y17" s="189"/>
    </row>
    <row r="18" spans="1:25" ht="15" customHeight="1" x14ac:dyDescent="0.25">
      <c r="A18" s="2032" t="s">
        <v>933</v>
      </c>
      <c r="B18" s="206" t="s">
        <v>691</v>
      </c>
      <c r="C18" s="202">
        <v>55.0492960192</v>
      </c>
      <c r="D18" s="203">
        <v>1574</v>
      </c>
      <c r="E18" s="204">
        <v>1.5486E-2</v>
      </c>
      <c r="F18" s="204">
        <v>1.0671E-2</v>
      </c>
      <c r="G18" s="204">
        <v>1.0376000000000002E-2</v>
      </c>
      <c r="H18" s="205">
        <v>1.0003E-2</v>
      </c>
      <c r="I18" s="189"/>
      <c r="J18" s="189"/>
      <c r="K18" s="189"/>
      <c r="L18" s="189"/>
      <c r="M18" s="189"/>
      <c r="N18" s="192"/>
      <c r="O18" s="192"/>
      <c r="P18" s="192">
        <v>5.7399811537272554E-5</v>
      </c>
      <c r="Q18" s="192">
        <v>1.0338742550300794E-4</v>
      </c>
      <c r="R18" s="192">
        <v>1.0648304184832369E-4</v>
      </c>
      <c r="S18" s="192">
        <v>1.4721888878046373E-4</v>
      </c>
      <c r="T18" s="189"/>
      <c r="U18" s="189"/>
      <c r="V18" s="189"/>
      <c r="W18" s="189"/>
      <c r="X18" s="189"/>
      <c r="Y18" s="189"/>
    </row>
    <row r="19" spans="1:25" ht="27" thickBot="1" x14ac:dyDescent="0.3">
      <c r="A19" s="2031" t="s">
        <v>933</v>
      </c>
      <c r="B19" s="263" t="s">
        <v>693</v>
      </c>
      <c r="C19" s="260">
        <v>43.390804154600005</v>
      </c>
      <c r="D19" s="261">
        <v>175</v>
      </c>
      <c r="E19" s="198">
        <v>1.0872E-2</v>
      </c>
      <c r="F19" s="198">
        <v>8.2170000000000003E-3</v>
      </c>
      <c r="G19" s="198">
        <v>8.8409999999999999E-3</v>
      </c>
      <c r="H19" s="199">
        <v>1.0438000000000001E-2</v>
      </c>
      <c r="I19" s="189"/>
      <c r="J19" s="189"/>
      <c r="K19" s="189"/>
      <c r="L19" s="189"/>
      <c r="M19" s="189"/>
      <c r="N19" s="192"/>
      <c r="O19" s="192"/>
      <c r="P19" s="192">
        <v>-1.034541220205343E-4</v>
      </c>
      <c r="Q19" s="192">
        <v>2.0297568687357152E-4</v>
      </c>
      <c r="R19" s="192">
        <v>1.301614492407411E-4</v>
      </c>
      <c r="S19" s="192">
        <v>1.7362085069414423E-4</v>
      </c>
      <c r="T19" s="189"/>
      <c r="U19" s="189"/>
      <c r="V19" s="189"/>
      <c r="W19" s="189"/>
      <c r="X19" s="189"/>
      <c r="Y19" s="189"/>
    </row>
    <row r="20" spans="1:25" ht="15.75" thickBot="1" x14ac:dyDescent="0.3">
      <c r="A20" s="264" t="s">
        <v>1171</v>
      </c>
      <c r="B20" s="265" t="s">
        <v>695</v>
      </c>
      <c r="C20" s="260">
        <v>89.432030774799998</v>
      </c>
      <c r="D20" s="261">
        <v>237</v>
      </c>
      <c r="E20" s="198">
        <v>1.1428000000000001E-2</v>
      </c>
      <c r="F20" s="198">
        <v>8.9890000000000005E-3</v>
      </c>
      <c r="G20" s="198">
        <v>9.2169999999999995E-3</v>
      </c>
      <c r="H20" s="199">
        <v>1.0062E-2</v>
      </c>
      <c r="I20" s="189"/>
      <c r="J20" s="189"/>
      <c r="K20" s="189"/>
      <c r="L20" s="189"/>
      <c r="M20" s="189"/>
      <c r="N20" s="192"/>
      <c r="O20" s="192"/>
      <c r="P20" s="192"/>
      <c r="Q20" s="192"/>
      <c r="R20" s="192"/>
      <c r="S20" s="192"/>
      <c r="T20" s="189"/>
      <c r="U20" s="189"/>
      <c r="V20" s="189"/>
      <c r="W20" s="189"/>
      <c r="X20" s="189"/>
      <c r="Y20" s="189"/>
    </row>
    <row r="21" spans="1:25" ht="15.75" thickBot="1" x14ac:dyDescent="0.3">
      <c r="A21" s="266" t="s">
        <v>935</v>
      </c>
      <c r="B21" s="267" t="s">
        <v>1070</v>
      </c>
      <c r="C21" s="194">
        <v>4.3199837464000002</v>
      </c>
      <c r="D21" s="195">
        <v>4</v>
      </c>
      <c r="E21" s="196">
        <v>0</v>
      </c>
      <c r="F21" s="196">
        <v>8.9999999999999998E-4</v>
      </c>
      <c r="G21" s="196">
        <v>2.052E-3</v>
      </c>
      <c r="H21" s="197">
        <v>2.5850000000000001E-3</v>
      </c>
      <c r="I21" s="189"/>
      <c r="J21" s="189"/>
      <c r="K21" s="189"/>
      <c r="L21" s="189"/>
      <c r="M21" s="189"/>
      <c r="N21" s="192"/>
      <c r="O21" s="192"/>
      <c r="P21" s="192">
        <v>1.6208130384090655E-6</v>
      </c>
      <c r="Q21" s="192">
        <v>3.0194178376814046E-6</v>
      </c>
      <c r="R21" s="192">
        <v>3.2808392954893181E-6</v>
      </c>
      <c r="S21" s="192">
        <v>6.9293025160210142E-6</v>
      </c>
      <c r="T21" s="189"/>
      <c r="U21" s="189"/>
      <c r="V21" s="189"/>
      <c r="W21" s="189"/>
      <c r="X21" s="189"/>
      <c r="Y21" s="189"/>
    </row>
    <row r="22" spans="1:25" x14ac:dyDescent="0.25">
      <c r="A22" s="2033" t="s">
        <v>936</v>
      </c>
      <c r="B22" s="208" t="s">
        <v>1098</v>
      </c>
      <c r="C22" s="194">
        <v>245.66185963059999</v>
      </c>
      <c r="D22" s="195">
        <v>4812</v>
      </c>
      <c r="E22" s="196">
        <v>4.7710000000000001E-3</v>
      </c>
      <c r="F22" s="196">
        <v>4.4479999999999997E-3</v>
      </c>
      <c r="G22" s="196">
        <v>3.6909999999999998E-3</v>
      </c>
      <c r="H22" s="197">
        <v>3.3700000000000002E-3</v>
      </c>
      <c r="I22" s="189"/>
      <c r="J22" s="189"/>
      <c r="K22" s="189"/>
      <c r="L22" s="189"/>
      <c r="M22" s="189"/>
      <c r="N22" s="192"/>
      <c r="O22" s="192"/>
      <c r="P22" s="192">
        <v>8.3925409347218428E-5</v>
      </c>
      <c r="Q22" s="192">
        <v>1.0765541046177037E-4</v>
      </c>
      <c r="R22" s="192">
        <v>9.2262977306385347E-5</v>
      </c>
      <c r="S22" s="192">
        <v>1.4054757416881341E-4</v>
      </c>
      <c r="T22" s="189"/>
      <c r="U22" s="189"/>
      <c r="V22" s="189"/>
      <c r="W22" s="189"/>
      <c r="X22" s="189"/>
      <c r="Y22" s="189"/>
    </row>
    <row r="23" spans="1:25" x14ac:dyDescent="0.25">
      <c r="A23" s="2034"/>
      <c r="B23" s="209" t="s">
        <v>686</v>
      </c>
      <c r="C23" s="202">
        <v>310.20756292959999</v>
      </c>
      <c r="D23" s="203">
        <v>3162</v>
      </c>
      <c r="E23" s="204">
        <v>1.0787E-2</v>
      </c>
      <c r="F23" s="204">
        <v>1.1285E-2</v>
      </c>
      <c r="G23" s="204">
        <v>1.2119999999999999E-2</v>
      </c>
      <c r="H23" s="205">
        <v>1.1592E-2</v>
      </c>
      <c r="I23" s="189"/>
      <c r="J23" s="189"/>
      <c r="K23" s="189"/>
      <c r="L23" s="189"/>
      <c r="M23" s="189"/>
      <c r="N23" s="192"/>
      <c r="O23" s="192"/>
      <c r="P23" s="192">
        <v>5.1366200976603479E-4</v>
      </c>
      <c r="Q23" s="192">
        <v>4.4284487018214679E-4</v>
      </c>
      <c r="R23" s="192">
        <v>3.9802148818947992E-4</v>
      </c>
      <c r="S23" s="192">
        <v>3.9079395559094525E-4</v>
      </c>
      <c r="T23" s="189"/>
      <c r="U23" s="189"/>
      <c r="V23" s="189"/>
      <c r="W23" s="189"/>
      <c r="X23" s="189"/>
      <c r="Y23" s="189"/>
    </row>
    <row r="24" spans="1:25" x14ac:dyDescent="0.25">
      <c r="A24" s="2034"/>
      <c r="B24" s="209" t="s">
        <v>697</v>
      </c>
      <c r="C24" s="202">
        <v>522.02313170980005</v>
      </c>
      <c r="D24" s="203">
        <v>10268</v>
      </c>
      <c r="E24" s="204">
        <v>5.3039999999999997E-3</v>
      </c>
      <c r="F24" s="204">
        <v>5.1000000000000004E-3</v>
      </c>
      <c r="G24" s="204">
        <v>5.2680000000000001E-3</v>
      </c>
      <c r="H24" s="205">
        <v>5.372E-3</v>
      </c>
      <c r="I24" s="189"/>
      <c r="J24" s="189"/>
      <c r="K24" s="189"/>
      <c r="L24" s="189"/>
      <c r="M24" s="189"/>
      <c r="N24" s="192"/>
      <c r="O24" s="192"/>
      <c r="P24" s="192">
        <v>3.6876626729510518E-4</v>
      </c>
      <c r="Q24" s="192">
        <v>3.390417072069042E-4</v>
      </c>
      <c r="R24" s="192">
        <v>3.0399528264876327E-4</v>
      </c>
      <c r="S24" s="192">
        <v>2.621991763238692E-4</v>
      </c>
      <c r="T24" s="189"/>
      <c r="U24" s="189"/>
      <c r="V24" s="189"/>
      <c r="W24" s="189"/>
      <c r="X24" s="189"/>
      <c r="Y24" s="189"/>
    </row>
    <row r="25" spans="1:25" ht="15.75" thickBot="1" x14ac:dyDescent="0.3">
      <c r="A25" s="2035"/>
      <c r="B25" s="268" t="s">
        <v>699</v>
      </c>
      <c r="C25" s="260">
        <v>36.185012065999999</v>
      </c>
      <c r="D25" s="261">
        <v>164</v>
      </c>
      <c r="E25" s="1750">
        <v>4.3690000000000005E-3</v>
      </c>
      <c r="F25" s="1751">
        <v>4.6949999999999995E-3</v>
      </c>
      <c r="G25" s="1751">
        <v>5.8040000000000001E-3</v>
      </c>
      <c r="H25" s="1752">
        <v>0</v>
      </c>
      <c r="I25" s="189"/>
      <c r="J25" s="189"/>
      <c r="K25" s="189"/>
      <c r="L25" s="189"/>
      <c r="M25" s="189"/>
      <c r="N25" s="192"/>
      <c r="O25" s="192"/>
      <c r="P25" s="192"/>
      <c r="Q25" s="192"/>
      <c r="R25" s="192"/>
      <c r="S25" s="192"/>
      <c r="T25" s="189"/>
      <c r="U25" s="189"/>
      <c r="V25" s="189"/>
      <c r="W25" s="189"/>
      <c r="X25" s="189"/>
      <c r="Y25" s="189"/>
    </row>
    <row r="26" spans="1:25" x14ac:dyDescent="0.25">
      <c r="A26" s="2036" t="s">
        <v>937</v>
      </c>
      <c r="B26" s="210" t="s">
        <v>688</v>
      </c>
      <c r="C26" s="202">
        <v>149.21357959620002</v>
      </c>
      <c r="D26" s="203">
        <v>1846</v>
      </c>
      <c r="E26" s="211">
        <v>2.4140999999999999E-2</v>
      </c>
      <c r="F26" s="204">
        <v>1.4374E-2</v>
      </c>
      <c r="G26" s="204">
        <v>1.5355000000000001E-2</v>
      </c>
      <c r="H26" s="205">
        <v>1.3897E-2</v>
      </c>
      <c r="I26" s="189"/>
      <c r="J26" s="189"/>
      <c r="K26" s="189"/>
      <c r="L26" s="189"/>
      <c r="M26" s="189"/>
      <c r="N26" s="192"/>
      <c r="O26" s="192"/>
      <c r="P26" s="192">
        <v>1.8467973537306798E-4</v>
      </c>
      <c r="Q26" s="192">
        <v>3.6656165218482871E-4</v>
      </c>
      <c r="R26" s="192">
        <v>2.4767807365606213E-4</v>
      </c>
      <c r="S26" s="192">
        <v>2.7468413587071412E-4</v>
      </c>
      <c r="T26" s="189"/>
      <c r="U26" s="189"/>
      <c r="V26" s="189"/>
      <c r="W26" s="189"/>
      <c r="X26" s="189"/>
      <c r="Y26" s="189"/>
    </row>
    <row r="27" spans="1:25" ht="16.5" customHeight="1" thickBot="1" x14ac:dyDescent="0.3">
      <c r="A27" s="2037"/>
      <c r="B27" s="263" t="s">
        <v>1099</v>
      </c>
      <c r="C27" s="269">
        <v>95.0301317168</v>
      </c>
      <c r="D27" s="269">
        <v>537</v>
      </c>
      <c r="E27" s="212">
        <v>2.0729000000000001E-2</v>
      </c>
      <c r="F27" s="213">
        <v>1.2338E-2</v>
      </c>
      <c r="G27" s="213">
        <v>1.3136000000000002E-2</v>
      </c>
      <c r="H27" s="214">
        <v>1.3995E-2</v>
      </c>
      <c r="I27" s="189"/>
      <c r="J27" s="189"/>
      <c r="K27" s="189"/>
      <c r="L27" s="189"/>
      <c r="M27" s="189"/>
      <c r="N27" s="192"/>
      <c r="O27" s="192"/>
      <c r="P27" s="192">
        <v>1.8878789884865522E-4</v>
      </c>
      <c r="Q27" s="192">
        <v>2.1555500938963824E-4</v>
      </c>
      <c r="R27" s="192">
        <v>1.550877324501107E-4</v>
      </c>
      <c r="S27" s="192">
        <v>1.4332911214623515E-4</v>
      </c>
      <c r="T27" s="189"/>
      <c r="U27" s="189"/>
      <c r="V27" s="189"/>
      <c r="W27" s="189"/>
      <c r="X27" s="189"/>
      <c r="Y27" s="189"/>
    </row>
    <row r="28" spans="1:25" ht="15.75" thickBot="1" x14ac:dyDescent="0.3">
      <c r="A28" s="2027" t="s">
        <v>1172</v>
      </c>
      <c r="B28" s="2028"/>
      <c r="C28" s="270">
        <v>4467.4082171417995</v>
      </c>
      <c r="D28" s="270">
        <v>54531</v>
      </c>
      <c r="E28" s="215"/>
      <c r="F28" s="215"/>
      <c r="G28" s="215"/>
      <c r="H28" s="216"/>
      <c r="I28" s="189"/>
      <c r="J28" s="189"/>
      <c r="K28" s="189"/>
      <c r="L28" s="189"/>
      <c r="M28" s="189"/>
      <c r="N28" s="192"/>
      <c r="O28" s="192"/>
      <c r="P28" s="192"/>
      <c r="Q28" s="192"/>
      <c r="R28" s="192"/>
      <c r="S28" s="192"/>
      <c r="T28" s="189"/>
      <c r="U28" s="189"/>
      <c r="V28" s="189"/>
      <c r="W28" s="189"/>
      <c r="X28" s="189"/>
      <c r="Y28" s="189"/>
    </row>
    <row r="29" spans="1:25" ht="15.75" thickBot="1" x14ac:dyDescent="0.3">
      <c r="A29" s="2027" t="s">
        <v>1173</v>
      </c>
      <c r="B29" s="2029"/>
      <c r="C29" s="2029"/>
      <c r="D29" s="2029"/>
      <c r="E29" s="215">
        <v>1.0738635477987417E-2</v>
      </c>
      <c r="F29" s="215">
        <v>1.0325153711075568E-2</v>
      </c>
      <c r="G29" s="215">
        <v>1.0031974377746155E-2</v>
      </c>
      <c r="H29" s="216">
        <v>9.5453416813642902E-3</v>
      </c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</row>
    <row r="30" spans="1:25" ht="5.25" customHeight="1" x14ac:dyDescent="0.25">
      <c r="A30" s="217"/>
      <c r="B30" s="218"/>
      <c r="C30" s="219"/>
      <c r="D30" s="220"/>
      <c r="E30" s="221"/>
      <c r="F30" s="221"/>
      <c r="G30" s="221"/>
      <c r="H30" s="221"/>
    </row>
    <row r="31" spans="1:25" ht="19.5" customHeight="1" x14ac:dyDescent="0.25">
      <c r="A31" s="222" t="s">
        <v>1026</v>
      </c>
      <c r="B31" s="223"/>
      <c r="C31" s="224"/>
      <c r="D31" s="225"/>
      <c r="E31" s="226"/>
      <c r="F31" s="226"/>
      <c r="G31" s="226"/>
      <c r="H31" s="226"/>
    </row>
    <row r="32" spans="1:25" x14ac:dyDescent="0.25">
      <c r="A32" s="227" t="s">
        <v>938</v>
      </c>
      <c r="B32" s="223"/>
      <c r="C32" s="228"/>
      <c r="D32" s="225"/>
      <c r="E32" s="224"/>
      <c r="F32" s="224"/>
      <c r="G32" s="224"/>
      <c r="H32" s="224"/>
    </row>
    <row r="33" spans="3:5" x14ac:dyDescent="0.25">
      <c r="C33" s="229"/>
      <c r="D33" s="229"/>
      <c r="E33" s="229"/>
    </row>
    <row r="34" spans="3:5" x14ac:dyDescent="0.25">
      <c r="D34" s="229"/>
    </row>
  </sheetData>
  <mergeCells count="16">
    <mergeCell ref="A28:B28"/>
    <mergeCell ref="A29:D29"/>
    <mergeCell ref="A8:A9"/>
    <mergeCell ref="A10:A11"/>
    <mergeCell ref="A12:A14"/>
    <mergeCell ref="A15:A19"/>
    <mergeCell ref="A22:A25"/>
    <mergeCell ref="A26:A27"/>
    <mergeCell ref="A2:H2"/>
    <mergeCell ref="A3:H3"/>
    <mergeCell ref="A4:H4"/>
    <mergeCell ref="A6:A7"/>
    <mergeCell ref="B6:B7"/>
    <mergeCell ref="C6:C7"/>
    <mergeCell ref="D6:D7"/>
    <mergeCell ref="E6:H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60"/>
  <sheetViews>
    <sheetView workbookViewId="0">
      <selection activeCell="E16" sqref="E16"/>
    </sheetView>
  </sheetViews>
  <sheetFormatPr baseColWidth="10" defaultColWidth="0" defaultRowHeight="15" zeroHeight="1" x14ac:dyDescent="0.25"/>
  <cols>
    <col min="1" max="1" width="49.85546875" customWidth="1"/>
    <col min="2" max="2" width="17.42578125" customWidth="1"/>
    <col min="3" max="3" width="18.5703125" customWidth="1"/>
    <col min="4" max="4" width="14.5703125" customWidth="1"/>
    <col min="5" max="5" width="13.140625" customWidth="1"/>
    <col min="6" max="6" width="20.28515625" customWidth="1"/>
    <col min="7" max="7" width="19.85546875" customWidth="1"/>
    <col min="8" max="8" width="19.7109375" customWidth="1"/>
    <col min="9" max="9" width="13.42578125" customWidth="1"/>
    <col min="10" max="10" width="22.5703125" customWidth="1"/>
    <col min="11" max="11" width="24.42578125" customWidth="1"/>
    <col min="12" max="256" width="11.42578125" hidden="1"/>
    <col min="257" max="257" width="56.42578125" customWidth="1"/>
    <col min="258" max="258" width="17.42578125" customWidth="1"/>
    <col min="259" max="259" width="18.5703125" customWidth="1"/>
    <col min="260" max="260" width="16.42578125" customWidth="1"/>
    <col min="261" max="261" width="16.85546875" customWidth="1"/>
    <col min="262" max="262" width="20.28515625" customWidth="1"/>
    <col min="263" max="263" width="19.85546875" customWidth="1"/>
    <col min="264" max="264" width="19.7109375" customWidth="1"/>
    <col min="265" max="265" width="20.28515625" customWidth="1"/>
    <col min="266" max="266" width="22.5703125" customWidth="1"/>
    <col min="267" max="267" width="24.42578125" customWidth="1"/>
    <col min="268" max="512" width="11.42578125" hidden="1"/>
    <col min="513" max="513" width="56.42578125" customWidth="1"/>
    <col min="514" max="514" width="17.42578125" customWidth="1"/>
    <col min="515" max="515" width="18.5703125" customWidth="1"/>
    <col min="516" max="516" width="16.42578125" customWidth="1"/>
    <col min="517" max="517" width="16.85546875" customWidth="1"/>
    <col min="518" max="518" width="20.28515625" customWidth="1"/>
    <col min="519" max="519" width="19.85546875" customWidth="1"/>
    <col min="520" max="520" width="19.7109375" customWidth="1"/>
    <col min="521" max="521" width="20.28515625" customWidth="1"/>
    <col min="522" max="522" width="22.5703125" customWidth="1"/>
    <col min="523" max="523" width="24.42578125" customWidth="1"/>
    <col min="524" max="768" width="11.42578125" hidden="1"/>
    <col min="769" max="769" width="56.42578125" customWidth="1"/>
    <col min="770" max="770" width="17.42578125" customWidth="1"/>
    <col min="771" max="771" width="18.5703125" customWidth="1"/>
    <col min="772" max="772" width="16.42578125" customWidth="1"/>
    <col min="773" max="773" width="16.85546875" customWidth="1"/>
    <col min="774" max="774" width="20.28515625" customWidth="1"/>
    <col min="775" max="775" width="19.85546875" customWidth="1"/>
    <col min="776" max="776" width="19.7109375" customWidth="1"/>
    <col min="777" max="777" width="20.28515625" customWidth="1"/>
    <col min="778" max="778" width="22.5703125" customWidth="1"/>
    <col min="779" max="779" width="24.42578125" customWidth="1"/>
    <col min="780" max="1024" width="11.42578125" hidden="1"/>
    <col min="1025" max="1025" width="56.42578125" customWidth="1"/>
    <col min="1026" max="1026" width="17.42578125" customWidth="1"/>
    <col min="1027" max="1027" width="18.5703125" customWidth="1"/>
    <col min="1028" max="1028" width="16.42578125" customWidth="1"/>
    <col min="1029" max="1029" width="16.85546875" customWidth="1"/>
    <col min="1030" max="1030" width="20.28515625" customWidth="1"/>
    <col min="1031" max="1031" width="19.85546875" customWidth="1"/>
    <col min="1032" max="1032" width="19.7109375" customWidth="1"/>
    <col min="1033" max="1033" width="20.28515625" customWidth="1"/>
    <col min="1034" max="1034" width="22.5703125" customWidth="1"/>
    <col min="1035" max="1035" width="24.42578125" customWidth="1"/>
    <col min="1036" max="1280" width="11.42578125" hidden="1"/>
    <col min="1281" max="1281" width="56.42578125" customWidth="1"/>
    <col min="1282" max="1282" width="17.42578125" customWidth="1"/>
    <col min="1283" max="1283" width="18.5703125" customWidth="1"/>
    <col min="1284" max="1284" width="16.42578125" customWidth="1"/>
    <col min="1285" max="1285" width="16.85546875" customWidth="1"/>
    <col min="1286" max="1286" width="20.28515625" customWidth="1"/>
    <col min="1287" max="1287" width="19.85546875" customWidth="1"/>
    <col min="1288" max="1288" width="19.7109375" customWidth="1"/>
    <col min="1289" max="1289" width="20.28515625" customWidth="1"/>
    <col min="1290" max="1290" width="22.5703125" customWidth="1"/>
    <col min="1291" max="1291" width="24.42578125" customWidth="1"/>
    <col min="1292" max="1536" width="11.42578125" hidden="1"/>
    <col min="1537" max="1537" width="56.42578125" customWidth="1"/>
    <col min="1538" max="1538" width="17.42578125" customWidth="1"/>
    <col min="1539" max="1539" width="18.5703125" customWidth="1"/>
    <col min="1540" max="1540" width="16.42578125" customWidth="1"/>
    <col min="1541" max="1541" width="16.85546875" customWidth="1"/>
    <col min="1542" max="1542" width="20.28515625" customWidth="1"/>
    <col min="1543" max="1543" width="19.85546875" customWidth="1"/>
    <col min="1544" max="1544" width="19.7109375" customWidth="1"/>
    <col min="1545" max="1545" width="20.28515625" customWidth="1"/>
    <col min="1546" max="1546" width="22.5703125" customWidth="1"/>
    <col min="1547" max="1547" width="24.42578125" customWidth="1"/>
    <col min="1548" max="1792" width="11.42578125" hidden="1"/>
    <col min="1793" max="1793" width="56.42578125" customWidth="1"/>
    <col min="1794" max="1794" width="17.42578125" customWidth="1"/>
    <col min="1795" max="1795" width="18.5703125" customWidth="1"/>
    <col min="1796" max="1796" width="16.42578125" customWidth="1"/>
    <col min="1797" max="1797" width="16.85546875" customWidth="1"/>
    <col min="1798" max="1798" width="20.28515625" customWidth="1"/>
    <col min="1799" max="1799" width="19.85546875" customWidth="1"/>
    <col min="1800" max="1800" width="19.7109375" customWidth="1"/>
    <col min="1801" max="1801" width="20.28515625" customWidth="1"/>
    <col min="1802" max="1802" width="22.5703125" customWidth="1"/>
    <col min="1803" max="1803" width="24.42578125" customWidth="1"/>
    <col min="1804" max="2048" width="11.42578125" hidden="1"/>
    <col min="2049" max="2049" width="56.42578125" customWidth="1"/>
    <col min="2050" max="2050" width="17.42578125" customWidth="1"/>
    <col min="2051" max="2051" width="18.5703125" customWidth="1"/>
    <col min="2052" max="2052" width="16.42578125" customWidth="1"/>
    <col min="2053" max="2053" width="16.85546875" customWidth="1"/>
    <col min="2054" max="2054" width="20.28515625" customWidth="1"/>
    <col min="2055" max="2055" width="19.85546875" customWidth="1"/>
    <col min="2056" max="2056" width="19.7109375" customWidth="1"/>
    <col min="2057" max="2057" width="20.28515625" customWidth="1"/>
    <col min="2058" max="2058" width="22.5703125" customWidth="1"/>
    <col min="2059" max="2059" width="24.42578125" customWidth="1"/>
    <col min="2060" max="2304" width="11.42578125" hidden="1"/>
    <col min="2305" max="2305" width="56.42578125" customWidth="1"/>
    <col min="2306" max="2306" width="17.42578125" customWidth="1"/>
    <col min="2307" max="2307" width="18.5703125" customWidth="1"/>
    <col min="2308" max="2308" width="16.42578125" customWidth="1"/>
    <col min="2309" max="2309" width="16.85546875" customWidth="1"/>
    <col min="2310" max="2310" width="20.28515625" customWidth="1"/>
    <col min="2311" max="2311" width="19.85546875" customWidth="1"/>
    <col min="2312" max="2312" width="19.7109375" customWidth="1"/>
    <col min="2313" max="2313" width="20.28515625" customWidth="1"/>
    <col min="2314" max="2314" width="22.5703125" customWidth="1"/>
    <col min="2315" max="2315" width="24.42578125" customWidth="1"/>
    <col min="2316" max="2560" width="11.42578125" hidden="1"/>
    <col min="2561" max="2561" width="56.42578125" customWidth="1"/>
    <col min="2562" max="2562" width="17.42578125" customWidth="1"/>
    <col min="2563" max="2563" width="18.5703125" customWidth="1"/>
    <col min="2564" max="2564" width="16.42578125" customWidth="1"/>
    <col min="2565" max="2565" width="16.85546875" customWidth="1"/>
    <col min="2566" max="2566" width="20.28515625" customWidth="1"/>
    <col min="2567" max="2567" width="19.85546875" customWidth="1"/>
    <col min="2568" max="2568" width="19.7109375" customWidth="1"/>
    <col min="2569" max="2569" width="20.28515625" customWidth="1"/>
    <col min="2570" max="2570" width="22.5703125" customWidth="1"/>
    <col min="2571" max="2571" width="24.42578125" customWidth="1"/>
    <col min="2572" max="2816" width="11.42578125" hidden="1"/>
    <col min="2817" max="2817" width="56.42578125" customWidth="1"/>
    <col min="2818" max="2818" width="17.42578125" customWidth="1"/>
    <col min="2819" max="2819" width="18.5703125" customWidth="1"/>
    <col min="2820" max="2820" width="16.42578125" customWidth="1"/>
    <col min="2821" max="2821" width="16.85546875" customWidth="1"/>
    <col min="2822" max="2822" width="20.28515625" customWidth="1"/>
    <col min="2823" max="2823" width="19.85546875" customWidth="1"/>
    <col min="2824" max="2824" width="19.7109375" customWidth="1"/>
    <col min="2825" max="2825" width="20.28515625" customWidth="1"/>
    <col min="2826" max="2826" width="22.5703125" customWidth="1"/>
    <col min="2827" max="2827" width="24.42578125" customWidth="1"/>
    <col min="2828" max="3072" width="11.42578125" hidden="1"/>
    <col min="3073" max="3073" width="56.42578125" customWidth="1"/>
    <col min="3074" max="3074" width="17.42578125" customWidth="1"/>
    <col min="3075" max="3075" width="18.5703125" customWidth="1"/>
    <col min="3076" max="3076" width="16.42578125" customWidth="1"/>
    <col min="3077" max="3077" width="16.85546875" customWidth="1"/>
    <col min="3078" max="3078" width="20.28515625" customWidth="1"/>
    <col min="3079" max="3079" width="19.85546875" customWidth="1"/>
    <col min="3080" max="3080" width="19.7109375" customWidth="1"/>
    <col min="3081" max="3081" width="20.28515625" customWidth="1"/>
    <col min="3082" max="3082" width="22.5703125" customWidth="1"/>
    <col min="3083" max="3083" width="24.42578125" customWidth="1"/>
    <col min="3084" max="3328" width="11.42578125" hidden="1"/>
    <col min="3329" max="3329" width="56.42578125" customWidth="1"/>
    <col min="3330" max="3330" width="17.42578125" customWidth="1"/>
    <col min="3331" max="3331" width="18.5703125" customWidth="1"/>
    <col min="3332" max="3332" width="16.42578125" customWidth="1"/>
    <col min="3333" max="3333" width="16.85546875" customWidth="1"/>
    <col min="3334" max="3334" width="20.28515625" customWidth="1"/>
    <col min="3335" max="3335" width="19.85546875" customWidth="1"/>
    <col min="3336" max="3336" width="19.7109375" customWidth="1"/>
    <col min="3337" max="3337" width="20.28515625" customWidth="1"/>
    <col min="3338" max="3338" width="22.5703125" customWidth="1"/>
    <col min="3339" max="3339" width="24.42578125" customWidth="1"/>
    <col min="3340" max="3584" width="11.42578125" hidden="1"/>
    <col min="3585" max="3585" width="56.42578125" customWidth="1"/>
    <col min="3586" max="3586" width="17.42578125" customWidth="1"/>
    <col min="3587" max="3587" width="18.5703125" customWidth="1"/>
    <col min="3588" max="3588" width="16.42578125" customWidth="1"/>
    <col min="3589" max="3589" width="16.85546875" customWidth="1"/>
    <col min="3590" max="3590" width="20.28515625" customWidth="1"/>
    <col min="3591" max="3591" width="19.85546875" customWidth="1"/>
    <col min="3592" max="3592" width="19.7109375" customWidth="1"/>
    <col min="3593" max="3593" width="20.28515625" customWidth="1"/>
    <col min="3594" max="3594" width="22.5703125" customWidth="1"/>
    <col min="3595" max="3595" width="24.42578125" customWidth="1"/>
    <col min="3596" max="3840" width="11.42578125" hidden="1"/>
    <col min="3841" max="3841" width="56.42578125" customWidth="1"/>
    <col min="3842" max="3842" width="17.42578125" customWidth="1"/>
    <col min="3843" max="3843" width="18.5703125" customWidth="1"/>
    <col min="3844" max="3844" width="16.42578125" customWidth="1"/>
    <col min="3845" max="3845" width="16.85546875" customWidth="1"/>
    <col min="3846" max="3846" width="20.28515625" customWidth="1"/>
    <col min="3847" max="3847" width="19.85546875" customWidth="1"/>
    <col min="3848" max="3848" width="19.7109375" customWidth="1"/>
    <col min="3849" max="3849" width="20.28515625" customWidth="1"/>
    <col min="3850" max="3850" width="22.5703125" customWidth="1"/>
    <col min="3851" max="3851" width="24.42578125" customWidth="1"/>
    <col min="3852" max="4096" width="11.42578125" hidden="1"/>
    <col min="4097" max="4097" width="56.42578125" customWidth="1"/>
    <col min="4098" max="4098" width="17.42578125" customWidth="1"/>
    <col min="4099" max="4099" width="18.5703125" customWidth="1"/>
    <col min="4100" max="4100" width="16.42578125" customWidth="1"/>
    <col min="4101" max="4101" width="16.85546875" customWidth="1"/>
    <col min="4102" max="4102" width="20.28515625" customWidth="1"/>
    <col min="4103" max="4103" width="19.85546875" customWidth="1"/>
    <col min="4104" max="4104" width="19.7109375" customWidth="1"/>
    <col min="4105" max="4105" width="20.28515625" customWidth="1"/>
    <col min="4106" max="4106" width="22.5703125" customWidth="1"/>
    <col min="4107" max="4107" width="24.42578125" customWidth="1"/>
    <col min="4108" max="4352" width="11.42578125" hidden="1"/>
    <col min="4353" max="4353" width="56.42578125" customWidth="1"/>
    <col min="4354" max="4354" width="17.42578125" customWidth="1"/>
    <col min="4355" max="4355" width="18.5703125" customWidth="1"/>
    <col min="4356" max="4356" width="16.42578125" customWidth="1"/>
    <col min="4357" max="4357" width="16.85546875" customWidth="1"/>
    <col min="4358" max="4358" width="20.28515625" customWidth="1"/>
    <col min="4359" max="4359" width="19.85546875" customWidth="1"/>
    <col min="4360" max="4360" width="19.7109375" customWidth="1"/>
    <col min="4361" max="4361" width="20.28515625" customWidth="1"/>
    <col min="4362" max="4362" width="22.5703125" customWidth="1"/>
    <col min="4363" max="4363" width="24.42578125" customWidth="1"/>
    <col min="4364" max="4608" width="11.42578125" hidden="1"/>
    <col min="4609" max="4609" width="56.42578125" customWidth="1"/>
    <col min="4610" max="4610" width="17.42578125" customWidth="1"/>
    <col min="4611" max="4611" width="18.5703125" customWidth="1"/>
    <col min="4612" max="4612" width="16.42578125" customWidth="1"/>
    <col min="4613" max="4613" width="16.85546875" customWidth="1"/>
    <col min="4614" max="4614" width="20.28515625" customWidth="1"/>
    <col min="4615" max="4615" width="19.85546875" customWidth="1"/>
    <col min="4616" max="4616" width="19.7109375" customWidth="1"/>
    <col min="4617" max="4617" width="20.28515625" customWidth="1"/>
    <col min="4618" max="4618" width="22.5703125" customWidth="1"/>
    <col min="4619" max="4619" width="24.42578125" customWidth="1"/>
    <col min="4620" max="4864" width="11.42578125" hidden="1"/>
    <col min="4865" max="4865" width="56.42578125" customWidth="1"/>
    <col min="4866" max="4866" width="17.42578125" customWidth="1"/>
    <col min="4867" max="4867" width="18.5703125" customWidth="1"/>
    <col min="4868" max="4868" width="16.42578125" customWidth="1"/>
    <col min="4869" max="4869" width="16.85546875" customWidth="1"/>
    <col min="4870" max="4870" width="20.28515625" customWidth="1"/>
    <col min="4871" max="4871" width="19.85546875" customWidth="1"/>
    <col min="4872" max="4872" width="19.7109375" customWidth="1"/>
    <col min="4873" max="4873" width="20.28515625" customWidth="1"/>
    <col min="4874" max="4874" width="22.5703125" customWidth="1"/>
    <col min="4875" max="4875" width="24.42578125" customWidth="1"/>
    <col min="4876" max="5120" width="11.42578125" hidden="1"/>
    <col min="5121" max="5121" width="56.42578125" customWidth="1"/>
    <col min="5122" max="5122" width="17.42578125" customWidth="1"/>
    <col min="5123" max="5123" width="18.5703125" customWidth="1"/>
    <col min="5124" max="5124" width="16.42578125" customWidth="1"/>
    <col min="5125" max="5125" width="16.85546875" customWidth="1"/>
    <col min="5126" max="5126" width="20.28515625" customWidth="1"/>
    <col min="5127" max="5127" width="19.85546875" customWidth="1"/>
    <col min="5128" max="5128" width="19.7109375" customWidth="1"/>
    <col min="5129" max="5129" width="20.28515625" customWidth="1"/>
    <col min="5130" max="5130" width="22.5703125" customWidth="1"/>
    <col min="5131" max="5131" width="24.42578125" customWidth="1"/>
    <col min="5132" max="5376" width="11.42578125" hidden="1"/>
    <col min="5377" max="5377" width="56.42578125" customWidth="1"/>
    <col min="5378" max="5378" width="17.42578125" customWidth="1"/>
    <col min="5379" max="5379" width="18.5703125" customWidth="1"/>
    <col min="5380" max="5380" width="16.42578125" customWidth="1"/>
    <col min="5381" max="5381" width="16.85546875" customWidth="1"/>
    <col min="5382" max="5382" width="20.28515625" customWidth="1"/>
    <col min="5383" max="5383" width="19.85546875" customWidth="1"/>
    <col min="5384" max="5384" width="19.7109375" customWidth="1"/>
    <col min="5385" max="5385" width="20.28515625" customWidth="1"/>
    <col min="5386" max="5386" width="22.5703125" customWidth="1"/>
    <col min="5387" max="5387" width="24.42578125" customWidth="1"/>
    <col min="5388" max="5632" width="11.42578125" hidden="1"/>
    <col min="5633" max="5633" width="56.42578125" customWidth="1"/>
    <col min="5634" max="5634" width="17.42578125" customWidth="1"/>
    <col min="5635" max="5635" width="18.5703125" customWidth="1"/>
    <col min="5636" max="5636" width="16.42578125" customWidth="1"/>
    <col min="5637" max="5637" width="16.85546875" customWidth="1"/>
    <col min="5638" max="5638" width="20.28515625" customWidth="1"/>
    <col min="5639" max="5639" width="19.85546875" customWidth="1"/>
    <col min="5640" max="5640" width="19.7109375" customWidth="1"/>
    <col min="5641" max="5641" width="20.28515625" customWidth="1"/>
    <col min="5642" max="5642" width="22.5703125" customWidth="1"/>
    <col min="5643" max="5643" width="24.42578125" customWidth="1"/>
    <col min="5644" max="5888" width="11.42578125" hidden="1"/>
    <col min="5889" max="5889" width="56.42578125" customWidth="1"/>
    <col min="5890" max="5890" width="17.42578125" customWidth="1"/>
    <col min="5891" max="5891" width="18.5703125" customWidth="1"/>
    <col min="5892" max="5892" width="16.42578125" customWidth="1"/>
    <col min="5893" max="5893" width="16.85546875" customWidth="1"/>
    <col min="5894" max="5894" width="20.28515625" customWidth="1"/>
    <col min="5895" max="5895" width="19.85546875" customWidth="1"/>
    <col min="5896" max="5896" width="19.7109375" customWidth="1"/>
    <col min="5897" max="5897" width="20.28515625" customWidth="1"/>
    <col min="5898" max="5898" width="22.5703125" customWidth="1"/>
    <col min="5899" max="5899" width="24.42578125" customWidth="1"/>
    <col min="5900" max="6144" width="11.42578125" hidden="1"/>
    <col min="6145" max="6145" width="56.42578125" customWidth="1"/>
    <col min="6146" max="6146" width="17.42578125" customWidth="1"/>
    <col min="6147" max="6147" width="18.5703125" customWidth="1"/>
    <col min="6148" max="6148" width="16.42578125" customWidth="1"/>
    <col min="6149" max="6149" width="16.85546875" customWidth="1"/>
    <col min="6150" max="6150" width="20.28515625" customWidth="1"/>
    <col min="6151" max="6151" width="19.85546875" customWidth="1"/>
    <col min="6152" max="6152" width="19.7109375" customWidth="1"/>
    <col min="6153" max="6153" width="20.28515625" customWidth="1"/>
    <col min="6154" max="6154" width="22.5703125" customWidth="1"/>
    <col min="6155" max="6155" width="24.42578125" customWidth="1"/>
    <col min="6156" max="6400" width="11.42578125" hidden="1"/>
    <col min="6401" max="6401" width="56.42578125" customWidth="1"/>
    <col min="6402" max="6402" width="17.42578125" customWidth="1"/>
    <col min="6403" max="6403" width="18.5703125" customWidth="1"/>
    <col min="6404" max="6404" width="16.42578125" customWidth="1"/>
    <col min="6405" max="6405" width="16.85546875" customWidth="1"/>
    <col min="6406" max="6406" width="20.28515625" customWidth="1"/>
    <col min="6407" max="6407" width="19.85546875" customWidth="1"/>
    <col min="6408" max="6408" width="19.7109375" customWidth="1"/>
    <col min="6409" max="6409" width="20.28515625" customWidth="1"/>
    <col min="6410" max="6410" width="22.5703125" customWidth="1"/>
    <col min="6411" max="6411" width="24.42578125" customWidth="1"/>
    <col min="6412" max="6656" width="11.42578125" hidden="1"/>
    <col min="6657" max="6657" width="56.42578125" customWidth="1"/>
    <col min="6658" max="6658" width="17.42578125" customWidth="1"/>
    <col min="6659" max="6659" width="18.5703125" customWidth="1"/>
    <col min="6660" max="6660" width="16.42578125" customWidth="1"/>
    <col min="6661" max="6661" width="16.85546875" customWidth="1"/>
    <col min="6662" max="6662" width="20.28515625" customWidth="1"/>
    <col min="6663" max="6663" width="19.85546875" customWidth="1"/>
    <col min="6664" max="6664" width="19.7109375" customWidth="1"/>
    <col min="6665" max="6665" width="20.28515625" customWidth="1"/>
    <col min="6666" max="6666" width="22.5703125" customWidth="1"/>
    <col min="6667" max="6667" width="24.42578125" customWidth="1"/>
    <col min="6668" max="6912" width="11.42578125" hidden="1"/>
    <col min="6913" max="6913" width="56.42578125" customWidth="1"/>
    <col min="6914" max="6914" width="17.42578125" customWidth="1"/>
    <col min="6915" max="6915" width="18.5703125" customWidth="1"/>
    <col min="6916" max="6916" width="16.42578125" customWidth="1"/>
    <col min="6917" max="6917" width="16.85546875" customWidth="1"/>
    <col min="6918" max="6918" width="20.28515625" customWidth="1"/>
    <col min="6919" max="6919" width="19.85546875" customWidth="1"/>
    <col min="6920" max="6920" width="19.7109375" customWidth="1"/>
    <col min="6921" max="6921" width="20.28515625" customWidth="1"/>
    <col min="6922" max="6922" width="22.5703125" customWidth="1"/>
    <col min="6923" max="6923" width="24.42578125" customWidth="1"/>
    <col min="6924" max="7168" width="11.42578125" hidden="1"/>
    <col min="7169" max="7169" width="56.42578125" customWidth="1"/>
    <col min="7170" max="7170" width="17.42578125" customWidth="1"/>
    <col min="7171" max="7171" width="18.5703125" customWidth="1"/>
    <col min="7172" max="7172" width="16.42578125" customWidth="1"/>
    <col min="7173" max="7173" width="16.85546875" customWidth="1"/>
    <col min="7174" max="7174" width="20.28515625" customWidth="1"/>
    <col min="7175" max="7175" width="19.85546875" customWidth="1"/>
    <col min="7176" max="7176" width="19.7109375" customWidth="1"/>
    <col min="7177" max="7177" width="20.28515625" customWidth="1"/>
    <col min="7178" max="7178" width="22.5703125" customWidth="1"/>
    <col min="7179" max="7179" width="24.42578125" customWidth="1"/>
    <col min="7180" max="7424" width="11.42578125" hidden="1"/>
    <col min="7425" max="7425" width="56.42578125" customWidth="1"/>
    <col min="7426" max="7426" width="17.42578125" customWidth="1"/>
    <col min="7427" max="7427" width="18.5703125" customWidth="1"/>
    <col min="7428" max="7428" width="16.42578125" customWidth="1"/>
    <col min="7429" max="7429" width="16.85546875" customWidth="1"/>
    <col min="7430" max="7430" width="20.28515625" customWidth="1"/>
    <col min="7431" max="7431" width="19.85546875" customWidth="1"/>
    <col min="7432" max="7432" width="19.7109375" customWidth="1"/>
    <col min="7433" max="7433" width="20.28515625" customWidth="1"/>
    <col min="7434" max="7434" width="22.5703125" customWidth="1"/>
    <col min="7435" max="7435" width="24.42578125" customWidth="1"/>
    <col min="7436" max="7680" width="11.42578125" hidden="1"/>
    <col min="7681" max="7681" width="56.42578125" customWidth="1"/>
    <col min="7682" max="7682" width="17.42578125" customWidth="1"/>
    <col min="7683" max="7683" width="18.5703125" customWidth="1"/>
    <col min="7684" max="7684" width="16.42578125" customWidth="1"/>
    <col min="7685" max="7685" width="16.85546875" customWidth="1"/>
    <col min="7686" max="7686" width="20.28515625" customWidth="1"/>
    <col min="7687" max="7687" width="19.85546875" customWidth="1"/>
    <col min="7688" max="7688" width="19.7109375" customWidth="1"/>
    <col min="7689" max="7689" width="20.28515625" customWidth="1"/>
    <col min="7690" max="7690" width="22.5703125" customWidth="1"/>
    <col min="7691" max="7691" width="24.42578125" customWidth="1"/>
    <col min="7692" max="7936" width="11.42578125" hidden="1"/>
    <col min="7937" max="7937" width="56.42578125" customWidth="1"/>
    <col min="7938" max="7938" width="17.42578125" customWidth="1"/>
    <col min="7939" max="7939" width="18.5703125" customWidth="1"/>
    <col min="7940" max="7940" width="16.42578125" customWidth="1"/>
    <col min="7941" max="7941" width="16.85546875" customWidth="1"/>
    <col min="7942" max="7942" width="20.28515625" customWidth="1"/>
    <col min="7943" max="7943" width="19.85546875" customWidth="1"/>
    <col min="7944" max="7944" width="19.7109375" customWidth="1"/>
    <col min="7945" max="7945" width="20.28515625" customWidth="1"/>
    <col min="7946" max="7946" width="22.5703125" customWidth="1"/>
    <col min="7947" max="7947" width="24.42578125" customWidth="1"/>
    <col min="7948" max="8192" width="11.42578125" hidden="1"/>
    <col min="8193" max="8193" width="56.42578125" customWidth="1"/>
    <col min="8194" max="8194" width="17.42578125" customWidth="1"/>
    <col min="8195" max="8195" width="18.5703125" customWidth="1"/>
    <col min="8196" max="8196" width="16.42578125" customWidth="1"/>
    <col min="8197" max="8197" width="16.85546875" customWidth="1"/>
    <col min="8198" max="8198" width="20.28515625" customWidth="1"/>
    <col min="8199" max="8199" width="19.85546875" customWidth="1"/>
    <col min="8200" max="8200" width="19.7109375" customWidth="1"/>
    <col min="8201" max="8201" width="20.28515625" customWidth="1"/>
    <col min="8202" max="8202" width="22.5703125" customWidth="1"/>
    <col min="8203" max="8203" width="24.42578125" customWidth="1"/>
    <col min="8204" max="8448" width="11.42578125" hidden="1"/>
    <col min="8449" max="8449" width="56.42578125" customWidth="1"/>
    <col min="8450" max="8450" width="17.42578125" customWidth="1"/>
    <col min="8451" max="8451" width="18.5703125" customWidth="1"/>
    <col min="8452" max="8452" width="16.42578125" customWidth="1"/>
    <col min="8453" max="8453" width="16.85546875" customWidth="1"/>
    <col min="8454" max="8454" width="20.28515625" customWidth="1"/>
    <col min="8455" max="8455" width="19.85546875" customWidth="1"/>
    <col min="8456" max="8456" width="19.7109375" customWidth="1"/>
    <col min="8457" max="8457" width="20.28515625" customWidth="1"/>
    <col min="8458" max="8458" width="22.5703125" customWidth="1"/>
    <col min="8459" max="8459" width="24.42578125" customWidth="1"/>
    <col min="8460" max="8704" width="11.42578125" hidden="1"/>
    <col min="8705" max="8705" width="56.42578125" customWidth="1"/>
    <col min="8706" max="8706" width="17.42578125" customWidth="1"/>
    <col min="8707" max="8707" width="18.5703125" customWidth="1"/>
    <col min="8708" max="8708" width="16.42578125" customWidth="1"/>
    <col min="8709" max="8709" width="16.85546875" customWidth="1"/>
    <col min="8710" max="8710" width="20.28515625" customWidth="1"/>
    <col min="8711" max="8711" width="19.85546875" customWidth="1"/>
    <col min="8712" max="8712" width="19.7109375" customWidth="1"/>
    <col min="8713" max="8713" width="20.28515625" customWidth="1"/>
    <col min="8714" max="8714" width="22.5703125" customWidth="1"/>
    <col min="8715" max="8715" width="24.42578125" customWidth="1"/>
    <col min="8716" max="8960" width="11.42578125" hidden="1"/>
    <col min="8961" max="8961" width="56.42578125" customWidth="1"/>
    <col min="8962" max="8962" width="17.42578125" customWidth="1"/>
    <col min="8963" max="8963" width="18.5703125" customWidth="1"/>
    <col min="8964" max="8964" width="16.42578125" customWidth="1"/>
    <col min="8965" max="8965" width="16.85546875" customWidth="1"/>
    <col min="8966" max="8966" width="20.28515625" customWidth="1"/>
    <col min="8967" max="8967" width="19.85546875" customWidth="1"/>
    <col min="8968" max="8968" width="19.7109375" customWidth="1"/>
    <col min="8969" max="8969" width="20.28515625" customWidth="1"/>
    <col min="8970" max="8970" width="22.5703125" customWidth="1"/>
    <col min="8971" max="8971" width="24.42578125" customWidth="1"/>
    <col min="8972" max="9216" width="11.42578125" hidden="1"/>
    <col min="9217" max="9217" width="56.42578125" customWidth="1"/>
    <col min="9218" max="9218" width="17.42578125" customWidth="1"/>
    <col min="9219" max="9219" width="18.5703125" customWidth="1"/>
    <col min="9220" max="9220" width="16.42578125" customWidth="1"/>
    <col min="9221" max="9221" width="16.85546875" customWidth="1"/>
    <col min="9222" max="9222" width="20.28515625" customWidth="1"/>
    <col min="9223" max="9223" width="19.85546875" customWidth="1"/>
    <col min="9224" max="9224" width="19.7109375" customWidth="1"/>
    <col min="9225" max="9225" width="20.28515625" customWidth="1"/>
    <col min="9226" max="9226" width="22.5703125" customWidth="1"/>
    <col min="9227" max="9227" width="24.42578125" customWidth="1"/>
    <col min="9228" max="9472" width="11.42578125" hidden="1"/>
    <col min="9473" max="9473" width="56.42578125" customWidth="1"/>
    <col min="9474" max="9474" width="17.42578125" customWidth="1"/>
    <col min="9475" max="9475" width="18.5703125" customWidth="1"/>
    <col min="9476" max="9476" width="16.42578125" customWidth="1"/>
    <col min="9477" max="9477" width="16.85546875" customWidth="1"/>
    <col min="9478" max="9478" width="20.28515625" customWidth="1"/>
    <col min="9479" max="9479" width="19.85546875" customWidth="1"/>
    <col min="9480" max="9480" width="19.7109375" customWidth="1"/>
    <col min="9481" max="9481" width="20.28515625" customWidth="1"/>
    <col min="9482" max="9482" width="22.5703125" customWidth="1"/>
    <col min="9483" max="9483" width="24.42578125" customWidth="1"/>
    <col min="9484" max="9728" width="11.42578125" hidden="1"/>
    <col min="9729" max="9729" width="56.42578125" customWidth="1"/>
    <col min="9730" max="9730" width="17.42578125" customWidth="1"/>
    <col min="9731" max="9731" width="18.5703125" customWidth="1"/>
    <col min="9732" max="9732" width="16.42578125" customWidth="1"/>
    <col min="9733" max="9733" width="16.85546875" customWidth="1"/>
    <col min="9734" max="9734" width="20.28515625" customWidth="1"/>
    <col min="9735" max="9735" width="19.85546875" customWidth="1"/>
    <col min="9736" max="9736" width="19.7109375" customWidth="1"/>
    <col min="9737" max="9737" width="20.28515625" customWidth="1"/>
    <col min="9738" max="9738" width="22.5703125" customWidth="1"/>
    <col min="9739" max="9739" width="24.42578125" customWidth="1"/>
    <col min="9740" max="9984" width="11.42578125" hidden="1"/>
    <col min="9985" max="9985" width="56.42578125" customWidth="1"/>
    <col min="9986" max="9986" width="17.42578125" customWidth="1"/>
    <col min="9987" max="9987" width="18.5703125" customWidth="1"/>
    <col min="9988" max="9988" width="16.42578125" customWidth="1"/>
    <col min="9989" max="9989" width="16.85546875" customWidth="1"/>
    <col min="9990" max="9990" width="20.28515625" customWidth="1"/>
    <col min="9991" max="9991" width="19.85546875" customWidth="1"/>
    <col min="9992" max="9992" width="19.7109375" customWidth="1"/>
    <col min="9993" max="9993" width="20.28515625" customWidth="1"/>
    <col min="9994" max="9994" width="22.5703125" customWidth="1"/>
    <col min="9995" max="9995" width="24.42578125" customWidth="1"/>
    <col min="9996" max="10240" width="11.42578125" hidden="1"/>
    <col min="10241" max="10241" width="56.42578125" customWidth="1"/>
    <col min="10242" max="10242" width="17.42578125" customWidth="1"/>
    <col min="10243" max="10243" width="18.5703125" customWidth="1"/>
    <col min="10244" max="10244" width="16.42578125" customWidth="1"/>
    <col min="10245" max="10245" width="16.85546875" customWidth="1"/>
    <col min="10246" max="10246" width="20.28515625" customWidth="1"/>
    <col min="10247" max="10247" width="19.85546875" customWidth="1"/>
    <col min="10248" max="10248" width="19.7109375" customWidth="1"/>
    <col min="10249" max="10249" width="20.28515625" customWidth="1"/>
    <col min="10250" max="10250" width="22.5703125" customWidth="1"/>
    <col min="10251" max="10251" width="24.42578125" customWidth="1"/>
    <col min="10252" max="10496" width="11.42578125" hidden="1"/>
    <col min="10497" max="10497" width="56.42578125" customWidth="1"/>
    <col min="10498" max="10498" width="17.42578125" customWidth="1"/>
    <col min="10499" max="10499" width="18.5703125" customWidth="1"/>
    <col min="10500" max="10500" width="16.42578125" customWidth="1"/>
    <col min="10501" max="10501" width="16.85546875" customWidth="1"/>
    <col min="10502" max="10502" width="20.28515625" customWidth="1"/>
    <col min="10503" max="10503" width="19.85546875" customWidth="1"/>
    <col min="10504" max="10504" width="19.7109375" customWidth="1"/>
    <col min="10505" max="10505" width="20.28515625" customWidth="1"/>
    <col min="10506" max="10506" width="22.5703125" customWidth="1"/>
    <col min="10507" max="10507" width="24.42578125" customWidth="1"/>
    <col min="10508" max="10752" width="11.42578125" hidden="1"/>
    <col min="10753" max="10753" width="56.42578125" customWidth="1"/>
    <col min="10754" max="10754" width="17.42578125" customWidth="1"/>
    <col min="10755" max="10755" width="18.5703125" customWidth="1"/>
    <col min="10756" max="10756" width="16.42578125" customWidth="1"/>
    <col min="10757" max="10757" width="16.85546875" customWidth="1"/>
    <col min="10758" max="10758" width="20.28515625" customWidth="1"/>
    <col min="10759" max="10759" width="19.85546875" customWidth="1"/>
    <col min="10760" max="10760" width="19.7109375" customWidth="1"/>
    <col min="10761" max="10761" width="20.28515625" customWidth="1"/>
    <col min="10762" max="10762" width="22.5703125" customWidth="1"/>
    <col min="10763" max="10763" width="24.42578125" customWidth="1"/>
    <col min="10764" max="11008" width="11.42578125" hidden="1"/>
    <col min="11009" max="11009" width="56.42578125" customWidth="1"/>
    <col min="11010" max="11010" width="17.42578125" customWidth="1"/>
    <col min="11011" max="11011" width="18.5703125" customWidth="1"/>
    <col min="11012" max="11012" width="16.42578125" customWidth="1"/>
    <col min="11013" max="11013" width="16.85546875" customWidth="1"/>
    <col min="11014" max="11014" width="20.28515625" customWidth="1"/>
    <col min="11015" max="11015" width="19.85546875" customWidth="1"/>
    <col min="11016" max="11016" width="19.7109375" customWidth="1"/>
    <col min="11017" max="11017" width="20.28515625" customWidth="1"/>
    <col min="11018" max="11018" width="22.5703125" customWidth="1"/>
    <col min="11019" max="11019" width="24.42578125" customWidth="1"/>
    <col min="11020" max="11264" width="11.42578125" hidden="1"/>
    <col min="11265" max="11265" width="56.42578125" customWidth="1"/>
    <col min="11266" max="11266" width="17.42578125" customWidth="1"/>
    <col min="11267" max="11267" width="18.5703125" customWidth="1"/>
    <col min="11268" max="11268" width="16.42578125" customWidth="1"/>
    <col min="11269" max="11269" width="16.85546875" customWidth="1"/>
    <col min="11270" max="11270" width="20.28515625" customWidth="1"/>
    <col min="11271" max="11271" width="19.85546875" customWidth="1"/>
    <col min="11272" max="11272" width="19.7109375" customWidth="1"/>
    <col min="11273" max="11273" width="20.28515625" customWidth="1"/>
    <col min="11274" max="11274" width="22.5703125" customWidth="1"/>
    <col min="11275" max="11275" width="24.42578125" customWidth="1"/>
    <col min="11276" max="11520" width="11.42578125" hidden="1"/>
    <col min="11521" max="11521" width="56.42578125" customWidth="1"/>
    <col min="11522" max="11522" width="17.42578125" customWidth="1"/>
    <col min="11523" max="11523" width="18.5703125" customWidth="1"/>
    <col min="11524" max="11524" width="16.42578125" customWidth="1"/>
    <col min="11525" max="11525" width="16.85546875" customWidth="1"/>
    <col min="11526" max="11526" width="20.28515625" customWidth="1"/>
    <col min="11527" max="11527" width="19.85546875" customWidth="1"/>
    <col min="11528" max="11528" width="19.7109375" customWidth="1"/>
    <col min="11529" max="11529" width="20.28515625" customWidth="1"/>
    <col min="11530" max="11530" width="22.5703125" customWidth="1"/>
    <col min="11531" max="11531" width="24.42578125" customWidth="1"/>
    <col min="11532" max="11776" width="11.42578125" hidden="1"/>
    <col min="11777" max="11777" width="56.42578125" customWidth="1"/>
    <col min="11778" max="11778" width="17.42578125" customWidth="1"/>
    <col min="11779" max="11779" width="18.5703125" customWidth="1"/>
    <col min="11780" max="11780" width="16.42578125" customWidth="1"/>
    <col min="11781" max="11781" width="16.85546875" customWidth="1"/>
    <col min="11782" max="11782" width="20.28515625" customWidth="1"/>
    <col min="11783" max="11783" width="19.85546875" customWidth="1"/>
    <col min="11784" max="11784" width="19.7109375" customWidth="1"/>
    <col min="11785" max="11785" width="20.28515625" customWidth="1"/>
    <col min="11786" max="11786" width="22.5703125" customWidth="1"/>
    <col min="11787" max="11787" width="24.42578125" customWidth="1"/>
    <col min="11788" max="12032" width="11.42578125" hidden="1"/>
    <col min="12033" max="12033" width="56.42578125" customWidth="1"/>
    <col min="12034" max="12034" width="17.42578125" customWidth="1"/>
    <col min="12035" max="12035" width="18.5703125" customWidth="1"/>
    <col min="12036" max="12036" width="16.42578125" customWidth="1"/>
    <col min="12037" max="12037" width="16.85546875" customWidth="1"/>
    <col min="12038" max="12038" width="20.28515625" customWidth="1"/>
    <col min="12039" max="12039" width="19.85546875" customWidth="1"/>
    <col min="12040" max="12040" width="19.7109375" customWidth="1"/>
    <col min="12041" max="12041" width="20.28515625" customWidth="1"/>
    <col min="12042" max="12042" width="22.5703125" customWidth="1"/>
    <col min="12043" max="12043" width="24.42578125" customWidth="1"/>
    <col min="12044" max="12288" width="11.42578125" hidden="1"/>
    <col min="12289" max="12289" width="56.42578125" customWidth="1"/>
    <col min="12290" max="12290" width="17.42578125" customWidth="1"/>
    <col min="12291" max="12291" width="18.5703125" customWidth="1"/>
    <col min="12292" max="12292" width="16.42578125" customWidth="1"/>
    <col min="12293" max="12293" width="16.85546875" customWidth="1"/>
    <col min="12294" max="12294" width="20.28515625" customWidth="1"/>
    <col min="12295" max="12295" width="19.85546875" customWidth="1"/>
    <col min="12296" max="12296" width="19.7109375" customWidth="1"/>
    <col min="12297" max="12297" width="20.28515625" customWidth="1"/>
    <col min="12298" max="12298" width="22.5703125" customWidth="1"/>
    <col min="12299" max="12299" width="24.42578125" customWidth="1"/>
    <col min="12300" max="12544" width="11.42578125" hidden="1"/>
    <col min="12545" max="12545" width="56.42578125" customWidth="1"/>
    <col min="12546" max="12546" width="17.42578125" customWidth="1"/>
    <col min="12547" max="12547" width="18.5703125" customWidth="1"/>
    <col min="12548" max="12548" width="16.42578125" customWidth="1"/>
    <col min="12549" max="12549" width="16.85546875" customWidth="1"/>
    <col min="12550" max="12550" width="20.28515625" customWidth="1"/>
    <col min="12551" max="12551" width="19.85546875" customWidth="1"/>
    <col min="12552" max="12552" width="19.7109375" customWidth="1"/>
    <col min="12553" max="12553" width="20.28515625" customWidth="1"/>
    <col min="12554" max="12554" width="22.5703125" customWidth="1"/>
    <col min="12555" max="12555" width="24.42578125" customWidth="1"/>
    <col min="12556" max="12800" width="11.42578125" hidden="1"/>
    <col min="12801" max="12801" width="56.42578125" customWidth="1"/>
    <col min="12802" max="12802" width="17.42578125" customWidth="1"/>
    <col min="12803" max="12803" width="18.5703125" customWidth="1"/>
    <col min="12804" max="12804" width="16.42578125" customWidth="1"/>
    <col min="12805" max="12805" width="16.85546875" customWidth="1"/>
    <col min="12806" max="12806" width="20.28515625" customWidth="1"/>
    <col min="12807" max="12807" width="19.85546875" customWidth="1"/>
    <col min="12808" max="12808" width="19.7109375" customWidth="1"/>
    <col min="12809" max="12809" width="20.28515625" customWidth="1"/>
    <col min="12810" max="12810" width="22.5703125" customWidth="1"/>
    <col min="12811" max="12811" width="24.42578125" customWidth="1"/>
    <col min="12812" max="13056" width="11.42578125" hidden="1"/>
    <col min="13057" max="13057" width="56.42578125" customWidth="1"/>
    <col min="13058" max="13058" width="17.42578125" customWidth="1"/>
    <col min="13059" max="13059" width="18.5703125" customWidth="1"/>
    <col min="13060" max="13060" width="16.42578125" customWidth="1"/>
    <col min="13061" max="13061" width="16.85546875" customWidth="1"/>
    <col min="13062" max="13062" width="20.28515625" customWidth="1"/>
    <col min="13063" max="13063" width="19.85546875" customWidth="1"/>
    <col min="13064" max="13064" width="19.7109375" customWidth="1"/>
    <col min="13065" max="13065" width="20.28515625" customWidth="1"/>
    <col min="13066" max="13066" width="22.5703125" customWidth="1"/>
    <col min="13067" max="13067" width="24.42578125" customWidth="1"/>
    <col min="13068" max="13312" width="11.42578125" hidden="1"/>
    <col min="13313" max="13313" width="56.42578125" customWidth="1"/>
    <col min="13314" max="13314" width="17.42578125" customWidth="1"/>
    <col min="13315" max="13315" width="18.5703125" customWidth="1"/>
    <col min="13316" max="13316" width="16.42578125" customWidth="1"/>
    <col min="13317" max="13317" width="16.85546875" customWidth="1"/>
    <col min="13318" max="13318" width="20.28515625" customWidth="1"/>
    <col min="13319" max="13319" width="19.85546875" customWidth="1"/>
    <col min="13320" max="13320" width="19.7109375" customWidth="1"/>
    <col min="13321" max="13321" width="20.28515625" customWidth="1"/>
    <col min="13322" max="13322" width="22.5703125" customWidth="1"/>
    <col min="13323" max="13323" width="24.42578125" customWidth="1"/>
    <col min="13324" max="13568" width="11.42578125" hidden="1"/>
    <col min="13569" max="13569" width="56.42578125" customWidth="1"/>
    <col min="13570" max="13570" width="17.42578125" customWidth="1"/>
    <col min="13571" max="13571" width="18.5703125" customWidth="1"/>
    <col min="13572" max="13572" width="16.42578125" customWidth="1"/>
    <col min="13573" max="13573" width="16.85546875" customWidth="1"/>
    <col min="13574" max="13574" width="20.28515625" customWidth="1"/>
    <col min="13575" max="13575" width="19.85546875" customWidth="1"/>
    <col min="13576" max="13576" width="19.7109375" customWidth="1"/>
    <col min="13577" max="13577" width="20.28515625" customWidth="1"/>
    <col min="13578" max="13578" width="22.5703125" customWidth="1"/>
    <col min="13579" max="13579" width="24.42578125" customWidth="1"/>
    <col min="13580" max="13824" width="11.42578125" hidden="1"/>
    <col min="13825" max="13825" width="56.42578125" customWidth="1"/>
    <col min="13826" max="13826" width="17.42578125" customWidth="1"/>
    <col min="13827" max="13827" width="18.5703125" customWidth="1"/>
    <col min="13828" max="13828" width="16.42578125" customWidth="1"/>
    <col min="13829" max="13829" width="16.85546875" customWidth="1"/>
    <col min="13830" max="13830" width="20.28515625" customWidth="1"/>
    <col min="13831" max="13831" width="19.85546875" customWidth="1"/>
    <col min="13832" max="13832" width="19.7109375" customWidth="1"/>
    <col min="13833" max="13833" width="20.28515625" customWidth="1"/>
    <col min="13834" max="13834" width="22.5703125" customWidth="1"/>
    <col min="13835" max="13835" width="24.42578125" customWidth="1"/>
    <col min="13836" max="14080" width="11.42578125" hidden="1"/>
    <col min="14081" max="14081" width="56.42578125" customWidth="1"/>
    <col min="14082" max="14082" width="17.42578125" customWidth="1"/>
    <col min="14083" max="14083" width="18.5703125" customWidth="1"/>
    <col min="14084" max="14084" width="16.42578125" customWidth="1"/>
    <col min="14085" max="14085" width="16.85546875" customWidth="1"/>
    <col min="14086" max="14086" width="20.28515625" customWidth="1"/>
    <col min="14087" max="14087" width="19.85546875" customWidth="1"/>
    <col min="14088" max="14088" width="19.7109375" customWidth="1"/>
    <col min="14089" max="14089" width="20.28515625" customWidth="1"/>
    <col min="14090" max="14090" width="22.5703125" customWidth="1"/>
    <col min="14091" max="14091" width="24.42578125" customWidth="1"/>
    <col min="14092" max="14336" width="11.42578125" hidden="1"/>
    <col min="14337" max="14337" width="56.42578125" customWidth="1"/>
    <col min="14338" max="14338" width="17.42578125" customWidth="1"/>
    <col min="14339" max="14339" width="18.5703125" customWidth="1"/>
    <col min="14340" max="14340" width="16.42578125" customWidth="1"/>
    <col min="14341" max="14341" width="16.85546875" customWidth="1"/>
    <col min="14342" max="14342" width="20.28515625" customWidth="1"/>
    <col min="14343" max="14343" width="19.85546875" customWidth="1"/>
    <col min="14344" max="14344" width="19.7109375" customWidth="1"/>
    <col min="14345" max="14345" width="20.28515625" customWidth="1"/>
    <col min="14346" max="14346" width="22.5703125" customWidth="1"/>
    <col min="14347" max="14347" width="24.42578125" customWidth="1"/>
    <col min="14348" max="14592" width="11.42578125" hidden="1"/>
    <col min="14593" max="14593" width="56.42578125" customWidth="1"/>
    <col min="14594" max="14594" width="17.42578125" customWidth="1"/>
    <col min="14595" max="14595" width="18.5703125" customWidth="1"/>
    <col min="14596" max="14596" width="16.42578125" customWidth="1"/>
    <col min="14597" max="14597" width="16.85546875" customWidth="1"/>
    <col min="14598" max="14598" width="20.28515625" customWidth="1"/>
    <col min="14599" max="14599" width="19.85546875" customWidth="1"/>
    <col min="14600" max="14600" width="19.7109375" customWidth="1"/>
    <col min="14601" max="14601" width="20.28515625" customWidth="1"/>
    <col min="14602" max="14602" width="22.5703125" customWidth="1"/>
    <col min="14603" max="14603" width="24.42578125" customWidth="1"/>
    <col min="14604" max="14848" width="11.42578125" hidden="1"/>
    <col min="14849" max="14849" width="56.42578125" customWidth="1"/>
    <col min="14850" max="14850" width="17.42578125" customWidth="1"/>
    <col min="14851" max="14851" width="18.5703125" customWidth="1"/>
    <col min="14852" max="14852" width="16.42578125" customWidth="1"/>
    <col min="14853" max="14853" width="16.85546875" customWidth="1"/>
    <col min="14854" max="14854" width="20.28515625" customWidth="1"/>
    <col min="14855" max="14855" width="19.85546875" customWidth="1"/>
    <col min="14856" max="14856" width="19.7109375" customWidth="1"/>
    <col min="14857" max="14857" width="20.28515625" customWidth="1"/>
    <col min="14858" max="14858" width="22.5703125" customWidth="1"/>
    <col min="14859" max="14859" width="24.42578125" customWidth="1"/>
    <col min="14860" max="15104" width="11.42578125" hidden="1"/>
    <col min="15105" max="15105" width="56.42578125" customWidth="1"/>
    <col min="15106" max="15106" width="17.42578125" customWidth="1"/>
    <col min="15107" max="15107" width="18.5703125" customWidth="1"/>
    <col min="15108" max="15108" width="16.42578125" customWidth="1"/>
    <col min="15109" max="15109" width="16.85546875" customWidth="1"/>
    <col min="15110" max="15110" width="20.28515625" customWidth="1"/>
    <col min="15111" max="15111" width="19.85546875" customWidth="1"/>
    <col min="15112" max="15112" width="19.7109375" customWidth="1"/>
    <col min="15113" max="15113" width="20.28515625" customWidth="1"/>
    <col min="15114" max="15114" width="22.5703125" customWidth="1"/>
    <col min="15115" max="15115" width="24.42578125" customWidth="1"/>
    <col min="15116" max="15360" width="11.42578125" hidden="1"/>
    <col min="15361" max="15361" width="56.42578125" customWidth="1"/>
    <col min="15362" max="15362" width="17.42578125" customWidth="1"/>
    <col min="15363" max="15363" width="18.5703125" customWidth="1"/>
    <col min="15364" max="15364" width="16.42578125" customWidth="1"/>
    <col min="15365" max="15365" width="16.85546875" customWidth="1"/>
    <col min="15366" max="15366" width="20.28515625" customWidth="1"/>
    <col min="15367" max="15367" width="19.85546875" customWidth="1"/>
    <col min="15368" max="15368" width="19.7109375" customWidth="1"/>
    <col min="15369" max="15369" width="20.28515625" customWidth="1"/>
    <col min="15370" max="15370" width="22.5703125" customWidth="1"/>
    <col min="15371" max="15371" width="24.42578125" customWidth="1"/>
    <col min="15372" max="15616" width="11.42578125" hidden="1"/>
    <col min="15617" max="15617" width="56.42578125" customWidth="1"/>
    <col min="15618" max="15618" width="17.42578125" customWidth="1"/>
    <col min="15619" max="15619" width="18.5703125" customWidth="1"/>
    <col min="15620" max="15620" width="16.42578125" customWidth="1"/>
    <col min="15621" max="15621" width="16.85546875" customWidth="1"/>
    <col min="15622" max="15622" width="20.28515625" customWidth="1"/>
    <col min="15623" max="15623" width="19.85546875" customWidth="1"/>
    <col min="15624" max="15624" width="19.7109375" customWidth="1"/>
    <col min="15625" max="15625" width="20.28515625" customWidth="1"/>
    <col min="15626" max="15626" width="22.5703125" customWidth="1"/>
    <col min="15627" max="15627" width="24.42578125" customWidth="1"/>
    <col min="15628" max="15872" width="11.42578125" hidden="1"/>
    <col min="15873" max="15873" width="56.42578125" customWidth="1"/>
    <col min="15874" max="15874" width="17.42578125" customWidth="1"/>
    <col min="15875" max="15875" width="18.5703125" customWidth="1"/>
    <col min="15876" max="15876" width="16.42578125" customWidth="1"/>
    <col min="15877" max="15877" width="16.85546875" customWidth="1"/>
    <col min="15878" max="15878" width="20.28515625" customWidth="1"/>
    <col min="15879" max="15879" width="19.85546875" customWidth="1"/>
    <col min="15880" max="15880" width="19.7109375" customWidth="1"/>
    <col min="15881" max="15881" width="20.28515625" customWidth="1"/>
    <col min="15882" max="15882" width="22.5703125" customWidth="1"/>
    <col min="15883" max="15883" width="24.42578125" customWidth="1"/>
    <col min="15884" max="16128" width="11.42578125" hidden="1"/>
    <col min="16129" max="16129" width="56.42578125" customWidth="1"/>
    <col min="16130" max="16130" width="17.42578125" customWidth="1"/>
    <col min="16131" max="16131" width="18.5703125" customWidth="1"/>
    <col min="16132" max="16132" width="16.42578125" customWidth="1"/>
    <col min="16133" max="16133" width="16.85546875" customWidth="1"/>
    <col min="16134" max="16134" width="20.28515625" customWidth="1"/>
    <col min="16135" max="16135" width="19.85546875" customWidth="1"/>
    <col min="16136" max="16136" width="19.7109375" customWidth="1"/>
    <col min="16137" max="16137" width="20.28515625" customWidth="1"/>
    <col min="16138" max="16138" width="22.5703125" customWidth="1"/>
    <col min="16139" max="16139" width="24.42578125" customWidth="1"/>
    <col min="16140" max="16384" width="11.42578125" hidden="1"/>
  </cols>
  <sheetData>
    <row r="1" spans="1:257" ht="15.75" x14ac:dyDescent="0.25">
      <c r="A1" s="1786" t="s">
        <v>0</v>
      </c>
      <c r="B1" s="1787"/>
      <c r="C1" s="1787"/>
      <c r="D1" s="1787"/>
      <c r="E1" s="1787"/>
      <c r="F1" s="1787"/>
      <c r="G1" s="1787"/>
      <c r="H1" s="1787"/>
      <c r="I1" s="1787"/>
      <c r="J1" s="1787"/>
      <c r="K1" s="1788"/>
    </row>
    <row r="2" spans="1:257" ht="15.75" x14ac:dyDescent="0.25">
      <c r="A2" s="1789" t="s">
        <v>1510</v>
      </c>
      <c r="B2" s="1790"/>
      <c r="C2" s="1790"/>
      <c r="D2" s="1790"/>
      <c r="E2" s="1790"/>
      <c r="F2" s="1790"/>
      <c r="G2" s="1790"/>
      <c r="H2" s="1790"/>
      <c r="I2" s="1790"/>
      <c r="J2" s="1790"/>
      <c r="K2" s="1791"/>
    </row>
    <row r="3" spans="1:257" ht="15.75" x14ac:dyDescent="0.25">
      <c r="A3" s="1792" t="s">
        <v>1486</v>
      </c>
      <c r="B3" s="1793"/>
      <c r="C3" s="1793"/>
      <c r="D3" s="1793"/>
      <c r="E3" s="1793"/>
      <c r="F3" s="1793"/>
      <c r="G3" s="1793"/>
      <c r="H3" s="1793"/>
      <c r="I3" s="1793"/>
      <c r="J3" s="1793"/>
      <c r="K3" s="1794"/>
    </row>
    <row r="4" spans="1:257" ht="6.75" customHeight="1" thickBot="1" x14ac:dyDescent="0.3">
      <c r="A4" s="836"/>
      <c r="B4" s="47"/>
      <c r="C4" s="47"/>
      <c r="D4" s="47"/>
      <c r="E4" s="47"/>
      <c r="F4" s="47"/>
      <c r="G4" s="47"/>
      <c r="H4" s="47"/>
      <c r="I4" s="47"/>
      <c r="J4" s="47"/>
      <c r="K4" s="837"/>
    </row>
    <row r="5" spans="1:257" ht="15.75" thickBot="1" x14ac:dyDescent="0.3">
      <c r="A5" s="1795" t="s">
        <v>1046</v>
      </c>
      <c r="B5" s="1797" t="s">
        <v>1047</v>
      </c>
      <c r="C5" s="1797"/>
      <c r="D5" s="1797"/>
      <c r="E5" s="1798"/>
      <c r="F5" s="1799" t="s">
        <v>1048</v>
      </c>
      <c r="G5" s="1797"/>
      <c r="H5" s="1797"/>
      <c r="I5" s="1797"/>
      <c r="J5" s="1800" t="s">
        <v>1487</v>
      </c>
      <c r="K5" s="1802" t="s">
        <v>1488</v>
      </c>
    </row>
    <row r="6" spans="1:257" s="840" customFormat="1" ht="39.75" customHeight="1" thickBot="1" x14ac:dyDescent="0.3">
      <c r="A6" s="1796"/>
      <c r="B6" s="947" t="s">
        <v>2</v>
      </c>
      <c r="C6" s="838" t="s">
        <v>3</v>
      </c>
      <c r="D6" s="838" t="s">
        <v>4</v>
      </c>
      <c r="E6" s="839" t="s">
        <v>5</v>
      </c>
      <c r="F6" s="946" t="s">
        <v>2</v>
      </c>
      <c r="G6" s="838" t="s">
        <v>3</v>
      </c>
      <c r="H6" s="838" t="s">
        <v>4</v>
      </c>
      <c r="I6" s="839" t="s">
        <v>5</v>
      </c>
      <c r="J6" s="1801"/>
      <c r="K6" s="1803"/>
    </row>
    <row r="7" spans="1:257" x14ac:dyDescent="0.25">
      <c r="A7" s="841" t="s">
        <v>6</v>
      </c>
      <c r="B7" s="948">
        <v>3113</v>
      </c>
      <c r="C7" s="842">
        <v>381</v>
      </c>
      <c r="D7" s="842">
        <v>0</v>
      </c>
      <c r="E7" s="842">
        <v>0</v>
      </c>
      <c r="F7" s="950">
        <v>205957068.61000001</v>
      </c>
      <c r="G7" s="951">
        <v>43525807.57</v>
      </c>
      <c r="H7" s="951">
        <v>0</v>
      </c>
      <c r="I7" s="952">
        <v>0</v>
      </c>
      <c r="J7" s="953">
        <v>3494</v>
      </c>
      <c r="K7" s="843">
        <v>249482876.18000001</v>
      </c>
      <c r="IW7" s="844"/>
    </row>
    <row r="8" spans="1:257" x14ac:dyDescent="0.25">
      <c r="A8" s="841" t="s">
        <v>7</v>
      </c>
      <c r="B8" s="948">
        <v>2041</v>
      </c>
      <c r="C8" s="842">
        <v>109</v>
      </c>
      <c r="D8" s="842">
        <v>0</v>
      </c>
      <c r="E8" s="842">
        <v>0</v>
      </c>
      <c r="F8" s="948">
        <v>166980663.25999999</v>
      </c>
      <c r="G8" s="842">
        <v>6847370.9500000002</v>
      </c>
      <c r="H8" s="842">
        <v>0</v>
      </c>
      <c r="I8" s="843">
        <v>0</v>
      </c>
      <c r="J8" s="953">
        <v>2150</v>
      </c>
      <c r="K8" s="843">
        <v>173828034.21000001</v>
      </c>
      <c r="IW8" s="844"/>
    </row>
    <row r="9" spans="1:257" x14ac:dyDescent="0.25">
      <c r="A9" s="841" t="s">
        <v>8</v>
      </c>
      <c r="B9" s="948">
        <v>1558</v>
      </c>
      <c r="C9" s="842">
        <v>71</v>
      </c>
      <c r="D9" s="842">
        <v>0</v>
      </c>
      <c r="E9" s="842">
        <v>0</v>
      </c>
      <c r="F9" s="948">
        <v>252300000</v>
      </c>
      <c r="G9" s="842">
        <v>0</v>
      </c>
      <c r="H9" s="842">
        <v>0</v>
      </c>
      <c r="I9" s="843">
        <v>0</v>
      </c>
      <c r="J9" s="953">
        <v>1629</v>
      </c>
      <c r="K9" s="843">
        <v>252300000</v>
      </c>
      <c r="IW9" s="844"/>
    </row>
    <row r="10" spans="1:257" x14ac:dyDescent="0.25">
      <c r="A10" s="841" t="s">
        <v>9</v>
      </c>
      <c r="B10" s="948">
        <v>2389</v>
      </c>
      <c r="C10" s="842">
        <v>112</v>
      </c>
      <c r="D10" s="842">
        <v>0</v>
      </c>
      <c r="E10" s="842">
        <v>0</v>
      </c>
      <c r="F10" s="948">
        <v>252506763.16999999</v>
      </c>
      <c r="G10" s="842">
        <v>42849740.700000003</v>
      </c>
      <c r="H10" s="842">
        <v>0</v>
      </c>
      <c r="I10" s="843">
        <v>0</v>
      </c>
      <c r="J10" s="953">
        <v>2501</v>
      </c>
      <c r="K10" s="843">
        <v>295356503.87</v>
      </c>
      <c r="IW10" s="844"/>
    </row>
    <row r="11" spans="1:257" x14ac:dyDescent="0.25">
      <c r="A11" s="841" t="s">
        <v>11</v>
      </c>
      <c r="B11" s="948">
        <v>2070</v>
      </c>
      <c r="C11" s="842">
        <v>103</v>
      </c>
      <c r="D11" s="842">
        <v>0</v>
      </c>
      <c r="E11" s="842">
        <v>0</v>
      </c>
      <c r="F11" s="948">
        <v>95890158.799999997</v>
      </c>
      <c r="G11" s="842">
        <v>22804754.309999999</v>
      </c>
      <c r="H11" s="842">
        <v>0</v>
      </c>
      <c r="I11" s="843">
        <v>0</v>
      </c>
      <c r="J11" s="953">
        <v>2173</v>
      </c>
      <c r="K11" s="843">
        <v>118694913.11</v>
      </c>
      <c r="IW11" s="844"/>
    </row>
    <row r="12" spans="1:257" x14ac:dyDescent="0.25">
      <c r="A12" s="841" t="s">
        <v>12</v>
      </c>
      <c r="B12" s="948">
        <v>2425</v>
      </c>
      <c r="C12" s="842">
        <v>216</v>
      </c>
      <c r="D12" s="842">
        <v>0</v>
      </c>
      <c r="E12" s="842">
        <v>0</v>
      </c>
      <c r="F12" s="948">
        <v>144187364.19</v>
      </c>
      <c r="G12" s="842">
        <v>62599260.369999997</v>
      </c>
      <c r="H12" s="842">
        <v>0</v>
      </c>
      <c r="I12" s="843">
        <v>0</v>
      </c>
      <c r="J12" s="953">
        <v>2641</v>
      </c>
      <c r="K12" s="843">
        <v>206786624.56</v>
      </c>
      <c r="IW12" s="844"/>
    </row>
    <row r="13" spans="1:257" x14ac:dyDescent="0.25">
      <c r="A13" s="841" t="s">
        <v>13</v>
      </c>
      <c r="B13" s="948">
        <v>7491</v>
      </c>
      <c r="C13" s="842">
        <v>1131</v>
      </c>
      <c r="D13" s="842">
        <v>0</v>
      </c>
      <c r="E13" s="842">
        <v>2</v>
      </c>
      <c r="F13" s="948">
        <v>199350390.43000001</v>
      </c>
      <c r="G13" s="842">
        <v>20173956.940000001</v>
      </c>
      <c r="H13" s="842">
        <v>0</v>
      </c>
      <c r="I13" s="843">
        <v>0</v>
      </c>
      <c r="J13" s="953">
        <v>8624</v>
      </c>
      <c r="K13" s="843">
        <v>219524347.37</v>
      </c>
      <c r="IW13" s="844"/>
    </row>
    <row r="14" spans="1:257" x14ac:dyDescent="0.25">
      <c r="A14" s="841" t="s">
        <v>14</v>
      </c>
      <c r="B14" s="948">
        <v>5669</v>
      </c>
      <c r="C14" s="842">
        <v>789</v>
      </c>
      <c r="D14" s="842">
        <v>0</v>
      </c>
      <c r="E14" s="842">
        <v>0</v>
      </c>
      <c r="F14" s="948">
        <v>208065825.97999999</v>
      </c>
      <c r="G14" s="842">
        <v>31098743.460000001</v>
      </c>
      <c r="H14" s="842">
        <v>0</v>
      </c>
      <c r="I14" s="843">
        <v>0</v>
      </c>
      <c r="J14" s="953">
        <v>6458</v>
      </c>
      <c r="K14" s="843">
        <v>239164569.44</v>
      </c>
      <c r="IW14" s="844"/>
    </row>
    <row r="15" spans="1:257" x14ac:dyDescent="0.25">
      <c r="A15" s="841" t="s">
        <v>15</v>
      </c>
      <c r="B15" s="948">
        <v>20943</v>
      </c>
      <c r="C15" s="842">
        <v>797</v>
      </c>
      <c r="D15" s="842">
        <v>0</v>
      </c>
      <c r="E15" s="842">
        <v>5</v>
      </c>
      <c r="F15" s="948">
        <v>303868910.35000002</v>
      </c>
      <c r="G15" s="842">
        <v>18941692.260000002</v>
      </c>
      <c r="H15" s="842">
        <v>0</v>
      </c>
      <c r="I15" s="843">
        <v>1100099.8500000001</v>
      </c>
      <c r="J15" s="953">
        <v>21745</v>
      </c>
      <c r="K15" s="843">
        <v>323910702.45999998</v>
      </c>
      <c r="IW15" s="844"/>
    </row>
    <row r="16" spans="1:257" x14ac:dyDescent="0.25">
      <c r="A16" s="841" t="s">
        <v>16</v>
      </c>
      <c r="B16" s="948">
        <v>47942</v>
      </c>
      <c r="C16" s="842">
        <v>508</v>
      </c>
      <c r="D16" s="842">
        <v>0</v>
      </c>
      <c r="E16" s="842">
        <v>0</v>
      </c>
      <c r="F16" s="948">
        <v>294842586.08999997</v>
      </c>
      <c r="G16" s="842">
        <v>3883639.48</v>
      </c>
      <c r="H16" s="842">
        <v>0</v>
      </c>
      <c r="I16" s="843">
        <v>0</v>
      </c>
      <c r="J16" s="953">
        <v>48450</v>
      </c>
      <c r="K16" s="843">
        <v>298726225.56999999</v>
      </c>
      <c r="IW16" s="844"/>
    </row>
    <row r="17" spans="1:257" x14ac:dyDescent="0.25">
      <c r="A17" s="841" t="s">
        <v>17</v>
      </c>
      <c r="B17" s="948">
        <v>585</v>
      </c>
      <c r="C17" s="842">
        <v>176</v>
      </c>
      <c r="D17" s="842">
        <v>0</v>
      </c>
      <c r="E17" s="842">
        <v>0</v>
      </c>
      <c r="F17" s="948">
        <v>17352204.859999999</v>
      </c>
      <c r="G17" s="842">
        <v>5993286.8200000003</v>
      </c>
      <c r="H17" s="842">
        <v>0</v>
      </c>
      <c r="I17" s="843">
        <v>0</v>
      </c>
      <c r="J17" s="953">
        <v>761</v>
      </c>
      <c r="K17" s="843">
        <v>23345491.68</v>
      </c>
      <c r="IW17" s="844"/>
    </row>
    <row r="18" spans="1:257" x14ac:dyDescent="0.25">
      <c r="A18" s="841" t="s">
        <v>18</v>
      </c>
      <c r="B18" s="948">
        <v>17022</v>
      </c>
      <c r="C18" s="842">
        <v>77</v>
      </c>
      <c r="D18" s="842">
        <v>0</v>
      </c>
      <c r="E18" s="842">
        <v>0</v>
      </c>
      <c r="F18" s="948">
        <v>115632027.2</v>
      </c>
      <c r="G18" s="842">
        <v>4068776.79</v>
      </c>
      <c r="H18" s="842">
        <v>0</v>
      </c>
      <c r="I18" s="843">
        <v>0</v>
      </c>
      <c r="J18" s="953">
        <v>17099</v>
      </c>
      <c r="K18" s="843">
        <v>119700803.98999999</v>
      </c>
      <c r="IW18" s="844"/>
    </row>
    <row r="19" spans="1:257" x14ac:dyDescent="0.25">
      <c r="A19" s="841" t="s">
        <v>19</v>
      </c>
      <c r="B19" s="948">
        <v>34892</v>
      </c>
      <c r="C19" s="842">
        <v>202</v>
      </c>
      <c r="D19" s="842">
        <v>0</v>
      </c>
      <c r="E19" s="842">
        <v>0</v>
      </c>
      <c r="F19" s="948">
        <v>556912972.05999994</v>
      </c>
      <c r="G19" s="842">
        <v>461436.17</v>
      </c>
      <c r="H19" s="842">
        <v>0</v>
      </c>
      <c r="I19" s="843">
        <v>0</v>
      </c>
      <c r="J19" s="953">
        <v>35094</v>
      </c>
      <c r="K19" s="843">
        <v>557374408.23000002</v>
      </c>
      <c r="IW19" s="844"/>
    </row>
    <row r="20" spans="1:257" x14ac:dyDescent="0.25">
      <c r="A20" s="841" t="s">
        <v>20</v>
      </c>
      <c r="B20" s="948">
        <v>20795</v>
      </c>
      <c r="C20" s="842">
        <v>555</v>
      </c>
      <c r="D20" s="842">
        <v>0</v>
      </c>
      <c r="E20" s="842">
        <v>0</v>
      </c>
      <c r="F20" s="948">
        <v>668870104.98000002</v>
      </c>
      <c r="G20" s="842">
        <v>296076606.94999999</v>
      </c>
      <c r="H20" s="842">
        <v>0</v>
      </c>
      <c r="I20" s="843">
        <v>0</v>
      </c>
      <c r="J20" s="953">
        <v>21350</v>
      </c>
      <c r="K20" s="843">
        <v>964946711.92999995</v>
      </c>
      <c r="IW20" s="844"/>
    </row>
    <row r="21" spans="1:257" x14ac:dyDescent="0.25">
      <c r="A21" s="841" t="s">
        <v>21</v>
      </c>
      <c r="B21" s="948">
        <v>2965</v>
      </c>
      <c r="C21" s="842">
        <v>1269</v>
      </c>
      <c r="D21" s="842">
        <v>0</v>
      </c>
      <c r="E21" s="842">
        <v>0</v>
      </c>
      <c r="F21" s="948">
        <v>38140697.840000004</v>
      </c>
      <c r="G21" s="842">
        <v>23947412.469999999</v>
      </c>
      <c r="H21" s="842">
        <v>0</v>
      </c>
      <c r="I21" s="843">
        <v>0</v>
      </c>
      <c r="J21" s="953">
        <v>4234</v>
      </c>
      <c r="K21" s="843">
        <v>62088110.310000002</v>
      </c>
      <c r="IW21" s="844"/>
    </row>
    <row r="22" spans="1:257" x14ac:dyDescent="0.25">
      <c r="A22" s="841" t="s">
        <v>22</v>
      </c>
      <c r="B22" s="948">
        <v>476</v>
      </c>
      <c r="C22" s="842">
        <v>137</v>
      </c>
      <c r="D22" s="842">
        <v>0</v>
      </c>
      <c r="E22" s="842">
        <v>0</v>
      </c>
      <c r="F22" s="948">
        <v>24280270.170000002</v>
      </c>
      <c r="G22" s="842">
        <v>458722.17</v>
      </c>
      <c r="H22" s="842">
        <v>0</v>
      </c>
      <c r="I22" s="843">
        <v>0</v>
      </c>
      <c r="J22" s="953">
        <v>613</v>
      </c>
      <c r="K22" s="843">
        <v>24738992.34</v>
      </c>
      <c r="IW22" s="844"/>
    </row>
    <row r="23" spans="1:257" x14ac:dyDescent="0.25">
      <c r="A23" s="841" t="s">
        <v>23</v>
      </c>
      <c r="B23" s="948">
        <v>640</v>
      </c>
      <c r="C23" s="842">
        <v>0</v>
      </c>
      <c r="D23" s="842">
        <v>0</v>
      </c>
      <c r="E23" s="842">
        <v>0</v>
      </c>
      <c r="F23" s="948">
        <v>7145870.0300000003</v>
      </c>
      <c r="G23" s="842">
        <v>0</v>
      </c>
      <c r="H23" s="842">
        <v>0</v>
      </c>
      <c r="I23" s="843">
        <v>0</v>
      </c>
      <c r="J23" s="953">
        <v>640</v>
      </c>
      <c r="K23" s="843">
        <v>7145870.0300000003</v>
      </c>
      <c r="IW23" s="844"/>
    </row>
    <row r="24" spans="1:257" s="875" customFormat="1" ht="15.75" thickBot="1" x14ac:dyDescent="0.3">
      <c r="A24" s="844" t="s">
        <v>1511</v>
      </c>
      <c r="B24" s="948">
        <v>22</v>
      </c>
      <c r="C24" s="842">
        <v>0</v>
      </c>
      <c r="D24" s="842">
        <v>0</v>
      </c>
      <c r="E24" s="842">
        <v>0</v>
      </c>
      <c r="F24" s="948">
        <v>142600</v>
      </c>
      <c r="G24" s="842">
        <v>0</v>
      </c>
      <c r="H24" s="842">
        <v>0</v>
      </c>
      <c r="I24" s="843">
        <v>0</v>
      </c>
      <c r="J24" s="953">
        <v>22</v>
      </c>
      <c r="K24" s="843">
        <v>142600</v>
      </c>
      <c r="IW24" s="844"/>
    </row>
    <row r="25" spans="1:257" ht="15.75" thickBot="1" x14ac:dyDescent="0.3">
      <c r="A25" s="845" t="s">
        <v>1</v>
      </c>
      <c r="B25" s="846">
        <v>173038</v>
      </c>
      <c r="C25" s="945">
        <v>6633</v>
      </c>
      <c r="D25" s="945">
        <v>0</v>
      </c>
      <c r="E25" s="945">
        <v>7</v>
      </c>
      <c r="F25" s="846">
        <v>3552426478.02</v>
      </c>
      <c r="G25" s="945">
        <v>583731207.40999997</v>
      </c>
      <c r="H25" s="945">
        <v>0</v>
      </c>
      <c r="I25" s="945">
        <v>1100099.8500000001</v>
      </c>
      <c r="J25" s="847">
        <v>179678</v>
      </c>
      <c r="K25" s="949">
        <v>4137257785.2799997</v>
      </c>
    </row>
    <row r="26" spans="1:257" ht="4.5" customHeight="1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257" x14ac:dyDescent="0.25">
      <c r="A27" s="1785"/>
      <c r="B27" s="1785"/>
      <c r="C27" s="1785"/>
      <c r="D27" s="1785"/>
      <c r="E27" s="1785"/>
      <c r="F27" s="1785"/>
      <c r="G27" s="1785"/>
    </row>
    <row r="28" spans="1:257" x14ac:dyDescent="0.25">
      <c r="A28" s="1785"/>
      <c r="B28" s="1785"/>
      <c r="C28" s="1785"/>
      <c r="D28" s="1785"/>
      <c r="E28" s="1785"/>
      <c r="F28" s="1785"/>
      <c r="G28" s="1785"/>
    </row>
    <row r="29" spans="1:257" x14ac:dyDescent="0.25"/>
    <row r="30" spans="1:257" x14ac:dyDescent="0.25"/>
    <row r="31" spans="1:257" x14ac:dyDescent="0.25"/>
    <row r="32" spans="1:257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ht="14.25" customHeight="1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</sheetData>
  <mergeCells count="10">
    <mergeCell ref="A27:G27"/>
    <mergeCell ref="A28:G28"/>
    <mergeCell ref="A1:K1"/>
    <mergeCell ref="A2:K2"/>
    <mergeCell ref="A3:K3"/>
    <mergeCell ref="A5:A6"/>
    <mergeCell ref="B5:E5"/>
    <mergeCell ref="F5:I5"/>
    <mergeCell ref="J5:J6"/>
    <mergeCell ref="K5:K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zoomScale="80" zoomScaleNormal="80" workbookViewId="0">
      <selection activeCell="H35" sqref="H35"/>
    </sheetView>
  </sheetViews>
  <sheetFormatPr baseColWidth="10" defaultColWidth="11.42578125" defaultRowHeight="15" x14ac:dyDescent="0.25"/>
  <cols>
    <col min="1" max="1" width="43.7109375" style="185" customWidth="1"/>
    <col min="2" max="2" width="55" style="185" customWidth="1"/>
    <col min="3" max="3" width="21" style="185" customWidth="1"/>
    <col min="4" max="4" width="17.28515625" style="185" customWidth="1"/>
    <col min="5" max="6" width="10.85546875" style="185" customWidth="1"/>
    <col min="7" max="8" width="12.28515625" style="185" customWidth="1"/>
    <col min="9" max="9" width="11.42578125" style="185"/>
    <col min="10" max="10" width="44.85546875" style="185" customWidth="1"/>
    <col min="11" max="252" width="11.42578125" style="185"/>
    <col min="253" max="253" width="25" style="185" customWidth="1"/>
    <col min="254" max="254" width="21.5703125" style="185" bestFit="1" customWidth="1"/>
    <col min="255" max="256" width="13.7109375" style="185" customWidth="1"/>
    <col min="257" max="508" width="11.42578125" style="185"/>
    <col min="509" max="509" width="25" style="185" customWidth="1"/>
    <col min="510" max="510" width="21.5703125" style="185" bestFit="1" customWidth="1"/>
    <col min="511" max="512" width="13.7109375" style="185" customWidth="1"/>
    <col min="513" max="764" width="11.42578125" style="185"/>
    <col min="765" max="765" width="25" style="185" customWidth="1"/>
    <col min="766" max="766" width="21.5703125" style="185" bestFit="1" customWidth="1"/>
    <col min="767" max="768" width="13.7109375" style="185" customWidth="1"/>
    <col min="769" max="1020" width="11.42578125" style="185"/>
    <col min="1021" max="1021" width="25" style="185" customWidth="1"/>
    <col min="1022" max="1022" width="21.5703125" style="185" bestFit="1" customWidth="1"/>
    <col min="1023" max="1024" width="13.7109375" style="185" customWidth="1"/>
    <col min="1025" max="1276" width="11.42578125" style="185"/>
    <col min="1277" max="1277" width="25" style="185" customWidth="1"/>
    <col min="1278" max="1278" width="21.5703125" style="185" bestFit="1" customWidth="1"/>
    <col min="1279" max="1280" width="13.7109375" style="185" customWidth="1"/>
    <col min="1281" max="1532" width="11.42578125" style="185"/>
    <col min="1533" max="1533" width="25" style="185" customWidth="1"/>
    <col min="1534" max="1534" width="21.5703125" style="185" bestFit="1" customWidth="1"/>
    <col min="1535" max="1536" width="13.7109375" style="185" customWidth="1"/>
    <col min="1537" max="1788" width="11.42578125" style="185"/>
    <col min="1789" max="1789" width="25" style="185" customWidth="1"/>
    <col min="1790" max="1790" width="21.5703125" style="185" bestFit="1" customWidth="1"/>
    <col min="1791" max="1792" width="13.7109375" style="185" customWidth="1"/>
    <col min="1793" max="2044" width="11.42578125" style="185"/>
    <col min="2045" max="2045" width="25" style="185" customWidth="1"/>
    <col min="2046" max="2046" width="21.5703125" style="185" bestFit="1" customWidth="1"/>
    <col min="2047" max="2048" width="13.7109375" style="185" customWidth="1"/>
    <col min="2049" max="2300" width="11.42578125" style="185"/>
    <col min="2301" max="2301" width="25" style="185" customWidth="1"/>
    <col min="2302" max="2302" width="21.5703125" style="185" bestFit="1" customWidth="1"/>
    <col min="2303" max="2304" width="13.7109375" style="185" customWidth="1"/>
    <col min="2305" max="2556" width="11.42578125" style="185"/>
    <col min="2557" max="2557" width="25" style="185" customWidth="1"/>
    <col min="2558" max="2558" width="21.5703125" style="185" bestFit="1" customWidth="1"/>
    <col min="2559" max="2560" width="13.7109375" style="185" customWidth="1"/>
    <col min="2561" max="2812" width="11.42578125" style="185"/>
    <col min="2813" max="2813" width="25" style="185" customWidth="1"/>
    <col min="2814" max="2814" width="21.5703125" style="185" bestFit="1" customWidth="1"/>
    <col min="2815" max="2816" width="13.7109375" style="185" customWidth="1"/>
    <col min="2817" max="3068" width="11.42578125" style="185"/>
    <col min="3069" max="3069" width="25" style="185" customWidth="1"/>
    <col min="3070" max="3070" width="21.5703125" style="185" bestFit="1" customWidth="1"/>
    <col min="3071" max="3072" width="13.7109375" style="185" customWidth="1"/>
    <col min="3073" max="3324" width="11.42578125" style="185"/>
    <col min="3325" max="3325" width="25" style="185" customWidth="1"/>
    <col min="3326" max="3326" width="21.5703125" style="185" bestFit="1" customWidth="1"/>
    <col min="3327" max="3328" width="13.7109375" style="185" customWidth="1"/>
    <col min="3329" max="3580" width="11.42578125" style="185"/>
    <col min="3581" max="3581" width="25" style="185" customWidth="1"/>
    <col min="3582" max="3582" width="21.5703125" style="185" bestFit="1" customWidth="1"/>
    <col min="3583" max="3584" width="13.7109375" style="185" customWidth="1"/>
    <col min="3585" max="3836" width="11.42578125" style="185"/>
    <col min="3837" max="3837" width="25" style="185" customWidth="1"/>
    <col min="3838" max="3838" width="21.5703125" style="185" bestFit="1" customWidth="1"/>
    <col min="3839" max="3840" width="13.7109375" style="185" customWidth="1"/>
    <col min="3841" max="4092" width="11.42578125" style="185"/>
    <col min="4093" max="4093" width="25" style="185" customWidth="1"/>
    <col min="4094" max="4094" width="21.5703125" style="185" bestFit="1" customWidth="1"/>
    <col min="4095" max="4096" width="13.7109375" style="185" customWidth="1"/>
    <col min="4097" max="4348" width="11.42578125" style="185"/>
    <col min="4349" max="4349" width="25" style="185" customWidth="1"/>
    <col min="4350" max="4350" width="21.5703125" style="185" bestFit="1" customWidth="1"/>
    <col min="4351" max="4352" width="13.7109375" style="185" customWidth="1"/>
    <col min="4353" max="4604" width="11.42578125" style="185"/>
    <col min="4605" max="4605" width="25" style="185" customWidth="1"/>
    <col min="4606" max="4606" width="21.5703125" style="185" bestFit="1" customWidth="1"/>
    <col min="4607" max="4608" width="13.7109375" style="185" customWidth="1"/>
    <col min="4609" max="4860" width="11.42578125" style="185"/>
    <col min="4861" max="4861" width="25" style="185" customWidth="1"/>
    <col min="4862" max="4862" width="21.5703125" style="185" bestFit="1" customWidth="1"/>
    <col min="4863" max="4864" width="13.7109375" style="185" customWidth="1"/>
    <col min="4865" max="5116" width="11.42578125" style="185"/>
    <col min="5117" max="5117" width="25" style="185" customWidth="1"/>
    <col min="5118" max="5118" width="21.5703125" style="185" bestFit="1" customWidth="1"/>
    <col min="5119" max="5120" width="13.7109375" style="185" customWidth="1"/>
    <col min="5121" max="5372" width="11.42578125" style="185"/>
    <col min="5373" max="5373" width="25" style="185" customWidth="1"/>
    <col min="5374" max="5374" width="21.5703125" style="185" bestFit="1" customWidth="1"/>
    <col min="5375" max="5376" width="13.7109375" style="185" customWidth="1"/>
    <col min="5377" max="5628" width="11.42578125" style="185"/>
    <col min="5629" max="5629" width="25" style="185" customWidth="1"/>
    <col min="5630" max="5630" width="21.5703125" style="185" bestFit="1" customWidth="1"/>
    <col min="5631" max="5632" width="13.7109375" style="185" customWidth="1"/>
    <col min="5633" max="5884" width="11.42578125" style="185"/>
    <col min="5885" max="5885" width="25" style="185" customWidth="1"/>
    <col min="5886" max="5886" width="21.5703125" style="185" bestFit="1" customWidth="1"/>
    <col min="5887" max="5888" width="13.7109375" style="185" customWidth="1"/>
    <col min="5889" max="6140" width="11.42578125" style="185"/>
    <col min="6141" max="6141" width="25" style="185" customWidth="1"/>
    <col min="6142" max="6142" width="21.5703125" style="185" bestFit="1" customWidth="1"/>
    <col min="6143" max="6144" width="13.7109375" style="185" customWidth="1"/>
    <col min="6145" max="6396" width="11.42578125" style="185"/>
    <col min="6397" max="6397" width="25" style="185" customWidth="1"/>
    <col min="6398" max="6398" width="21.5703125" style="185" bestFit="1" customWidth="1"/>
    <col min="6399" max="6400" width="13.7109375" style="185" customWidth="1"/>
    <col min="6401" max="6652" width="11.42578125" style="185"/>
    <col min="6653" max="6653" width="25" style="185" customWidth="1"/>
    <col min="6654" max="6654" width="21.5703125" style="185" bestFit="1" customWidth="1"/>
    <col min="6655" max="6656" width="13.7109375" style="185" customWidth="1"/>
    <col min="6657" max="6908" width="11.42578125" style="185"/>
    <col min="6909" max="6909" width="25" style="185" customWidth="1"/>
    <col min="6910" max="6910" width="21.5703125" style="185" bestFit="1" customWidth="1"/>
    <col min="6911" max="6912" width="13.7109375" style="185" customWidth="1"/>
    <col min="6913" max="7164" width="11.42578125" style="185"/>
    <col min="7165" max="7165" width="25" style="185" customWidth="1"/>
    <col min="7166" max="7166" width="21.5703125" style="185" bestFit="1" customWidth="1"/>
    <col min="7167" max="7168" width="13.7109375" style="185" customWidth="1"/>
    <col min="7169" max="7420" width="11.42578125" style="185"/>
    <col min="7421" max="7421" width="25" style="185" customWidth="1"/>
    <col min="7422" max="7422" width="21.5703125" style="185" bestFit="1" customWidth="1"/>
    <col min="7423" max="7424" width="13.7109375" style="185" customWidth="1"/>
    <col min="7425" max="7676" width="11.42578125" style="185"/>
    <col min="7677" max="7677" width="25" style="185" customWidth="1"/>
    <col min="7678" max="7678" width="21.5703125" style="185" bestFit="1" customWidth="1"/>
    <col min="7679" max="7680" width="13.7109375" style="185" customWidth="1"/>
    <col min="7681" max="7932" width="11.42578125" style="185"/>
    <col min="7933" max="7933" width="25" style="185" customWidth="1"/>
    <col min="7934" max="7934" width="21.5703125" style="185" bestFit="1" customWidth="1"/>
    <col min="7935" max="7936" width="13.7109375" style="185" customWidth="1"/>
    <col min="7937" max="8188" width="11.42578125" style="185"/>
    <col min="8189" max="8189" width="25" style="185" customWidth="1"/>
    <col min="8190" max="8190" width="21.5703125" style="185" bestFit="1" customWidth="1"/>
    <col min="8191" max="8192" width="13.7109375" style="185" customWidth="1"/>
    <col min="8193" max="8444" width="11.42578125" style="185"/>
    <col min="8445" max="8445" width="25" style="185" customWidth="1"/>
    <col min="8446" max="8446" width="21.5703125" style="185" bestFit="1" customWidth="1"/>
    <col min="8447" max="8448" width="13.7109375" style="185" customWidth="1"/>
    <col min="8449" max="8700" width="11.42578125" style="185"/>
    <col min="8701" max="8701" width="25" style="185" customWidth="1"/>
    <col min="8702" max="8702" width="21.5703125" style="185" bestFit="1" customWidth="1"/>
    <col min="8703" max="8704" width="13.7109375" style="185" customWidth="1"/>
    <col min="8705" max="8956" width="11.42578125" style="185"/>
    <col min="8957" max="8957" width="25" style="185" customWidth="1"/>
    <col min="8958" max="8958" width="21.5703125" style="185" bestFit="1" customWidth="1"/>
    <col min="8959" max="8960" width="13.7109375" style="185" customWidth="1"/>
    <col min="8961" max="9212" width="11.42578125" style="185"/>
    <col min="9213" max="9213" width="25" style="185" customWidth="1"/>
    <col min="9214" max="9214" width="21.5703125" style="185" bestFit="1" customWidth="1"/>
    <col min="9215" max="9216" width="13.7109375" style="185" customWidth="1"/>
    <col min="9217" max="9468" width="11.42578125" style="185"/>
    <col min="9469" max="9469" width="25" style="185" customWidth="1"/>
    <col min="9470" max="9470" width="21.5703125" style="185" bestFit="1" customWidth="1"/>
    <col min="9471" max="9472" width="13.7109375" style="185" customWidth="1"/>
    <col min="9473" max="9724" width="11.42578125" style="185"/>
    <col min="9725" max="9725" width="25" style="185" customWidth="1"/>
    <col min="9726" max="9726" width="21.5703125" style="185" bestFit="1" customWidth="1"/>
    <col min="9727" max="9728" width="13.7109375" style="185" customWidth="1"/>
    <col min="9729" max="9980" width="11.42578125" style="185"/>
    <col min="9981" max="9981" width="25" style="185" customWidth="1"/>
    <col min="9982" max="9982" width="21.5703125" style="185" bestFit="1" customWidth="1"/>
    <col min="9983" max="9984" width="13.7109375" style="185" customWidth="1"/>
    <col min="9985" max="10236" width="11.42578125" style="185"/>
    <col min="10237" max="10237" width="25" style="185" customWidth="1"/>
    <col min="10238" max="10238" width="21.5703125" style="185" bestFit="1" customWidth="1"/>
    <col min="10239" max="10240" width="13.7109375" style="185" customWidth="1"/>
    <col min="10241" max="10492" width="11.42578125" style="185"/>
    <col min="10493" max="10493" width="25" style="185" customWidth="1"/>
    <col min="10494" max="10494" width="21.5703125" style="185" bestFit="1" customWidth="1"/>
    <col min="10495" max="10496" width="13.7109375" style="185" customWidth="1"/>
    <col min="10497" max="10748" width="11.42578125" style="185"/>
    <col min="10749" max="10749" width="25" style="185" customWidth="1"/>
    <col min="10750" max="10750" width="21.5703125" style="185" bestFit="1" customWidth="1"/>
    <col min="10751" max="10752" width="13.7109375" style="185" customWidth="1"/>
    <col min="10753" max="11004" width="11.42578125" style="185"/>
    <col min="11005" max="11005" width="25" style="185" customWidth="1"/>
    <col min="11006" max="11006" width="21.5703125" style="185" bestFit="1" customWidth="1"/>
    <col min="11007" max="11008" width="13.7109375" style="185" customWidth="1"/>
    <col min="11009" max="11260" width="11.42578125" style="185"/>
    <col min="11261" max="11261" width="25" style="185" customWidth="1"/>
    <col min="11262" max="11262" width="21.5703125" style="185" bestFit="1" customWidth="1"/>
    <col min="11263" max="11264" width="13.7109375" style="185" customWidth="1"/>
    <col min="11265" max="11516" width="11.42578125" style="185"/>
    <col min="11517" max="11517" width="25" style="185" customWidth="1"/>
    <col min="11518" max="11518" width="21.5703125" style="185" bestFit="1" customWidth="1"/>
    <col min="11519" max="11520" width="13.7109375" style="185" customWidth="1"/>
    <col min="11521" max="11772" width="11.42578125" style="185"/>
    <col min="11773" max="11773" width="25" style="185" customWidth="1"/>
    <col min="11774" max="11774" width="21.5703125" style="185" bestFit="1" customWidth="1"/>
    <col min="11775" max="11776" width="13.7109375" style="185" customWidth="1"/>
    <col min="11777" max="12028" width="11.42578125" style="185"/>
    <col min="12029" max="12029" width="25" style="185" customWidth="1"/>
    <col min="12030" max="12030" width="21.5703125" style="185" bestFit="1" customWidth="1"/>
    <col min="12031" max="12032" width="13.7109375" style="185" customWidth="1"/>
    <col min="12033" max="12284" width="11.42578125" style="185"/>
    <col min="12285" max="12285" width="25" style="185" customWidth="1"/>
    <col min="12286" max="12286" width="21.5703125" style="185" bestFit="1" customWidth="1"/>
    <col min="12287" max="12288" width="13.7109375" style="185" customWidth="1"/>
    <col min="12289" max="12540" width="11.42578125" style="185"/>
    <col min="12541" max="12541" width="25" style="185" customWidth="1"/>
    <col min="12542" max="12542" width="21.5703125" style="185" bestFit="1" customWidth="1"/>
    <col min="12543" max="12544" width="13.7109375" style="185" customWidth="1"/>
    <col min="12545" max="12796" width="11.42578125" style="185"/>
    <col min="12797" max="12797" width="25" style="185" customWidth="1"/>
    <col min="12798" max="12798" width="21.5703125" style="185" bestFit="1" customWidth="1"/>
    <col min="12799" max="12800" width="13.7109375" style="185" customWidth="1"/>
    <col min="12801" max="13052" width="11.42578125" style="185"/>
    <col min="13053" max="13053" width="25" style="185" customWidth="1"/>
    <col min="13054" max="13054" width="21.5703125" style="185" bestFit="1" customWidth="1"/>
    <col min="13055" max="13056" width="13.7109375" style="185" customWidth="1"/>
    <col min="13057" max="13308" width="11.42578125" style="185"/>
    <col min="13309" max="13309" width="25" style="185" customWidth="1"/>
    <col min="13310" max="13310" width="21.5703125" style="185" bestFit="1" customWidth="1"/>
    <col min="13311" max="13312" width="13.7109375" style="185" customWidth="1"/>
    <col min="13313" max="13564" width="11.42578125" style="185"/>
    <col min="13565" max="13565" width="25" style="185" customWidth="1"/>
    <col min="13566" max="13566" width="21.5703125" style="185" bestFit="1" customWidth="1"/>
    <col min="13567" max="13568" width="13.7109375" style="185" customWidth="1"/>
    <col min="13569" max="13820" width="11.42578125" style="185"/>
    <col min="13821" max="13821" width="25" style="185" customWidth="1"/>
    <col min="13822" max="13822" width="21.5703125" style="185" bestFit="1" customWidth="1"/>
    <col min="13823" max="13824" width="13.7109375" style="185" customWidth="1"/>
    <col min="13825" max="14076" width="11.42578125" style="185"/>
    <col min="14077" max="14077" width="25" style="185" customWidth="1"/>
    <col min="14078" max="14078" width="21.5703125" style="185" bestFit="1" customWidth="1"/>
    <col min="14079" max="14080" width="13.7109375" style="185" customWidth="1"/>
    <col min="14081" max="14332" width="11.42578125" style="185"/>
    <col min="14333" max="14333" width="25" style="185" customWidth="1"/>
    <col min="14334" max="14334" width="21.5703125" style="185" bestFit="1" customWidth="1"/>
    <col min="14335" max="14336" width="13.7109375" style="185" customWidth="1"/>
    <col min="14337" max="14588" width="11.42578125" style="185"/>
    <col min="14589" max="14589" width="25" style="185" customWidth="1"/>
    <col min="14590" max="14590" width="21.5703125" style="185" bestFit="1" customWidth="1"/>
    <col min="14591" max="14592" width="13.7109375" style="185" customWidth="1"/>
    <col min="14593" max="14844" width="11.42578125" style="185"/>
    <col min="14845" max="14845" width="25" style="185" customWidth="1"/>
    <col min="14846" max="14846" width="21.5703125" style="185" bestFit="1" customWidth="1"/>
    <col min="14847" max="14848" width="13.7109375" style="185" customWidth="1"/>
    <col min="14849" max="15100" width="11.42578125" style="185"/>
    <col min="15101" max="15101" width="25" style="185" customWidth="1"/>
    <col min="15102" max="15102" width="21.5703125" style="185" bestFit="1" customWidth="1"/>
    <col min="15103" max="15104" width="13.7109375" style="185" customWidth="1"/>
    <col min="15105" max="15356" width="11.42578125" style="185"/>
    <col min="15357" max="15357" width="25" style="185" customWidth="1"/>
    <col min="15358" max="15358" width="21.5703125" style="185" bestFit="1" customWidth="1"/>
    <col min="15359" max="15360" width="13.7109375" style="185" customWidth="1"/>
    <col min="15361" max="15612" width="11.42578125" style="185"/>
    <col min="15613" max="15613" width="25" style="185" customWidth="1"/>
    <col min="15614" max="15614" width="21.5703125" style="185" bestFit="1" customWidth="1"/>
    <col min="15615" max="15616" width="13.7109375" style="185" customWidth="1"/>
    <col min="15617" max="15868" width="11.42578125" style="185"/>
    <col min="15869" max="15869" width="25" style="185" customWidth="1"/>
    <col min="15870" max="15870" width="21.5703125" style="185" bestFit="1" customWidth="1"/>
    <col min="15871" max="15872" width="13.7109375" style="185" customWidth="1"/>
    <col min="15873" max="16124" width="11.42578125" style="185"/>
    <col min="16125" max="16125" width="25" style="185" customWidth="1"/>
    <col min="16126" max="16126" width="21.5703125" style="185" bestFit="1" customWidth="1"/>
    <col min="16127" max="16128" width="13.7109375" style="185" customWidth="1"/>
    <col min="16129" max="16384" width="11.42578125" style="185"/>
  </cols>
  <sheetData>
    <row r="1" spans="1:16" ht="15.75" x14ac:dyDescent="0.25">
      <c r="A1" s="2039" t="s">
        <v>939</v>
      </c>
      <c r="B1" s="2039"/>
      <c r="C1" s="2039"/>
      <c r="D1" s="2039"/>
      <c r="E1" s="2039"/>
      <c r="F1" s="2039"/>
      <c r="G1" s="2039"/>
      <c r="H1" s="2039"/>
      <c r="J1" s="271"/>
    </row>
    <row r="2" spans="1:16" ht="15.75" x14ac:dyDescent="0.25">
      <c r="A2" s="2040" t="s">
        <v>1534</v>
      </c>
      <c r="B2" s="2040"/>
      <c r="C2" s="2040"/>
      <c r="D2" s="2040"/>
      <c r="E2" s="2040"/>
      <c r="F2" s="2040"/>
      <c r="G2" s="2040"/>
      <c r="H2" s="2040"/>
    </row>
    <row r="3" spans="1:16" ht="15.75" x14ac:dyDescent="0.25">
      <c r="A3" s="2039" t="s">
        <v>1060</v>
      </c>
      <c r="B3" s="2039"/>
      <c r="C3" s="2039"/>
      <c r="D3" s="2039"/>
      <c r="E3" s="2039"/>
      <c r="F3" s="2039"/>
      <c r="G3" s="2039"/>
      <c r="H3" s="2039"/>
    </row>
    <row r="4" spans="1:16" ht="5.25" customHeight="1" thickBot="1" x14ac:dyDescent="0.3">
      <c r="A4" s="272"/>
      <c r="B4" s="272"/>
      <c r="C4" s="272"/>
      <c r="D4" s="272"/>
      <c r="E4" s="272"/>
      <c r="F4" s="272"/>
      <c r="G4" s="272"/>
      <c r="H4" s="272"/>
    </row>
    <row r="5" spans="1:16" ht="15.75" customHeight="1" thickBot="1" x14ac:dyDescent="0.3">
      <c r="A5" s="2041" t="s">
        <v>922</v>
      </c>
      <c r="B5" s="2020" t="s">
        <v>923</v>
      </c>
      <c r="C5" s="2022" t="s">
        <v>1187</v>
      </c>
      <c r="D5" s="2022" t="s">
        <v>924</v>
      </c>
      <c r="E5" s="2044" t="s">
        <v>925</v>
      </c>
      <c r="F5" s="2025"/>
      <c r="G5" s="2025"/>
      <c r="H5" s="2026"/>
    </row>
    <row r="6" spans="1:16" ht="15.75" thickBot="1" x14ac:dyDescent="0.3">
      <c r="A6" s="2042"/>
      <c r="B6" s="2021"/>
      <c r="C6" s="2023"/>
      <c r="D6" s="2043"/>
      <c r="E6" s="273" t="s">
        <v>926</v>
      </c>
      <c r="F6" s="273" t="s">
        <v>927</v>
      </c>
      <c r="G6" s="273" t="s">
        <v>928</v>
      </c>
      <c r="H6" s="274" t="s">
        <v>929</v>
      </c>
    </row>
    <row r="7" spans="1:16" ht="25.5" customHeight="1" x14ac:dyDescent="0.25">
      <c r="A7" s="2045" t="s">
        <v>930</v>
      </c>
      <c r="B7" s="275" t="s">
        <v>1100</v>
      </c>
      <c r="C7" s="276">
        <v>130.488874348</v>
      </c>
      <c r="D7" s="277">
        <v>1402</v>
      </c>
      <c r="E7" s="278">
        <v>2.1588E-2</v>
      </c>
      <c r="F7" s="278">
        <v>2.1277000000000001E-2</v>
      </c>
      <c r="G7" s="278">
        <v>2.5287E-2</v>
      </c>
      <c r="H7" s="279">
        <v>2.8756E-2</v>
      </c>
      <c r="O7" s="192"/>
    </row>
    <row r="8" spans="1:16" ht="25.5" customHeight="1" x14ac:dyDescent="0.25">
      <c r="A8" s="2046"/>
      <c r="B8" s="280" t="s">
        <v>1075</v>
      </c>
      <c r="C8" s="281">
        <v>147.03757367040004</v>
      </c>
      <c r="D8" s="282">
        <v>36</v>
      </c>
      <c r="E8" s="283">
        <v>2.3675000000000002E-2</v>
      </c>
      <c r="F8" s="283">
        <v>2.4305E-2</v>
      </c>
      <c r="G8" s="283">
        <v>2.3258999999999998E-2</v>
      </c>
      <c r="H8" s="284">
        <v>2.5184999999999999E-2</v>
      </c>
      <c r="O8" s="192"/>
    </row>
    <row r="9" spans="1:16" ht="25.5" customHeight="1" x14ac:dyDescent="0.25">
      <c r="A9" s="2046"/>
      <c r="B9" s="280" t="s">
        <v>1076</v>
      </c>
      <c r="C9" s="281">
        <v>19.891650175599999</v>
      </c>
      <c r="D9" s="282">
        <v>113</v>
      </c>
      <c r="E9" s="283">
        <v>2.6720999999999998E-2</v>
      </c>
      <c r="F9" s="283">
        <v>2.5870999999999998E-2</v>
      </c>
      <c r="G9" s="283">
        <v>2.8486999999999998E-2</v>
      </c>
      <c r="H9" s="284">
        <v>2.9745000000000001E-2</v>
      </c>
      <c r="O9" s="192"/>
    </row>
    <row r="10" spans="1:16" ht="25.5" customHeight="1" thickBot="1" x14ac:dyDescent="0.3">
      <c r="A10" s="2047" t="s">
        <v>930</v>
      </c>
      <c r="B10" s="285" t="s">
        <v>1077</v>
      </c>
      <c r="C10" s="286">
        <v>336.42033136180004</v>
      </c>
      <c r="D10" s="287">
        <v>3103</v>
      </c>
      <c r="E10" s="288">
        <v>2.7534999999999997E-2</v>
      </c>
      <c r="F10" s="288">
        <v>2.8702000000000002E-2</v>
      </c>
      <c r="G10" s="288">
        <v>3.0714000000000002E-2</v>
      </c>
      <c r="H10" s="289">
        <v>3.4431999999999997E-2</v>
      </c>
      <c r="O10" s="192"/>
    </row>
    <row r="11" spans="1:16" ht="33.75" customHeight="1" x14ac:dyDescent="0.25">
      <c r="A11" s="2038" t="s">
        <v>931</v>
      </c>
      <c r="B11" s="290" t="s">
        <v>702</v>
      </c>
      <c r="C11" s="276">
        <v>180.4934599314</v>
      </c>
      <c r="D11" s="277">
        <v>1112</v>
      </c>
      <c r="E11" s="278">
        <v>3.7571E-2</v>
      </c>
      <c r="F11" s="278">
        <v>3.9592000000000002E-2</v>
      </c>
      <c r="G11" s="278">
        <v>5.2241999999999997E-2</v>
      </c>
      <c r="H11" s="279">
        <v>5.1295E-2</v>
      </c>
      <c r="O11" s="192"/>
    </row>
    <row r="12" spans="1:16" ht="33.75" customHeight="1" x14ac:dyDescent="0.25">
      <c r="A12" s="2036" t="s">
        <v>931</v>
      </c>
      <c r="B12" s="262" t="s">
        <v>1101</v>
      </c>
      <c r="C12" s="281">
        <v>159.53159768840004</v>
      </c>
      <c r="D12" s="282">
        <v>2391</v>
      </c>
      <c r="E12" s="283">
        <v>3.5321999999999999E-2</v>
      </c>
      <c r="F12" s="283">
        <v>4.0389999999999995E-2</v>
      </c>
      <c r="G12" s="283">
        <v>3.7025000000000002E-2</v>
      </c>
      <c r="H12" s="284">
        <v>4.1542000000000003E-2</v>
      </c>
      <c r="O12" s="192"/>
    </row>
    <row r="13" spans="1:16" ht="33.75" customHeight="1" x14ac:dyDescent="0.25">
      <c r="A13" s="2046" t="s">
        <v>931</v>
      </c>
      <c r="B13" s="262" t="s">
        <v>1079</v>
      </c>
      <c r="C13" s="281">
        <v>431.55060700500002</v>
      </c>
      <c r="D13" s="282">
        <v>3370</v>
      </c>
      <c r="E13" s="283">
        <v>3.1366999999999999E-2</v>
      </c>
      <c r="F13" s="283">
        <v>2.8806999999999999E-2</v>
      </c>
      <c r="G13" s="283">
        <v>2.6863999999999999E-2</v>
      </c>
      <c r="H13" s="284">
        <v>2.9468000000000001E-2</v>
      </c>
      <c r="O13" s="192"/>
      <c r="P13" s="189"/>
    </row>
    <row r="14" spans="1:16" ht="33.75" customHeight="1" thickBot="1" x14ac:dyDescent="0.3">
      <c r="A14" s="2047" t="s">
        <v>931</v>
      </c>
      <c r="B14" s="262" t="s">
        <v>1080</v>
      </c>
      <c r="C14" s="281">
        <v>287.95639030339998</v>
      </c>
      <c r="D14" s="282">
        <v>3632</v>
      </c>
      <c r="E14" s="283">
        <v>2.3861E-2</v>
      </c>
      <c r="F14" s="283">
        <v>2.4553999999999999E-2</v>
      </c>
      <c r="G14" s="283">
        <v>2.5842E-2</v>
      </c>
      <c r="H14" s="284">
        <v>2.5609000000000003E-2</v>
      </c>
      <c r="O14" s="192"/>
      <c r="P14" s="189"/>
    </row>
    <row r="15" spans="1:16" ht="33.75" customHeight="1" x14ac:dyDescent="0.25">
      <c r="A15" s="2048" t="s">
        <v>932</v>
      </c>
      <c r="B15" s="275" t="s">
        <v>680</v>
      </c>
      <c r="C15" s="276">
        <v>210.59251817660001</v>
      </c>
      <c r="D15" s="277">
        <v>408</v>
      </c>
      <c r="E15" s="278">
        <v>3.0849999999999999E-2</v>
      </c>
      <c r="F15" s="278">
        <v>2.7370000000000002E-2</v>
      </c>
      <c r="G15" s="278">
        <v>2.9144E-2</v>
      </c>
      <c r="H15" s="279">
        <v>3.1966000000000001E-2</v>
      </c>
      <c r="O15" s="192"/>
      <c r="P15" s="189"/>
    </row>
    <row r="16" spans="1:16" ht="33.75" customHeight="1" x14ac:dyDescent="0.25">
      <c r="A16" s="2049"/>
      <c r="B16" s="280" t="s">
        <v>1081</v>
      </c>
      <c r="C16" s="281">
        <v>134.40082138420001</v>
      </c>
      <c r="D16" s="282">
        <v>344</v>
      </c>
      <c r="E16" s="283">
        <v>4.3261000000000001E-2</v>
      </c>
      <c r="F16" s="283">
        <v>3.1518000000000004E-2</v>
      </c>
      <c r="G16" s="283">
        <v>2.8546000000000002E-2</v>
      </c>
      <c r="H16" s="284">
        <v>2.9331999999999997E-2</v>
      </c>
      <c r="O16" s="192"/>
      <c r="P16" s="189"/>
    </row>
    <row r="17" spans="1:16" ht="33.75" customHeight="1" x14ac:dyDescent="0.25">
      <c r="A17" s="2049"/>
      <c r="B17" s="280" t="s">
        <v>681</v>
      </c>
      <c r="C17" s="281">
        <v>144.2843816134</v>
      </c>
      <c r="D17" s="282">
        <v>1590</v>
      </c>
      <c r="E17" s="283">
        <v>1.3228E-2</v>
      </c>
      <c r="F17" s="283">
        <v>2.5914000000000003E-2</v>
      </c>
      <c r="G17" s="283">
        <v>2.7189999999999999E-2</v>
      </c>
      <c r="H17" s="284">
        <v>2.9655000000000001E-2</v>
      </c>
      <c r="O17" s="192"/>
      <c r="P17" s="189"/>
    </row>
    <row r="18" spans="1:16" ht="33.75" customHeight="1" thickBot="1" x14ac:dyDescent="0.3">
      <c r="A18" s="2050"/>
      <c r="B18" s="285" t="s">
        <v>684</v>
      </c>
      <c r="C18" s="286">
        <v>97.913045207600007</v>
      </c>
      <c r="D18" s="287">
        <v>12</v>
      </c>
      <c r="E18" s="288">
        <v>1.8485999999999999E-2</v>
      </c>
      <c r="F18" s="288">
        <v>2.3673000000000003E-2</v>
      </c>
      <c r="G18" s="288">
        <v>2.5543999999999997E-2</v>
      </c>
      <c r="H18" s="289">
        <v>2.6817999999999998E-2</v>
      </c>
      <c r="O18" s="192"/>
      <c r="P18" s="189"/>
    </row>
    <row r="19" spans="1:16" x14ac:dyDescent="0.25">
      <c r="A19" s="2036" t="s">
        <v>933</v>
      </c>
      <c r="B19" s="262" t="s">
        <v>1082</v>
      </c>
      <c r="C19" s="281">
        <v>195.84566124060001</v>
      </c>
      <c r="D19" s="282">
        <v>2056</v>
      </c>
      <c r="E19" s="283">
        <v>2.4296999999999999E-2</v>
      </c>
      <c r="F19" s="283">
        <v>2.383E-2</v>
      </c>
      <c r="G19" s="283">
        <v>2.3885E-2</v>
      </c>
      <c r="H19" s="284">
        <v>2.5714000000000001E-2</v>
      </c>
      <c r="O19" s="192"/>
      <c r="P19" s="189"/>
    </row>
    <row r="20" spans="1:16" ht="36.75" customHeight="1" x14ac:dyDescent="0.25">
      <c r="A20" s="2036" t="s">
        <v>933</v>
      </c>
      <c r="B20" s="262" t="s">
        <v>1083</v>
      </c>
      <c r="C20" s="281">
        <v>80.595276910400003</v>
      </c>
      <c r="D20" s="282">
        <v>1674</v>
      </c>
      <c r="E20" s="283">
        <v>2.5001000000000002E-2</v>
      </c>
      <c r="F20" s="283">
        <v>2.3118E-2</v>
      </c>
      <c r="G20" s="283">
        <v>2.4479000000000001E-2</v>
      </c>
      <c r="H20" s="284">
        <v>2.5274000000000001E-2</v>
      </c>
      <c r="O20" s="192"/>
      <c r="P20" s="189"/>
    </row>
    <row r="21" spans="1:16" ht="31.5" customHeight="1" x14ac:dyDescent="0.25">
      <c r="A21" s="2036" t="s">
        <v>933</v>
      </c>
      <c r="B21" s="262" t="s">
        <v>1084</v>
      </c>
      <c r="C21" s="281">
        <v>80.684349688600008</v>
      </c>
      <c r="D21" s="282">
        <v>2223</v>
      </c>
      <c r="E21" s="283">
        <v>2.0957E-2</v>
      </c>
      <c r="F21" s="283">
        <v>2.0893999999999999E-2</v>
      </c>
      <c r="G21" s="283">
        <v>2.3252999999999999E-2</v>
      </c>
      <c r="H21" s="284">
        <v>2.384E-2</v>
      </c>
      <c r="O21" s="192"/>
      <c r="P21" s="189"/>
    </row>
    <row r="22" spans="1:16" ht="34.5" customHeight="1" thickBot="1" x14ac:dyDescent="0.3">
      <c r="A22" s="2037" t="s">
        <v>933</v>
      </c>
      <c r="B22" s="291" t="s">
        <v>689</v>
      </c>
      <c r="C22" s="286">
        <v>186.70564461219999</v>
      </c>
      <c r="D22" s="287">
        <v>1636</v>
      </c>
      <c r="E22" s="288">
        <v>2.2561000000000001E-2</v>
      </c>
      <c r="F22" s="288">
        <v>2.3340999999999997E-2</v>
      </c>
      <c r="G22" s="288">
        <v>2.3475000000000003E-2</v>
      </c>
      <c r="H22" s="289">
        <v>2.4916999999999998E-2</v>
      </c>
      <c r="O22" s="192"/>
      <c r="P22" s="189"/>
    </row>
    <row r="23" spans="1:16" ht="34.5" customHeight="1" thickBot="1" x14ac:dyDescent="0.3">
      <c r="A23" s="292" t="s">
        <v>1188</v>
      </c>
      <c r="B23" s="291" t="s">
        <v>696</v>
      </c>
      <c r="C23" s="286">
        <v>96.752040216999987</v>
      </c>
      <c r="D23" s="287">
        <v>428</v>
      </c>
      <c r="E23" s="288">
        <v>2.6960999999999999E-2</v>
      </c>
      <c r="F23" s="288">
        <v>3.6462000000000001E-2</v>
      </c>
      <c r="G23" s="288">
        <v>3.4977999999999995E-2</v>
      </c>
      <c r="H23" s="289">
        <v>3.2712999999999999E-2</v>
      </c>
      <c r="O23" s="192"/>
      <c r="P23" s="189"/>
    </row>
    <row r="24" spans="1:16" ht="41.25" customHeight="1" thickBot="1" x14ac:dyDescent="0.3">
      <c r="A24" s="264" t="s">
        <v>935</v>
      </c>
      <c r="B24" s="265" t="s">
        <v>1102</v>
      </c>
      <c r="C24" s="293">
        <v>1.4855670942000001</v>
      </c>
      <c r="D24" s="294">
        <v>36</v>
      </c>
      <c r="E24" s="295">
        <v>8.7390000000000002E-3</v>
      </c>
      <c r="F24" s="295">
        <v>7.6819999999999996E-3</v>
      </c>
      <c r="G24" s="295">
        <v>9.2390000000000007E-3</v>
      </c>
      <c r="H24" s="296">
        <v>8.5269999999999999E-3</v>
      </c>
      <c r="O24" s="192"/>
      <c r="P24" s="189"/>
    </row>
    <row r="25" spans="1:16" ht="19.5" customHeight="1" x14ac:dyDescent="0.25">
      <c r="A25" s="2038" t="s">
        <v>936</v>
      </c>
      <c r="B25" s="297" t="s">
        <v>1103</v>
      </c>
      <c r="C25" s="276">
        <v>99.862032879000012</v>
      </c>
      <c r="D25" s="277">
        <v>1030</v>
      </c>
      <c r="E25" s="278">
        <v>2.0767999999999998E-2</v>
      </c>
      <c r="F25" s="278">
        <v>2.0836E-2</v>
      </c>
      <c r="G25" s="278">
        <v>2.2863000000000001E-2</v>
      </c>
      <c r="H25" s="279">
        <v>2.444E-2</v>
      </c>
      <c r="O25" s="192"/>
      <c r="P25" s="189"/>
    </row>
    <row r="26" spans="1:16" ht="19.5" customHeight="1" x14ac:dyDescent="0.25">
      <c r="A26" s="2036" t="s">
        <v>936</v>
      </c>
      <c r="B26" s="262" t="s">
        <v>679</v>
      </c>
      <c r="C26" s="281">
        <v>327.07922775920002</v>
      </c>
      <c r="D26" s="282">
        <v>11252</v>
      </c>
      <c r="E26" s="283">
        <v>3.3443000000000001E-2</v>
      </c>
      <c r="F26" s="283">
        <v>2.6015999999999997E-2</v>
      </c>
      <c r="G26" s="283">
        <v>2.4511999999999999E-2</v>
      </c>
      <c r="H26" s="284">
        <v>2.4199000000000002E-2</v>
      </c>
      <c r="O26" s="192"/>
      <c r="P26" s="189"/>
    </row>
    <row r="27" spans="1:16" ht="19.5" customHeight="1" x14ac:dyDescent="0.25">
      <c r="A27" s="2036"/>
      <c r="B27" s="262" t="s">
        <v>685</v>
      </c>
      <c r="C27" s="281">
        <v>206.17190310079999</v>
      </c>
      <c r="D27" s="282">
        <v>2124</v>
      </c>
      <c r="E27" s="283">
        <v>2.2114999999999999E-2</v>
      </c>
      <c r="F27" s="283">
        <v>2.3272000000000001E-2</v>
      </c>
      <c r="G27" s="283">
        <v>2.2793000000000001E-2</v>
      </c>
      <c r="H27" s="284">
        <v>2.3441999999999998E-2</v>
      </c>
      <c r="O27" s="192"/>
      <c r="P27" s="189"/>
    </row>
    <row r="28" spans="1:16" ht="19.5" customHeight="1" x14ac:dyDescent="0.25">
      <c r="A28" s="2046" t="s">
        <v>936</v>
      </c>
      <c r="B28" s="262" t="s">
        <v>698</v>
      </c>
      <c r="C28" s="281">
        <v>9.007401852400001</v>
      </c>
      <c r="D28" s="282">
        <v>438</v>
      </c>
      <c r="E28" s="283">
        <v>4.2980999999999998E-2</v>
      </c>
      <c r="F28" s="283">
        <v>3.2224000000000003E-2</v>
      </c>
      <c r="G28" s="283">
        <v>2.8530000000000003E-2</v>
      </c>
      <c r="H28" s="284">
        <v>3.0285000000000003E-2</v>
      </c>
      <c r="O28" s="192"/>
      <c r="P28" s="189"/>
    </row>
    <row r="29" spans="1:16" ht="19.5" customHeight="1" thickBot="1" x14ac:dyDescent="0.3">
      <c r="A29" s="2047" t="s">
        <v>936</v>
      </c>
      <c r="B29" s="291" t="s">
        <v>1086</v>
      </c>
      <c r="C29" s="281">
        <v>140.24697292899998</v>
      </c>
      <c r="D29" s="282">
        <v>3964</v>
      </c>
      <c r="E29" s="283">
        <v>3.8504999999999998E-2</v>
      </c>
      <c r="F29" s="283">
        <v>3.9051999999999996E-2</v>
      </c>
      <c r="G29" s="283">
        <v>3.3531999999999999E-2</v>
      </c>
      <c r="H29" s="284">
        <v>3.3147000000000003E-2</v>
      </c>
      <c r="O29" s="192"/>
      <c r="P29" s="189"/>
    </row>
    <row r="30" spans="1:16" ht="30" customHeight="1" x14ac:dyDescent="0.25">
      <c r="A30" s="2038" t="s">
        <v>937</v>
      </c>
      <c r="B30" s="275" t="s">
        <v>1087</v>
      </c>
      <c r="C30" s="298">
        <v>121.5706050244</v>
      </c>
      <c r="D30" s="277">
        <v>903</v>
      </c>
      <c r="E30" s="278">
        <v>1.9379999999999998E-2</v>
      </c>
      <c r="F30" s="278">
        <v>1.7134E-2</v>
      </c>
      <c r="G30" s="278">
        <v>1.9689999999999999E-2</v>
      </c>
      <c r="H30" s="279">
        <v>2.0406000000000001E-2</v>
      </c>
      <c r="O30" s="192"/>
      <c r="P30" s="189"/>
    </row>
    <row r="31" spans="1:16" ht="23.25" customHeight="1" x14ac:dyDescent="0.25">
      <c r="A31" s="2036"/>
      <c r="B31" s="280" t="s">
        <v>687</v>
      </c>
      <c r="C31" s="299">
        <v>127.15097094560002</v>
      </c>
      <c r="D31" s="282">
        <v>2933</v>
      </c>
      <c r="E31" s="283">
        <v>1.3311E-2</v>
      </c>
      <c r="F31" s="283">
        <v>1.2111E-2</v>
      </c>
      <c r="G31" s="283">
        <v>1.2546E-2</v>
      </c>
      <c r="H31" s="284">
        <v>1.311E-2</v>
      </c>
      <c r="O31" s="192"/>
      <c r="P31" s="189"/>
    </row>
    <row r="32" spans="1:16" ht="22.5" customHeight="1" x14ac:dyDescent="0.25">
      <c r="A32" s="2036"/>
      <c r="B32" s="280" t="s">
        <v>701</v>
      </c>
      <c r="C32" s="299">
        <v>46.537401021999997</v>
      </c>
      <c r="D32" s="282">
        <v>1148</v>
      </c>
      <c r="E32" s="283">
        <v>1.1969E-2</v>
      </c>
      <c r="F32" s="283">
        <v>1.7045999999999999E-2</v>
      </c>
      <c r="G32" s="283">
        <v>1.8494999999999998E-2</v>
      </c>
      <c r="H32" s="284">
        <v>1.9181E-2</v>
      </c>
      <c r="O32" s="192"/>
      <c r="P32" s="189"/>
    </row>
    <row r="33" spans="1:16" ht="22.5" customHeight="1" thickBot="1" x14ac:dyDescent="0.3">
      <c r="A33" s="2037"/>
      <c r="B33" s="285" t="s">
        <v>1088</v>
      </c>
      <c r="C33" s="300">
        <v>158.1385374884</v>
      </c>
      <c r="D33" s="287">
        <v>101</v>
      </c>
      <c r="E33" s="288">
        <v>3.0896E-2</v>
      </c>
      <c r="F33" s="288">
        <v>3.5596999999999997E-2</v>
      </c>
      <c r="G33" s="288">
        <v>3.5324000000000001E-2</v>
      </c>
      <c r="H33" s="289">
        <v>0</v>
      </c>
      <c r="O33" s="192"/>
      <c r="P33" s="189"/>
    </row>
    <row r="34" spans="1:16" ht="15.75" thickBot="1" x14ac:dyDescent="0.3">
      <c r="A34" s="2054" t="s">
        <v>940</v>
      </c>
      <c r="B34" s="2055"/>
      <c r="C34" s="301">
        <v>4158.3948436295996</v>
      </c>
      <c r="D34" s="301">
        <v>49459</v>
      </c>
      <c r="E34" s="302"/>
      <c r="F34" s="303"/>
      <c r="G34" s="303"/>
      <c r="H34" s="303"/>
      <c r="O34" s="189"/>
      <c r="P34" s="189"/>
    </row>
    <row r="35" spans="1:16" ht="15.75" thickBot="1" x14ac:dyDescent="0.3">
      <c r="A35" s="2051" t="s">
        <v>941</v>
      </c>
      <c r="B35" s="2053"/>
      <c r="C35" s="2053"/>
      <c r="D35" s="2053"/>
      <c r="E35" s="304">
        <v>2.719682681304255E-2</v>
      </c>
      <c r="F35" s="304">
        <v>2.7169877600498372E-2</v>
      </c>
      <c r="G35" s="304">
        <v>2.7676752193987082E-2</v>
      </c>
      <c r="H35" s="304">
        <v>2.7694152140897398E-2</v>
      </c>
      <c r="O35" s="189"/>
      <c r="P35" s="189"/>
    </row>
    <row r="36" spans="1:16" x14ac:dyDescent="0.25">
      <c r="A36" s="227" t="s">
        <v>938</v>
      </c>
      <c r="B36" s="184"/>
      <c r="C36" s="184"/>
      <c r="D36" s="184"/>
      <c r="E36" s="305"/>
      <c r="F36" s="305"/>
      <c r="G36" s="305"/>
      <c r="H36" s="184"/>
      <c r="I36" s="306"/>
    </row>
    <row r="37" spans="1:16" x14ac:dyDescent="0.25">
      <c r="A37" s="308"/>
      <c r="B37" s="308"/>
      <c r="C37" s="308"/>
      <c r="D37" s="308"/>
      <c r="E37" s="308"/>
      <c r="F37" s="308"/>
      <c r="G37" s="308"/>
      <c r="H37" s="308"/>
    </row>
    <row r="38" spans="1:16" ht="15.75" x14ac:dyDescent="0.25">
      <c r="A38" s="2017" t="s">
        <v>942</v>
      </c>
      <c r="B38" s="2017"/>
      <c r="C38" s="2017"/>
      <c r="D38" s="2017"/>
      <c r="E38" s="2017"/>
      <c r="F38" s="2017"/>
      <c r="G38" s="2017"/>
      <c r="H38" s="2017"/>
    </row>
    <row r="39" spans="1:16" ht="15.75" x14ac:dyDescent="0.25">
      <c r="A39" s="2056" t="s">
        <v>1534</v>
      </c>
      <c r="B39" s="2056"/>
      <c r="C39" s="2056"/>
      <c r="D39" s="2056"/>
      <c r="E39" s="2056"/>
      <c r="F39" s="2056"/>
      <c r="G39" s="2056"/>
      <c r="H39" s="2056"/>
    </row>
    <row r="40" spans="1:16" ht="15.75" x14ac:dyDescent="0.25">
      <c r="A40" s="2017" t="s">
        <v>1060</v>
      </c>
      <c r="B40" s="2017"/>
      <c r="C40" s="2017"/>
      <c r="D40" s="2017"/>
      <c r="E40" s="2017"/>
      <c r="F40" s="2017"/>
      <c r="G40" s="2017"/>
      <c r="H40" s="2017"/>
    </row>
    <row r="41" spans="1:16" ht="3.75" customHeight="1" thickBot="1" x14ac:dyDescent="0.3">
      <c r="A41" s="309"/>
      <c r="B41" s="309"/>
      <c r="C41" s="309"/>
      <c r="D41" s="309"/>
      <c r="E41" s="309"/>
      <c r="F41" s="309"/>
      <c r="G41" s="309"/>
      <c r="H41" s="309"/>
    </row>
    <row r="42" spans="1:16" ht="15.75" thickBot="1" x14ac:dyDescent="0.3">
      <c r="A42" s="2057" t="s">
        <v>922</v>
      </c>
      <c r="B42" s="2059" t="s">
        <v>923</v>
      </c>
      <c r="C42" s="2061" t="s">
        <v>1187</v>
      </c>
      <c r="D42" s="2063" t="s">
        <v>924</v>
      </c>
      <c r="E42" s="2065" t="s">
        <v>925</v>
      </c>
      <c r="F42" s="2066"/>
      <c r="G42" s="2066"/>
      <c r="H42" s="2067"/>
    </row>
    <row r="43" spans="1:16" ht="15.75" thickBot="1" x14ac:dyDescent="0.3">
      <c r="A43" s="2058"/>
      <c r="B43" s="2060"/>
      <c r="C43" s="2062"/>
      <c r="D43" s="2064"/>
      <c r="E43" s="310" t="s">
        <v>926</v>
      </c>
      <c r="F43" s="311" t="s">
        <v>927</v>
      </c>
      <c r="G43" s="311" t="s">
        <v>928</v>
      </c>
      <c r="H43" s="312" t="s">
        <v>929</v>
      </c>
    </row>
    <row r="44" spans="1:16" ht="33.75" customHeight="1" thickBot="1" x14ac:dyDescent="0.3">
      <c r="A44" s="313" t="s">
        <v>933</v>
      </c>
      <c r="B44" s="314" t="s">
        <v>1090</v>
      </c>
      <c r="C44" s="315">
        <v>104.8940272758</v>
      </c>
      <c r="D44" s="294">
        <v>4468</v>
      </c>
      <c r="E44" s="295">
        <v>-2.2030000000000001E-3</v>
      </c>
      <c r="F44" s="295">
        <v>-1.1150000000000001E-3</v>
      </c>
      <c r="G44" s="295">
        <v>-1.072E-3</v>
      </c>
      <c r="H44" s="296">
        <v>1.2750000000000001E-3</v>
      </c>
    </row>
    <row r="45" spans="1:16" ht="15" customHeight="1" thickBot="1" x14ac:dyDescent="0.3">
      <c r="A45" s="2051" t="s">
        <v>940</v>
      </c>
      <c r="B45" s="2052"/>
      <c r="C45" s="316">
        <v>104.8940272758</v>
      </c>
      <c r="D45" s="316">
        <v>4468</v>
      </c>
      <c r="E45" s="317"/>
      <c r="F45" s="317"/>
      <c r="G45" s="317"/>
      <c r="H45" s="318"/>
    </row>
    <row r="46" spans="1:16" ht="15.75" thickBot="1" x14ac:dyDescent="0.3">
      <c r="A46" s="2051" t="s">
        <v>941</v>
      </c>
      <c r="B46" s="2053"/>
      <c r="C46" s="2053"/>
      <c r="D46" s="2052"/>
      <c r="E46" s="319">
        <v>-2.2030000000000001E-3</v>
      </c>
      <c r="F46" s="319">
        <v>-1.1150000000000001E-3</v>
      </c>
      <c r="G46" s="319">
        <v>-1.072E-3</v>
      </c>
      <c r="H46" s="319">
        <v>1.2750000000000001E-3</v>
      </c>
    </row>
    <row r="47" spans="1:16" x14ac:dyDescent="0.25">
      <c r="A47" s="227" t="s">
        <v>938</v>
      </c>
      <c r="B47" s="184"/>
      <c r="C47" s="184"/>
      <c r="D47" s="184"/>
      <c r="E47" s="305"/>
      <c r="F47" s="305"/>
      <c r="G47" s="305"/>
      <c r="H47" s="184"/>
    </row>
    <row r="48" spans="1:16" x14ac:dyDescent="0.25">
      <c r="A48" s="320" t="s">
        <v>1026</v>
      </c>
      <c r="B48" s="308"/>
      <c r="C48" s="308"/>
      <c r="D48" s="308"/>
      <c r="E48" s="308"/>
      <c r="F48" s="308"/>
      <c r="G48" s="308"/>
      <c r="H48" s="308"/>
    </row>
    <row r="50" spans="3:8" x14ac:dyDescent="0.25">
      <c r="C50" s="819"/>
      <c r="D50" s="229"/>
      <c r="E50" s="321"/>
      <c r="F50" s="321"/>
      <c r="G50" s="321"/>
      <c r="H50" s="321"/>
    </row>
    <row r="51" spans="3:8" x14ac:dyDescent="0.25">
      <c r="C51" s="271"/>
    </row>
    <row r="52" spans="3:8" x14ac:dyDescent="0.25">
      <c r="E52" s="322"/>
      <c r="F52" s="322"/>
      <c r="G52" s="322"/>
      <c r="H52" s="322"/>
    </row>
    <row r="55" spans="3:8" x14ac:dyDescent="0.25">
      <c r="E55" s="323"/>
      <c r="F55" s="324"/>
    </row>
    <row r="56" spans="3:8" x14ac:dyDescent="0.25">
      <c r="E56" s="323"/>
      <c r="F56" s="324"/>
    </row>
    <row r="57" spans="3:8" x14ac:dyDescent="0.25">
      <c r="E57" s="323"/>
      <c r="F57" s="324"/>
    </row>
    <row r="58" spans="3:8" x14ac:dyDescent="0.25">
      <c r="E58" s="323"/>
      <c r="F58" s="324"/>
    </row>
    <row r="60" spans="3:8" x14ac:dyDescent="0.25">
      <c r="D60" s="323"/>
      <c r="E60" s="323"/>
      <c r="F60" s="323"/>
    </row>
    <row r="61" spans="3:8" x14ac:dyDescent="0.25">
      <c r="D61" s="323"/>
      <c r="E61" s="323"/>
      <c r="F61" s="323"/>
    </row>
    <row r="62" spans="3:8" x14ac:dyDescent="0.25">
      <c r="D62" s="323"/>
      <c r="E62" s="323"/>
      <c r="F62" s="323"/>
    </row>
    <row r="63" spans="3:8" x14ac:dyDescent="0.25">
      <c r="D63" s="323"/>
      <c r="E63" s="323"/>
      <c r="F63" s="323"/>
    </row>
    <row r="64" spans="3:8" x14ac:dyDescent="0.25">
      <c r="D64" s="323"/>
      <c r="E64" s="323"/>
      <c r="F64" s="323"/>
    </row>
    <row r="65" spans="4:6" x14ac:dyDescent="0.25">
      <c r="D65" s="323"/>
      <c r="E65" s="323"/>
      <c r="F65" s="323"/>
    </row>
  </sheetData>
  <mergeCells count="26">
    <mergeCell ref="A45:B45"/>
    <mergeCell ref="A46:D46"/>
    <mergeCell ref="A34:B34"/>
    <mergeCell ref="A35:D35"/>
    <mergeCell ref="A38:H38"/>
    <mergeCell ref="A39:H39"/>
    <mergeCell ref="A40:H40"/>
    <mergeCell ref="A42:A43"/>
    <mergeCell ref="B42:B43"/>
    <mergeCell ref="C42:C43"/>
    <mergeCell ref="D42:D43"/>
    <mergeCell ref="E42:H42"/>
    <mergeCell ref="A30:A33"/>
    <mergeCell ref="A1:H1"/>
    <mergeCell ref="A2:H2"/>
    <mergeCell ref="A3:H3"/>
    <mergeCell ref="A5:A6"/>
    <mergeCell ref="B5:B6"/>
    <mergeCell ref="C5:C6"/>
    <mergeCell ref="D5:D6"/>
    <mergeCell ref="E5:H5"/>
    <mergeCell ref="A7:A10"/>
    <mergeCell ref="A11:A14"/>
    <mergeCell ref="A15:A18"/>
    <mergeCell ref="A19:A22"/>
    <mergeCell ref="A25:A29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zoomScale="70" zoomScaleNormal="70" workbookViewId="0">
      <selection activeCell="L13" sqref="L13"/>
    </sheetView>
  </sheetViews>
  <sheetFormatPr baseColWidth="10" defaultColWidth="11.42578125" defaultRowHeight="15" x14ac:dyDescent="0.25"/>
  <cols>
    <col min="1" max="1" width="47.85546875" style="185" customWidth="1"/>
    <col min="2" max="2" width="67.42578125" style="185" customWidth="1"/>
    <col min="3" max="3" width="16.85546875" style="185" customWidth="1"/>
    <col min="4" max="4" width="14" style="185" customWidth="1"/>
    <col min="5" max="5" width="17.85546875" style="185" customWidth="1"/>
    <col min="6" max="6" width="15.28515625" style="185" customWidth="1"/>
    <col min="7" max="7" width="17.7109375" style="185" customWidth="1"/>
    <col min="8" max="14" width="13.5703125" style="185" bestFit="1" customWidth="1"/>
    <col min="15" max="16" width="11.5703125" style="185" bestFit="1" customWidth="1"/>
    <col min="17" max="17" width="16" style="185" bestFit="1" customWidth="1"/>
    <col min="18" max="18" width="11.42578125" style="185"/>
    <col min="19" max="19" width="13.85546875" style="185" bestFit="1" customWidth="1"/>
    <col min="20" max="20" width="17.140625" style="185" customWidth="1"/>
    <col min="21" max="261" width="11.42578125" style="185"/>
    <col min="262" max="262" width="21.28515625" style="185" customWidth="1"/>
    <col min="263" max="263" width="23.28515625" style="185" bestFit="1" customWidth="1"/>
    <col min="264" max="517" width="11.42578125" style="185"/>
    <col min="518" max="518" width="21.28515625" style="185" customWidth="1"/>
    <col min="519" max="519" width="23.28515625" style="185" bestFit="1" customWidth="1"/>
    <col min="520" max="773" width="11.42578125" style="185"/>
    <col min="774" max="774" width="21.28515625" style="185" customWidth="1"/>
    <col min="775" max="775" width="23.28515625" style="185" bestFit="1" customWidth="1"/>
    <col min="776" max="1029" width="11.42578125" style="185"/>
    <col min="1030" max="1030" width="21.28515625" style="185" customWidth="1"/>
    <col min="1031" max="1031" width="23.28515625" style="185" bestFit="1" customWidth="1"/>
    <col min="1032" max="1285" width="11.42578125" style="185"/>
    <col min="1286" max="1286" width="21.28515625" style="185" customWidth="1"/>
    <col min="1287" max="1287" width="23.28515625" style="185" bestFit="1" customWidth="1"/>
    <col min="1288" max="1541" width="11.42578125" style="185"/>
    <col min="1542" max="1542" width="21.28515625" style="185" customWidth="1"/>
    <col min="1543" max="1543" width="23.28515625" style="185" bestFit="1" customWidth="1"/>
    <col min="1544" max="1797" width="11.42578125" style="185"/>
    <col min="1798" max="1798" width="21.28515625" style="185" customWidth="1"/>
    <col min="1799" max="1799" width="23.28515625" style="185" bestFit="1" customWidth="1"/>
    <col min="1800" max="2053" width="11.42578125" style="185"/>
    <col min="2054" max="2054" width="21.28515625" style="185" customWidth="1"/>
    <col min="2055" max="2055" width="23.28515625" style="185" bestFit="1" customWidth="1"/>
    <col min="2056" max="2309" width="11.42578125" style="185"/>
    <col min="2310" max="2310" width="21.28515625" style="185" customWidth="1"/>
    <col min="2311" max="2311" width="23.28515625" style="185" bestFit="1" customWidth="1"/>
    <col min="2312" max="2565" width="11.42578125" style="185"/>
    <col min="2566" max="2566" width="21.28515625" style="185" customWidth="1"/>
    <col min="2567" max="2567" width="23.28515625" style="185" bestFit="1" customWidth="1"/>
    <col min="2568" max="2821" width="11.42578125" style="185"/>
    <col min="2822" max="2822" width="21.28515625" style="185" customWidth="1"/>
    <col min="2823" max="2823" width="23.28515625" style="185" bestFit="1" customWidth="1"/>
    <col min="2824" max="3077" width="11.42578125" style="185"/>
    <col min="3078" max="3078" width="21.28515625" style="185" customWidth="1"/>
    <col min="3079" max="3079" width="23.28515625" style="185" bestFit="1" customWidth="1"/>
    <col min="3080" max="3333" width="11.42578125" style="185"/>
    <col min="3334" max="3334" width="21.28515625" style="185" customWidth="1"/>
    <col min="3335" max="3335" width="23.28515625" style="185" bestFit="1" customWidth="1"/>
    <col min="3336" max="3589" width="11.42578125" style="185"/>
    <col min="3590" max="3590" width="21.28515625" style="185" customWidth="1"/>
    <col min="3591" max="3591" width="23.28515625" style="185" bestFit="1" customWidth="1"/>
    <col min="3592" max="3845" width="11.42578125" style="185"/>
    <col min="3846" max="3846" width="21.28515625" style="185" customWidth="1"/>
    <col min="3847" max="3847" width="23.28515625" style="185" bestFit="1" customWidth="1"/>
    <col min="3848" max="4101" width="11.42578125" style="185"/>
    <col min="4102" max="4102" width="21.28515625" style="185" customWidth="1"/>
    <col min="4103" max="4103" width="23.28515625" style="185" bestFit="1" customWidth="1"/>
    <col min="4104" max="4357" width="11.42578125" style="185"/>
    <col min="4358" max="4358" width="21.28515625" style="185" customWidth="1"/>
    <col min="4359" max="4359" width="23.28515625" style="185" bestFit="1" customWidth="1"/>
    <col min="4360" max="4613" width="11.42578125" style="185"/>
    <col min="4614" max="4614" width="21.28515625" style="185" customWidth="1"/>
    <col min="4615" max="4615" width="23.28515625" style="185" bestFit="1" customWidth="1"/>
    <col min="4616" max="4869" width="11.42578125" style="185"/>
    <col min="4870" max="4870" width="21.28515625" style="185" customWidth="1"/>
    <col min="4871" max="4871" width="23.28515625" style="185" bestFit="1" customWidth="1"/>
    <col min="4872" max="5125" width="11.42578125" style="185"/>
    <col min="5126" max="5126" width="21.28515625" style="185" customWidth="1"/>
    <col min="5127" max="5127" width="23.28515625" style="185" bestFit="1" customWidth="1"/>
    <col min="5128" max="5381" width="11.42578125" style="185"/>
    <col min="5382" max="5382" width="21.28515625" style="185" customWidth="1"/>
    <col min="5383" max="5383" width="23.28515625" style="185" bestFit="1" customWidth="1"/>
    <col min="5384" max="5637" width="11.42578125" style="185"/>
    <col min="5638" max="5638" width="21.28515625" style="185" customWidth="1"/>
    <col min="5639" max="5639" width="23.28515625" style="185" bestFit="1" customWidth="1"/>
    <col min="5640" max="5893" width="11.42578125" style="185"/>
    <col min="5894" max="5894" width="21.28515625" style="185" customWidth="1"/>
    <col min="5895" max="5895" width="23.28515625" style="185" bestFit="1" customWidth="1"/>
    <col min="5896" max="6149" width="11.42578125" style="185"/>
    <col min="6150" max="6150" width="21.28515625" style="185" customWidth="1"/>
    <col min="6151" max="6151" width="23.28515625" style="185" bestFit="1" customWidth="1"/>
    <col min="6152" max="6405" width="11.42578125" style="185"/>
    <col min="6406" max="6406" width="21.28515625" style="185" customWidth="1"/>
    <col min="6407" max="6407" width="23.28515625" style="185" bestFit="1" customWidth="1"/>
    <col min="6408" max="6661" width="11.42578125" style="185"/>
    <col min="6662" max="6662" width="21.28515625" style="185" customWidth="1"/>
    <col min="6663" max="6663" width="23.28515625" style="185" bestFit="1" customWidth="1"/>
    <col min="6664" max="6917" width="11.42578125" style="185"/>
    <col min="6918" max="6918" width="21.28515625" style="185" customWidth="1"/>
    <col min="6919" max="6919" width="23.28515625" style="185" bestFit="1" customWidth="1"/>
    <col min="6920" max="7173" width="11.42578125" style="185"/>
    <col min="7174" max="7174" width="21.28515625" style="185" customWidth="1"/>
    <col min="7175" max="7175" width="23.28515625" style="185" bestFit="1" customWidth="1"/>
    <col min="7176" max="7429" width="11.42578125" style="185"/>
    <col min="7430" max="7430" width="21.28515625" style="185" customWidth="1"/>
    <col min="7431" max="7431" width="23.28515625" style="185" bestFit="1" customWidth="1"/>
    <col min="7432" max="7685" width="11.42578125" style="185"/>
    <col min="7686" max="7686" width="21.28515625" style="185" customWidth="1"/>
    <col min="7687" max="7687" width="23.28515625" style="185" bestFit="1" customWidth="1"/>
    <col min="7688" max="7941" width="11.42578125" style="185"/>
    <col min="7942" max="7942" width="21.28515625" style="185" customWidth="1"/>
    <col min="7943" max="7943" width="23.28515625" style="185" bestFit="1" customWidth="1"/>
    <col min="7944" max="8197" width="11.42578125" style="185"/>
    <col min="8198" max="8198" width="21.28515625" style="185" customWidth="1"/>
    <col min="8199" max="8199" width="23.28515625" style="185" bestFit="1" customWidth="1"/>
    <col min="8200" max="8453" width="11.42578125" style="185"/>
    <col min="8454" max="8454" width="21.28515625" style="185" customWidth="1"/>
    <col min="8455" max="8455" width="23.28515625" style="185" bestFit="1" customWidth="1"/>
    <col min="8456" max="8709" width="11.42578125" style="185"/>
    <col min="8710" max="8710" width="21.28515625" style="185" customWidth="1"/>
    <col min="8711" max="8711" width="23.28515625" style="185" bestFit="1" customWidth="1"/>
    <col min="8712" max="8965" width="11.42578125" style="185"/>
    <col min="8966" max="8966" width="21.28515625" style="185" customWidth="1"/>
    <col min="8967" max="8967" width="23.28515625" style="185" bestFit="1" customWidth="1"/>
    <col min="8968" max="9221" width="11.42578125" style="185"/>
    <col min="9222" max="9222" width="21.28515625" style="185" customWidth="1"/>
    <col min="9223" max="9223" width="23.28515625" style="185" bestFit="1" customWidth="1"/>
    <col min="9224" max="9477" width="11.42578125" style="185"/>
    <col min="9478" max="9478" width="21.28515625" style="185" customWidth="1"/>
    <col min="9479" max="9479" width="23.28515625" style="185" bestFit="1" customWidth="1"/>
    <col min="9480" max="9733" width="11.42578125" style="185"/>
    <col min="9734" max="9734" width="21.28515625" style="185" customWidth="1"/>
    <col min="9735" max="9735" width="23.28515625" style="185" bestFit="1" customWidth="1"/>
    <col min="9736" max="9989" width="11.42578125" style="185"/>
    <col min="9990" max="9990" width="21.28515625" style="185" customWidth="1"/>
    <col min="9991" max="9991" width="23.28515625" style="185" bestFit="1" customWidth="1"/>
    <col min="9992" max="10245" width="11.42578125" style="185"/>
    <col min="10246" max="10246" width="21.28515625" style="185" customWidth="1"/>
    <col min="10247" max="10247" width="23.28515625" style="185" bestFit="1" customWidth="1"/>
    <col min="10248" max="10501" width="11.42578125" style="185"/>
    <col min="10502" max="10502" width="21.28515625" style="185" customWidth="1"/>
    <col min="10503" max="10503" width="23.28515625" style="185" bestFit="1" customWidth="1"/>
    <col min="10504" max="10757" width="11.42578125" style="185"/>
    <col min="10758" max="10758" width="21.28515625" style="185" customWidth="1"/>
    <col min="10759" max="10759" width="23.28515625" style="185" bestFit="1" customWidth="1"/>
    <col min="10760" max="11013" width="11.42578125" style="185"/>
    <col min="11014" max="11014" width="21.28515625" style="185" customWidth="1"/>
    <col min="11015" max="11015" width="23.28515625" style="185" bestFit="1" customWidth="1"/>
    <col min="11016" max="11269" width="11.42578125" style="185"/>
    <col min="11270" max="11270" width="21.28515625" style="185" customWidth="1"/>
    <col min="11271" max="11271" width="23.28515625" style="185" bestFit="1" customWidth="1"/>
    <col min="11272" max="11525" width="11.42578125" style="185"/>
    <col min="11526" max="11526" width="21.28515625" style="185" customWidth="1"/>
    <col min="11527" max="11527" width="23.28515625" style="185" bestFit="1" customWidth="1"/>
    <col min="11528" max="11781" width="11.42578125" style="185"/>
    <col min="11782" max="11782" width="21.28515625" style="185" customWidth="1"/>
    <col min="11783" max="11783" width="23.28515625" style="185" bestFit="1" customWidth="1"/>
    <col min="11784" max="12037" width="11.42578125" style="185"/>
    <col min="12038" max="12038" width="21.28515625" style="185" customWidth="1"/>
    <col min="12039" max="12039" width="23.28515625" style="185" bestFit="1" customWidth="1"/>
    <col min="12040" max="12293" width="11.42578125" style="185"/>
    <col min="12294" max="12294" width="21.28515625" style="185" customWidth="1"/>
    <col min="12295" max="12295" width="23.28515625" style="185" bestFit="1" customWidth="1"/>
    <col min="12296" max="12549" width="11.42578125" style="185"/>
    <col min="12550" max="12550" width="21.28515625" style="185" customWidth="1"/>
    <col min="12551" max="12551" width="23.28515625" style="185" bestFit="1" customWidth="1"/>
    <col min="12552" max="12805" width="11.42578125" style="185"/>
    <col min="12806" max="12806" width="21.28515625" style="185" customWidth="1"/>
    <col min="12807" max="12807" width="23.28515625" style="185" bestFit="1" customWidth="1"/>
    <col min="12808" max="13061" width="11.42578125" style="185"/>
    <col min="13062" max="13062" width="21.28515625" style="185" customWidth="1"/>
    <col min="13063" max="13063" width="23.28515625" style="185" bestFit="1" customWidth="1"/>
    <col min="13064" max="13317" width="11.42578125" style="185"/>
    <col min="13318" max="13318" width="21.28515625" style="185" customWidth="1"/>
    <col min="13319" max="13319" width="23.28515625" style="185" bestFit="1" customWidth="1"/>
    <col min="13320" max="13573" width="11.42578125" style="185"/>
    <col min="13574" max="13574" width="21.28515625" style="185" customWidth="1"/>
    <col min="13575" max="13575" width="23.28515625" style="185" bestFit="1" customWidth="1"/>
    <col min="13576" max="13829" width="11.42578125" style="185"/>
    <col min="13830" max="13830" width="21.28515625" style="185" customWidth="1"/>
    <col min="13831" max="13831" width="23.28515625" style="185" bestFit="1" customWidth="1"/>
    <col min="13832" max="14085" width="11.42578125" style="185"/>
    <col min="14086" max="14086" width="21.28515625" style="185" customWidth="1"/>
    <col min="14087" max="14087" width="23.28515625" style="185" bestFit="1" customWidth="1"/>
    <col min="14088" max="14341" width="11.42578125" style="185"/>
    <col min="14342" max="14342" width="21.28515625" style="185" customWidth="1"/>
    <col min="14343" max="14343" width="23.28515625" style="185" bestFit="1" customWidth="1"/>
    <col min="14344" max="14597" width="11.42578125" style="185"/>
    <col min="14598" max="14598" width="21.28515625" style="185" customWidth="1"/>
    <col min="14599" max="14599" width="23.28515625" style="185" bestFit="1" customWidth="1"/>
    <col min="14600" max="14853" width="11.42578125" style="185"/>
    <col min="14854" max="14854" width="21.28515625" style="185" customWidth="1"/>
    <col min="14855" max="14855" width="23.28515625" style="185" bestFit="1" customWidth="1"/>
    <col min="14856" max="15109" width="11.42578125" style="185"/>
    <col min="15110" max="15110" width="21.28515625" style="185" customWidth="1"/>
    <col min="15111" max="15111" width="23.28515625" style="185" bestFit="1" customWidth="1"/>
    <col min="15112" max="15365" width="11.42578125" style="185"/>
    <col min="15366" max="15366" width="21.28515625" style="185" customWidth="1"/>
    <col min="15367" max="15367" width="23.28515625" style="185" bestFit="1" customWidth="1"/>
    <col min="15368" max="15621" width="11.42578125" style="185"/>
    <col min="15622" max="15622" width="21.28515625" style="185" customWidth="1"/>
    <col min="15623" max="15623" width="23.28515625" style="185" bestFit="1" customWidth="1"/>
    <col min="15624" max="15877" width="11.42578125" style="185"/>
    <col min="15878" max="15878" width="21.28515625" style="185" customWidth="1"/>
    <col min="15879" max="15879" width="23.28515625" style="185" bestFit="1" customWidth="1"/>
    <col min="15880" max="16133" width="11.42578125" style="185"/>
    <col min="16134" max="16134" width="21.28515625" style="185" customWidth="1"/>
    <col min="16135" max="16135" width="23.28515625" style="185" bestFit="1" customWidth="1"/>
    <col min="16136" max="16384" width="11.42578125" style="185"/>
  </cols>
  <sheetData>
    <row r="1" spans="1:24" ht="15.75" x14ac:dyDescent="0.25">
      <c r="A1" s="2017" t="s">
        <v>1189</v>
      </c>
      <c r="B1" s="2017"/>
      <c r="C1" s="2017"/>
      <c r="D1" s="2017"/>
      <c r="E1" s="2017"/>
      <c r="F1" s="2017"/>
      <c r="G1" s="2017"/>
      <c r="H1" s="2017"/>
      <c r="I1" s="2017"/>
      <c r="J1" s="2017"/>
      <c r="K1" s="2017"/>
      <c r="L1" s="2017"/>
      <c r="M1" s="2017"/>
      <c r="N1" s="2017"/>
      <c r="O1" s="2017"/>
      <c r="P1" s="2017"/>
      <c r="Q1" s="2017"/>
    </row>
    <row r="2" spans="1:24" ht="15.75" x14ac:dyDescent="0.25">
      <c r="A2" s="2056" t="s">
        <v>1534</v>
      </c>
      <c r="B2" s="2056"/>
      <c r="C2" s="2056"/>
      <c r="D2" s="2056"/>
      <c r="E2" s="2056"/>
      <c r="F2" s="2056"/>
      <c r="G2" s="2056"/>
      <c r="H2" s="2056"/>
      <c r="I2" s="2056"/>
      <c r="J2" s="2056"/>
      <c r="K2" s="2056"/>
      <c r="L2" s="2056"/>
      <c r="M2" s="2056"/>
      <c r="N2" s="2056"/>
      <c r="O2" s="2056"/>
      <c r="P2" s="2056"/>
      <c r="Q2" s="2056"/>
      <c r="S2" s="271"/>
    </row>
    <row r="3" spans="1:24" ht="15.75" x14ac:dyDescent="0.25">
      <c r="A3" s="2017" t="s">
        <v>1061</v>
      </c>
      <c r="B3" s="2017"/>
      <c r="C3" s="2017"/>
      <c r="D3" s="2017"/>
      <c r="E3" s="2017"/>
      <c r="F3" s="2017"/>
      <c r="G3" s="2017"/>
      <c r="H3" s="2017"/>
      <c r="I3" s="2017"/>
      <c r="J3" s="2017"/>
      <c r="K3" s="2017"/>
      <c r="L3" s="2017"/>
      <c r="M3" s="2017"/>
      <c r="N3" s="2017"/>
      <c r="O3" s="2017"/>
      <c r="P3" s="2017"/>
      <c r="Q3" s="2017"/>
    </row>
    <row r="4" spans="1:24" ht="7.5" customHeight="1" thickBot="1" x14ac:dyDescent="0.3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</row>
    <row r="5" spans="1:24" ht="29.25" thickBot="1" x14ac:dyDescent="0.3">
      <c r="A5" s="326" t="s">
        <v>922</v>
      </c>
      <c r="B5" s="327" t="s">
        <v>923</v>
      </c>
      <c r="C5" s="328">
        <v>44742</v>
      </c>
      <c r="D5" s="328">
        <v>44773</v>
      </c>
      <c r="E5" s="328">
        <v>44804</v>
      </c>
      <c r="F5" s="328">
        <v>44834</v>
      </c>
      <c r="G5" s="328">
        <v>44865</v>
      </c>
      <c r="H5" s="328">
        <v>44895</v>
      </c>
      <c r="I5" s="328">
        <v>44926</v>
      </c>
      <c r="J5" s="328">
        <v>44927</v>
      </c>
      <c r="K5" s="328">
        <v>44958</v>
      </c>
      <c r="L5" s="328">
        <v>44986</v>
      </c>
      <c r="M5" s="328">
        <v>45017</v>
      </c>
      <c r="N5" s="328">
        <v>45047</v>
      </c>
      <c r="O5" s="328">
        <v>45078</v>
      </c>
      <c r="P5" s="329" t="s">
        <v>943</v>
      </c>
      <c r="Q5" s="330" t="s">
        <v>773</v>
      </c>
      <c r="R5" s="1754"/>
      <c r="S5" s="1754"/>
      <c r="T5" s="331"/>
      <c r="U5" s="331"/>
      <c r="V5" s="331"/>
      <c r="W5" s="331"/>
      <c r="X5" s="331"/>
    </row>
    <row r="6" spans="1:24" ht="15.75" x14ac:dyDescent="0.25">
      <c r="A6" s="2070" t="s">
        <v>930</v>
      </c>
      <c r="B6" s="332" t="s">
        <v>1100</v>
      </c>
      <c r="C6" s="333">
        <v>239.05293892339998</v>
      </c>
      <c r="D6" s="333">
        <v>225.040821327</v>
      </c>
      <c r="E6" s="333">
        <v>228.04159675220001</v>
      </c>
      <c r="F6" s="333">
        <v>224.31568111680002</v>
      </c>
      <c r="G6" s="333">
        <v>218.79233572139998</v>
      </c>
      <c r="H6" s="333">
        <v>216.51067495680002</v>
      </c>
      <c r="I6" s="333">
        <v>222.24539705200002</v>
      </c>
      <c r="J6" s="333">
        <v>220.82060530460001</v>
      </c>
      <c r="K6" s="333">
        <v>218.59473005999999</v>
      </c>
      <c r="L6" s="333">
        <v>194.14904048400001</v>
      </c>
      <c r="M6" s="333">
        <v>146.80214203760002</v>
      </c>
      <c r="N6" s="333">
        <v>139.04869241340003</v>
      </c>
      <c r="O6" s="333">
        <v>130.488874348</v>
      </c>
      <c r="P6" s="1039">
        <v>-0.3278932822809717</v>
      </c>
      <c r="Q6" s="1042">
        <v>-0.45414235467812969</v>
      </c>
      <c r="R6" s="1753"/>
      <c r="S6" s="1753"/>
    </row>
    <row r="7" spans="1:24" ht="15.75" x14ac:dyDescent="0.25">
      <c r="A7" s="2071" t="s">
        <v>930</v>
      </c>
      <c r="B7" s="210" t="s">
        <v>1063</v>
      </c>
      <c r="C7" s="334">
        <v>280.75388113640003</v>
      </c>
      <c r="D7" s="334">
        <v>272.33102139319999</v>
      </c>
      <c r="E7" s="334">
        <v>276.13586729680003</v>
      </c>
      <c r="F7" s="334">
        <v>268.93898895499996</v>
      </c>
      <c r="G7" s="334">
        <v>270.38623766700005</v>
      </c>
      <c r="H7" s="334">
        <v>268.64953475359999</v>
      </c>
      <c r="I7" s="334">
        <v>268.65930545160001</v>
      </c>
      <c r="J7" s="334">
        <v>270.37054514260001</v>
      </c>
      <c r="K7" s="334">
        <v>278.15609119760001</v>
      </c>
      <c r="L7" s="334">
        <v>273.01351010220003</v>
      </c>
      <c r="M7" s="334">
        <v>263.32117285319998</v>
      </c>
      <c r="N7" s="334">
        <v>254.33759626100002</v>
      </c>
      <c r="O7" s="334">
        <v>251.334249159</v>
      </c>
      <c r="P7" s="1040">
        <v>-7.9407282573981802E-2</v>
      </c>
      <c r="Q7" s="1043">
        <v>-0.10478797962941409</v>
      </c>
      <c r="R7" s="1753"/>
      <c r="S7" s="1753"/>
    </row>
    <row r="8" spans="1:24" ht="15.75" x14ac:dyDescent="0.25">
      <c r="A8" s="2071"/>
      <c r="B8" s="262" t="s">
        <v>1075</v>
      </c>
      <c r="C8" s="334">
        <v>279.901372541</v>
      </c>
      <c r="D8" s="334">
        <v>267.34319743880002</v>
      </c>
      <c r="E8" s="334">
        <v>250.78732598640005</v>
      </c>
      <c r="F8" s="334">
        <v>242.67809048839999</v>
      </c>
      <c r="G8" s="334">
        <v>243.50762995160002</v>
      </c>
      <c r="H8" s="334">
        <v>244.81958903640003</v>
      </c>
      <c r="I8" s="334">
        <v>235.95262935720004</v>
      </c>
      <c r="J8" s="334">
        <v>227.9314717316</v>
      </c>
      <c r="K8" s="334">
        <v>227.87518193300002</v>
      </c>
      <c r="L8" s="334">
        <v>204.29356313939999</v>
      </c>
      <c r="M8" s="334">
        <v>201.94652513420002</v>
      </c>
      <c r="N8" s="334">
        <v>158.72211624780002</v>
      </c>
      <c r="O8" s="334">
        <v>147.03757367040004</v>
      </c>
      <c r="P8" s="1040">
        <v>-0.2802633063379058</v>
      </c>
      <c r="Q8" s="1043">
        <v>-0.4746807693882889</v>
      </c>
      <c r="R8" s="1753"/>
      <c r="S8" s="1753"/>
    </row>
    <row r="9" spans="1:24" ht="15.75" x14ac:dyDescent="0.25">
      <c r="A9" s="2071" t="s">
        <v>930</v>
      </c>
      <c r="B9" s="210" t="s">
        <v>1064</v>
      </c>
      <c r="C9" s="334">
        <v>328.09726582220009</v>
      </c>
      <c r="D9" s="334">
        <v>320.69057245960005</v>
      </c>
      <c r="E9" s="334">
        <v>323.10349939279996</v>
      </c>
      <c r="F9" s="334">
        <v>316.04070812020007</v>
      </c>
      <c r="G9" s="334">
        <v>314.99006866180002</v>
      </c>
      <c r="H9" s="334">
        <v>307.3329960694</v>
      </c>
      <c r="I9" s="334">
        <v>293.54905400940004</v>
      </c>
      <c r="J9" s="334">
        <v>291.63335510540003</v>
      </c>
      <c r="K9" s="334">
        <v>286.90773461980001</v>
      </c>
      <c r="L9" s="334">
        <v>292.0031155538</v>
      </c>
      <c r="M9" s="334">
        <v>278.07480890979997</v>
      </c>
      <c r="N9" s="334">
        <v>272.31082500439999</v>
      </c>
      <c r="O9" s="334">
        <v>271.42353785540001</v>
      </c>
      <c r="P9" s="1040">
        <v>-7.0477253844945062E-2</v>
      </c>
      <c r="Q9" s="1043">
        <v>-0.17273453292814778</v>
      </c>
      <c r="R9" s="1753"/>
      <c r="S9" s="1753"/>
    </row>
    <row r="10" spans="1:24" ht="15.75" x14ac:dyDescent="0.25">
      <c r="A10" s="2071"/>
      <c r="B10" s="262" t="s">
        <v>1076</v>
      </c>
      <c r="C10" s="334">
        <v>24.6643762918</v>
      </c>
      <c r="D10" s="334">
        <v>24.368533578200001</v>
      </c>
      <c r="E10" s="334">
        <v>24.351203434599999</v>
      </c>
      <c r="F10" s="334">
        <v>24.424449849800002</v>
      </c>
      <c r="G10" s="334">
        <v>24.356495512999999</v>
      </c>
      <c r="H10" s="334">
        <v>21.977976213200002</v>
      </c>
      <c r="I10" s="334">
        <v>22.0621572626</v>
      </c>
      <c r="J10" s="334">
        <v>22.063205402000001</v>
      </c>
      <c r="K10" s="334">
        <v>22.128930376000003</v>
      </c>
      <c r="L10" s="334">
        <v>21.858968795999999</v>
      </c>
      <c r="M10" s="334">
        <v>21.5502078106</v>
      </c>
      <c r="N10" s="334">
        <v>19.939929209200002</v>
      </c>
      <c r="O10" s="334">
        <v>19.891650175599999</v>
      </c>
      <c r="P10" s="1040">
        <v>-9.0000522840766511E-2</v>
      </c>
      <c r="Q10" s="1043">
        <v>-0.19350686430237271</v>
      </c>
      <c r="R10" s="1753"/>
      <c r="S10" s="1753"/>
    </row>
    <row r="11" spans="1:24" ht="16.5" thickBot="1" x14ac:dyDescent="0.3">
      <c r="A11" s="2072" t="s">
        <v>930</v>
      </c>
      <c r="B11" s="291" t="s">
        <v>1077</v>
      </c>
      <c r="C11" s="334">
        <v>441.81341101520002</v>
      </c>
      <c r="D11" s="334">
        <v>464.57815774720001</v>
      </c>
      <c r="E11" s="334">
        <v>478.36692074080003</v>
      </c>
      <c r="F11" s="334">
        <v>493.95924482519996</v>
      </c>
      <c r="G11" s="334">
        <v>482.94628211620005</v>
      </c>
      <c r="H11" s="334">
        <v>471.17105925679999</v>
      </c>
      <c r="I11" s="334">
        <v>468.78341938120002</v>
      </c>
      <c r="J11" s="334">
        <v>472.84808387459998</v>
      </c>
      <c r="K11" s="334">
        <v>472.53589762260003</v>
      </c>
      <c r="L11" s="334">
        <v>417.23742102140005</v>
      </c>
      <c r="M11" s="334">
        <v>418.60857703559998</v>
      </c>
      <c r="N11" s="334">
        <v>351.49272657940003</v>
      </c>
      <c r="O11" s="334">
        <v>336.42033136180004</v>
      </c>
      <c r="P11" s="1040">
        <v>-0.19369568880413274</v>
      </c>
      <c r="Q11" s="1043">
        <v>-0.23854658329910694</v>
      </c>
      <c r="R11" s="1753"/>
      <c r="S11" s="1753"/>
    </row>
    <row r="12" spans="1:24" ht="15.75" x14ac:dyDescent="0.25">
      <c r="A12" s="2070" t="s">
        <v>944</v>
      </c>
      <c r="B12" s="193" t="s">
        <v>1065</v>
      </c>
      <c r="C12" s="333">
        <v>300.84717586700003</v>
      </c>
      <c r="D12" s="333">
        <v>306.59027120960002</v>
      </c>
      <c r="E12" s="333">
        <v>311.467014957</v>
      </c>
      <c r="F12" s="333">
        <v>314.63487034700006</v>
      </c>
      <c r="G12" s="333">
        <v>315.65056496540006</v>
      </c>
      <c r="H12" s="333">
        <v>307.05820367740006</v>
      </c>
      <c r="I12" s="333">
        <v>304.88294748100003</v>
      </c>
      <c r="J12" s="333">
        <v>314.69592359239999</v>
      </c>
      <c r="K12" s="333">
        <v>314.59678239220005</v>
      </c>
      <c r="L12" s="333">
        <v>303.72058866940006</v>
      </c>
      <c r="M12" s="333">
        <v>294.29469114500006</v>
      </c>
      <c r="N12" s="333">
        <v>295.33035981960001</v>
      </c>
      <c r="O12" s="333">
        <v>300.71688148599998</v>
      </c>
      <c r="P12" s="1039">
        <v>-9.8897055236173582E-3</v>
      </c>
      <c r="Q12" s="1042">
        <v>-4.330915875296659E-4</v>
      </c>
      <c r="R12" s="1753"/>
      <c r="S12" s="1753"/>
      <c r="W12" s="271"/>
    </row>
    <row r="13" spans="1:24" ht="15.75" x14ac:dyDescent="0.25">
      <c r="A13" s="2071" t="s">
        <v>944</v>
      </c>
      <c r="B13" s="335" t="s">
        <v>702</v>
      </c>
      <c r="C13" s="334">
        <v>161.37396065419998</v>
      </c>
      <c r="D13" s="334">
        <v>164.02777497820003</v>
      </c>
      <c r="E13" s="334">
        <v>166.67866625620002</v>
      </c>
      <c r="F13" s="334">
        <v>158.47895017080003</v>
      </c>
      <c r="G13" s="334">
        <v>160.18698089100002</v>
      </c>
      <c r="H13" s="334">
        <v>169.576056405</v>
      </c>
      <c r="I13" s="334">
        <v>173.07482248560004</v>
      </c>
      <c r="J13" s="334">
        <v>178.6198006852</v>
      </c>
      <c r="K13" s="334">
        <v>182.1536908576</v>
      </c>
      <c r="L13" s="334">
        <v>173.68764322980002</v>
      </c>
      <c r="M13" s="334">
        <v>175.8798216056</v>
      </c>
      <c r="N13" s="334">
        <v>176.69936419659999</v>
      </c>
      <c r="O13" s="334">
        <v>180.4934599314</v>
      </c>
      <c r="P13" s="1040">
        <v>3.9184230812525006E-2</v>
      </c>
      <c r="Q13" s="1043">
        <v>0.11847945727855203</v>
      </c>
      <c r="R13" s="1753"/>
      <c r="S13" s="1753"/>
    </row>
    <row r="14" spans="1:24" ht="15.75" x14ac:dyDescent="0.25">
      <c r="A14" s="2071" t="s">
        <v>944</v>
      </c>
      <c r="B14" s="262" t="s">
        <v>1101</v>
      </c>
      <c r="C14" s="334">
        <v>164.57327229980001</v>
      </c>
      <c r="D14" s="334">
        <v>171.63095143180001</v>
      </c>
      <c r="E14" s="334">
        <v>174.54769528700001</v>
      </c>
      <c r="F14" s="334">
        <v>178.21390127660001</v>
      </c>
      <c r="G14" s="334">
        <v>178.35889094379999</v>
      </c>
      <c r="H14" s="334">
        <v>178.7879136974</v>
      </c>
      <c r="I14" s="334">
        <v>181.18040901239999</v>
      </c>
      <c r="J14" s="334">
        <v>186.11753790980001</v>
      </c>
      <c r="K14" s="334">
        <v>186.49422339100002</v>
      </c>
      <c r="L14" s="334">
        <v>183.99023181000001</v>
      </c>
      <c r="M14" s="334">
        <v>175.858516092</v>
      </c>
      <c r="N14" s="334">
        <v>161.6010190396</v>
      </c>
      <c r="O14" s="334">
        <v>159.53159768840004</v>
      </c>
      <c r="P14" s="1040">
        <v>-0.13293441657738389</v>
      </c>
      <c r="Q14" s="1043">
        <v>-3.0634832381625409E-2</v>
      </c>
      <c r="R14" s="1753"/>
      <c r="S14" s="1753"/>
      <c r="W14" s="307"/>
    </row>
    <row r="15" spans="1:24" ht="15.75" x14ac:dyDescent="0.25">
      <c r="A15" s="2071" t="s">
        <v>944</v>
      </c>
      <c r="B15" s="262" t="s">
        <v>1079</v>
      </c>
      <c r="C15" s="334">
        <v>495.03234255160004</v>
      </c>
      <c r="D15" s="334">
        <v>506.435988366</v>
      </c>
      <c r="E15" s="334">
        <v>507.52264330460002</v>
      </c>
      <c r="F15" s="334">
        <v>510.44405868260003</v>
      </c>
      <c r="G15" s="334">
        <v>514.67880356759997</v>
      </c>
      <c r="H15" s="334">
        <v>513.93774733420003</v>
      </c>
      <c r="I15" s="334">
        <v>526.12928726680002</v>
      </c>
      <c r="J15" s="334">
        <v>529.36043678980002</v>
      </c>
      <c r="K15" s="334">
        <v>519.21456134240009</v>
      </c>
      <c r="L15" s="334">
        <v>498.67816357099997</v>
      </c>
      <c r="M15" s="334">
        <v>475.71192052860005</v>
      </c>
      <c r="N15" s="334">
        <v>438.77696228660005</v>
      </c>
      <c r="O15" s="334">
        <v>431.55060700500002</v>
      </c>
      <c r="P15" s="1040">
        <v>-0.13461098052760953</v>
      </c>
      <c r="Q15" s="1043">
        <v>-0.12823755154943833</v>
      </c>
      <c r="R15" s="1753"/>
      <c r="S15" s="1753"/>
    </row>
    <row r="16" spans="1:24" ht="15.75" x14ac:dyDescent="0.25">
      <c r="A16" s="2071" t="s">
        <v>944</v>
      </c>
      <c r="B16" s="262" t="s">
        <v>1080</v>
      </c>
      <c r="C16" s="334">
        <v>253.73824478380001</v>
      </c>
      <c r="D16" s="334">
        <v>301.62941110259999</v>
      </c>
      <c r="E16" s="334">
        <v>300.45073331140003</v>
      </c>
      <c r="F16" s="334">
        <v>311.46297949339998</v>
      </c>
      <c r="G16" s="334">
        <v>312.59416536740002</v>
      </c>
      <c r="H16" s="334">
        <v>311.5375411078</v>
      </c>
      <c r="I16" s="334">
        <v>324.47608708899998</v>
      </c>
      <c r="J16" s="334">
        <v>324.42962677859998</v>
      </c>
      <c r="K16" s="334">
        <v>330.14199871939996</v>
      </c>
      <c r="L16" s="334">
        <v>316.34448497259996</v>
      </c>
      <c r="M16" s="334">
        <v>306.25558978280003</v>
      </c>
      <c r="N16" s="334">
        <v>283.02444173500004</v>
      </c>
      <c r="O16" s="334">
        <v>287.95639030339998</v>
      </c>
      <c r="P16" s="1040">
        <v>-8.9737915524776085E-2</v>
      </c>
      <c r="Q16" s="1043">
        <v>0.1348560818995018</v>
      </c>
      <c r="R16" s="1753"/>
      <c r="S16" s="1753"/>
    </row>
    <row r="17" spans="1:22" ht="16.5" thickBot="1" x14ac:dyDescent="0.3">
      <c r="A17" s="2072" t="s">
        <v>944</v>
      </c>
      <c r="B17" s="210" t="s">
        <v>1066</v>
      </c>
      <c r="C17" s="336">
        <v>979.68702054580012</v>
      </c>
      <c r="D17" s="336">
        <v>979.94575052220011</v>
      </c>
      <c r="E17" s="336">
        <v>985.32764738240007</v>
      </c>
      <c r="F17" s="336">
        <v>972.74648421439997</v>
      </c>
      <c r="G17" s="336">
        <v>973.15989943900013</v>
      </c>
      <c r="H17" s="336">
        <v>980.62487344080012</v>
      </c>
      <c r="I17" s="336">
        <v>984.00376788140011</v>
      </c>
      <c r="J17" s="336">
        <v>994.01733080439999</v>
      </c>
      <c r="K17" s="336">
        <v>991.55182958580008</v>
      </c>
      <c r="L17" s="336">
        <v>975.89550897300012</v>
      </c>
      <c r="M17" s="336">
        <v>948.45577918840002</v>
      </c>
      <c r="N17" s="336">
        <v>901.07773997779998</v>
      </c>
      <c r="O17" s="336">
        <v>890.12438380879996</v>
      </c>
      <c r="P17" s="1041">
        <v>-8.7889660701956529E-2</v>
      </c>
      <c r="Q17" s="1044">
        <v>-9.1419642047623859E-2</v>
      </c>
      <c r="R17" s="1753"/>
      <c r="S17" s="1753"/>
    </row>
    <row r="18" spans="1:22" ht="17.25" customHeight="1" x14ac:dyDescent="0.25">
      <c r="A18" s="2038" t="s">
        <v>932</v>
      </c>
      <c r="B18" s="332" t="s">
        <v>680</v>
      </c>
      <c r="C18" s="334">
        <v>203.88375277620003</v>
      </c>
      <c r="D18" s="334">
        <v>203.733758739</v>
      </c>
      <c r="E18" s="334">
        <v>203.08181294520003</v>
      </c>
      <c r="F18" s="334">
        <v>202.9509307994</v>
      </c>
      <c r="G18" s="334">
        <v>209.9908965882</v>
      </c>
      <c r="H18" s="334">
        <v>223.64222195140002</v>
      </c>
      <c r="I18" s="334">
        <v>226.34746741040001</v>
      </c>
      <c r="J18" s="334">
        <v>231.48125851339998</v>
      </c>
      <c r="K18" s="334">
        <v>229.04655478460003</v>
      </c>
      <c r="L18" s="334">
        <v>230.04027730320001</v>
      </c>
      <c r="M18" s="334">
        <v>220.0948555834</v>
      </c>
      <c r="N18" s="334">
        <v>210.81268356539999</v>
      </c>
      <c r="O18" s="334">
        <v>210.59251817660001</v>
      </c>
      <c r="P18" s="1040">
        <v>-8.4540669810475283E-2</v>
      </c>
      <c r="Q18" s="1043">
        <v>3.2904855384745094E-2</v>
      </c>
      <c r="R18" s="1753"/>
      <c r="S18" s="1753"/>
    </row>
    <row r="19" spans="1:22" ht="15" customHeight="1" x14ac:dyDescent="0.25">
      <c r="A19" s="2036"/>
      <c r="B19" s="262" t="s">
        <v>1081</v>
      </c>
      <c r="C19" s="334">
        <v>152.45341497679999</v>
      </c>
      <c r="D19" s="334">
        <v>152.22214935340003</v>
      </c>
      <c r="E19" s="334">
        <v>152.61774216080002</v>
      </c>
      <c r="F19" s="334">
        <v>153.10046321080003</v>
      </c>
      <c r="G19" s="334">
        <v>153.52307831280001</v>
      </c>
      <c r="H19" s="334">
        <v>150.2108538798</v>
      </c>
      <c r="I19" s="334">
        <v>151.24343493700002</v>
      </c>
      <c r="J19" s="334">
        <v>151.74712021560001</v>
      </c>
      <c r="K19" s="334">
        <v>151.6422936532</v>
      </c>
      <c r="L19" s="334">
        <v>151.69896232959999</v>
      </c>
      <c r="M19" s="334">
        <v>148.67794270139999</v>
      </c>
      <c r="N19" s="334">
        <v>134.2372560718</v>
      </c>
      <c r="O19" s="334">
        <v>134.40082138420001</v>
      </c>
      <c r="P19" s="1040">
        <v>-0.11402939532187366</v>
      </c>
      <c r="Q19" s="1043">
        <v>-0.1184138354352192</v>
      </c>
      <c r="R19" s="1753"/>
      <c r="S19" s="1753"/>
    </row>
    <row r="20" spans="1:22" ht="18" customHeight="1" x14ac:dyDescent="0.25">
      <c r="A20" s="2036"/>
      <c r="B20" s="262" t="s">
        <v>682</v>
      </c>
      <c r="C20" s="334">
        <v>308.80069087419997</v>
      </c>
      <c r="D20" s="334">
        <v>311.77549543700002</v>
      </c>
      <c r="E20" s="334">
        <v>343.43070180720002</v>
      </c>
      <c r="F20" s="334">
        <v>333.53846127700001</v>
      </c>
      <c r="G20" s="334">
        <v>345.34526071640005</v>
      </c>
      <c r="H20" s="334">
        <v>317.4579742418</v>
      </c>
      <c r="I20" s="334">
        <v>312.2773412752</v>
      </c>
      <c r="J20" s="334">
        <v>311.94359822780001</v>
      </c>
      <c r="K20" s="334">
        <v>316.89028749560003</v>
      </c>
      <c r="L20" s="334">
        <v>291.24590518660006</v>
      </c>
      <c r="M20" s="334">
        <v>282.2803596242</v>
      </c>
      <c r="N20" s="334">
        <v>266.76275699220002</v>
      </c>
      <c r="O20" s="334">
        <v>263.72868038299998</v>
      </c>
      <c r="P20" s="1040">
        <v>-9.4481070166359593E-2</v>
      </c>
      <c r="Q20" s="1043">
        <v>-0.14595825664639314</v>
      </c>
      <c r="R20" s="1753"/>
      <c r="S20" s="1753"/>
    </row>
    <row r="21" spans="1:22" ht="15" customHeight="1" x14ac:dyDescent="0.25">
      <c r="A21" s="2036"/>
      <c r="B21" s="262" t="s">
        <v>1097</v>
      </c>
      <c r="C21" s="334">
        <v>107.69907503319999</v>
      </c>
      <c r="D21" s="334">
        <v>108.2513910576</v>
      </c>
      <c r="E21" s="334">
        <v>107.2309205758</v>
      </c>
      <c r="F21" s="334">
        <v>110.95106894060001</v>
      </c>
      <c r="G21" s="334">
        <v>112.14823648980001</v>
      </c>
      <c r="H21" s="334">
        <v>112.6948014332</v>
      </c>
      <c r="I21" s="334">
        <v>111.64900540920002</v>
      </c>
      <c r="J21" s="334">
        <v>112.12490425780001</v>
      </c>
      <c r="K21" s="334">
        <v>113.38645071180001</v>
      </c>
      <c r="L21" s="334">
        <v>116.2999809314</v>
      </c>
      <c r="M21" s="334">
        <v>120.60454017360001</v>
      </c>
      <c r="N21" s="334">
        <v>135.76884148660002</v>
      </c>
      <c r="O21" s="334">
        <v>135.1114861712</v>
      </c>
      <c r="P21" s="1040">
        <v>0.1617498566134421</v>
      </c>
      <c r="Q21" s="1043">
        <v>0.25452782328492318</v>
      </c>
      <c r="R21" s="1753"/>
      <c r="S21" s="1753"/>
    </row>
    <row r="22" spans="1:22" ht="15" customHeight="1" x14ac:dyDescent="0.25">
      <c r="A22" s="2036"/>
      <c r="B22" s="262" t="s">
        <v>681</v>
      </c>
      <c r="C22" s="334">
        <v>164.38854793479999</v>
      </c>
      <c r="D22" s="334">
        <v>159.41163364420001</v>
      </c>
      <c r="E22" s="334">
        <v>153.68019604840001</v>
      </c>
      <c r="F22" s="334">
        <v>158.16907944320002</v>
      </c>
      <c r="G22" s="334">
        <v>149.13122303240002</v>
      </c>
      <c r="H22" s="334">
        <v>158.2358937166</v>
      </c>
      <c r="I22" s="334">
        <v>169.45752431720001</v>
      </c>
      <c r="J22" s="334">
        <v>169.23703712580001</v>
      </c>
      <c r="K22" s="334">
        <v>169.87429737459999</v>
      </c>
      <c r="L22" s="334">
        <v>168.8494711358</v>
      </c>
      <c r="M22" s="334">
        <v>157.15861358540002</v>
      </c>
      <c r="N22" s="334">
        <v>142.75786615020002</v>
      </c>
      <c r="O22" s="334">
        <v>144.2843816134</v>
      </c>
      <c r="P22" s="1040">
        <v>-0.14548514340707125</v>
      </c>
      <c r="Q22" s="1043">
        <v>-0.12229663546498221</v>
      </c>
      <c r="R22" s="1753"/>
      <c r="S22" s="1753"/>
      <c r="V22" s="337"/>
    </row>
    <row r="23" spans="1:22" ht="18.75" customHeight="1" x14ac:dyDescent="0.25">
      <c r="A23" s="2036"/>
      <c r="B23" s="206" t="s">
        <v>683</v>
      </c>
      <c r="C23" s="334">
        <v>376.98793578740009</v>
      </c>
      <c r="D23" s="334">
        <v>379.60373892000001</v>
      </c>
      <c r="E23" s="334">
        <v>382.88719045500005</v>
      </c>
      <c r="F23" s="334">
        <v>385.14718967200002</v>
      </c>
      <c r="G23" s="334">
        <v>384.50853677460003</v>
      </c>
      <c r="H23" s="334">
        <v>384.84875868040001</v>
      </c>
      <c r="I23" s="334">
        <v>381.22889500920002</v>
      </c>
      <c r="J23" s="334">
        <v>388.06354758359998</v>
      </c>
      <c r="K23" s="334">
        <v>408.10528776779995</v>
      </c>
      <c r="L23" s="334">
        <v>385.69977172720002</v>
      </c>
      <c r="M23" s="334">
        <v>374.13896345000001</v>
      </c>
      <c r="N23" s="334">
        <v>363.71832997920001</v>
      </c>
      <c r="O23" s="334">
        <v>362.72505658480003</v>
      </c>
      <c r="P23" s="1040">
        <v>-5.9566317707467238E-2</v>
      </c>
      <c r="Q23" s="1043">
        <v>-3.7833781531522323E-2</v>
      </c>
      <c r="R23" s="1753"/>
      <c r="S23" s="1753"/>
    </row>
    <row r="24" spans="1:22" ht="18.75" customHeight="1" thickBot="1" x14ac:dyDescent="0.3">
      <c r="A24" s="2037"/>
      <c r="B24" s="206" t="s">
        <v>684</v>
      </c>
      <c r="C24" s="334">
        <v>102.63447094040001</v>
      </c>
      <c r="D24" s="334">
        <v>102.8788888302</v>
      </c>
      <c r="E24" s="334">
        <v>108.72525330939999</v>
      </c>
      <c r="F24" s="334">
        <v>114.3705772566</v>
      </c>
      <c r="G24" s="334">
        <v>110.91326066800001</v>
      </c>
      <c r="H24" s="334">
        <v>117.29215995</v>
      </c>
      <c r="I24" s="334">
        <v>117.644663108</v>
      </c>
      <c r="J24" s="334">
        <v>117.9778484374</v>
      </c>
      <c r="K24" s="334">
        <v>118.1746922272</v>
      </c>
      <c r="L24" s="334">
        <v>117.97432699360002</v>
      </c>
      <c r="M24" s="334">
        <v>113.78282974379999</v>
      </c>
      <c r="N24" s="334">
        <v>97.0855015928</v>
      </c>
      <c r="O24" s="334">
        <v>97.913045207600007</v>
      </c>
      <c r="P24" s="1040">
        <v>-0.17004785954056184</v>
      </c>
      <c r="Q24" s="1043">
        <v>-4.6002339073211954E-2</v>
      </c>
      <c r="R24" s="1753"/>
      <c r="S24" s="1753"/>
    </row>
    <row r="25" spans="1:22" ht="15.75" x14ac:dyDescent="0.25">
      <c r="A25" s="2070" t="s">
        <v>933</v>
      </c>
      <c r="B25" s="332" t="s">
        <v>1082</v>
      </c>
      <c r="C25" s="333">
        <v>173.36987005660001</v>
      </c>
      <c r="D25" s="333">
        <v>161.29196170219998</v>
      </c>
      <c r="E25" s="333">
        <v>163.0825360584</v>
      </c>
      <c r="F25" s="333">
        <v>189.75631995179998</v>
      </c>
      <c r="G25" s="333">
        <v>191.06190259800002</v>
      </c>
      <c r="H25" s="333">
        <v>209.4987498982</v>
      </c>
      <c r="I25" s="333">
        <v>217.31756482660001</v>
      </c>
      <c r="J25" s="333">
        <v>205.77677176560002</v>
      </c>
      <c r="K25" s="333">
        <v>217.73960581520001</v>
      </c>
      <c r="L25" s="333">
        <v>200.90470043280001</v>
      </c>
      <c r="M25" s="333">
        <v>194.2426379124</v>
      </c>
      <c r="N25" s="333">
        <v>196.25374816600001</v>
      </c>
      <c r="O25" s="333">
        <v>195.84566124060001</v>
      </c>
      <c r="P25" s="1045">
        <v>-2.5181288348662536E-2</v>
      </c>
      <c r="Q25" s="1042">
        <v>0.12964069925565691</v>
      </c>
      <c r="R25" s="1753"/>
      <c r="S25" s="1753"/>
    </row>
    <row r="26" spans="1:22" ht="17.25" customHeight="1" x14ac:dyDescent="0.25">
      <c r="A26" s="2071" t="s">
        <v>933</v>
      </c>
      <c r="B26" s="262" t="s">
        <v>1083</v>
      </c>
      <c r="C26" s="334">
        <v>95.461297122800005</v>
      </c>
      <c r="D26" s="334">
        <v>95.520669325200004</v>
      </c>
      <c r="E26" s="334">
        <v>94.455368812000003</v>
      </c>
      <c r="F26" s="334">
        <v>94.676262115400007</v>
      </c>
      <c r="G26" s="334">
        <v>94.818431568000008</v>
      </c>
      <c r="H26" s="334">
        <v>94.881356358600001</v>
      </c>
      <c r="I26" s="334">
        <v>93.047030843199991</v>
      </c>
      <c r="J26" s="334">
        <v>92.882824189399997</v>
      </c>
      <c r="K26" s="334">
        <v>92.847953094399998</v>
      </c>
      <c r="L26" s="334">
        <v>88.182681400800007</v>
      </c>
      <c r="M26" s="334">
        <v>80.979281188399995</v>
      </c>
      <c r="N26" s="334">
        <v>80.648873473000009</v>
      </c>
      <c r="O26" s="334">
        <v>80.595276910400003</v>
      </c>
      <c r="P26" s="1040">
        <v>-8.6041889063391191E-2</v>
      </c>
      <c r="Q26" s="1043">
        <v>-0.15572824443477415</v>
      </c>
      <c r="R26" s="1753"/>
      <c r="S26" s="1753"/>
    </row>
    <row r="27" spans="1:22" ht="15.75" x14ac:dyDescent="0.25">
      <c r="A27" s="2071" t="s">
        <v>933</v>
      </c>
      <c r="B27" s="206" t="s">
        <v>692</v>
      </c>
      <c r="C27" s="334">
        <v>98.774208447600003</v>
      </c>
      <c r="D27" s="334">
        <v>91.922822069399999</v>
      </c>
      <c r="E27" s="334">
        <v>91.700229063800009</v>
      </c>
      <c r="F27" s="334">
        <v>91.184032311400017</v>
      </c>
      <c r="G27" s="334">
        <v>87.051146215600014</v>
      </c>
      <c r="H27" s="334">
        <v>86.6900188714</v>
      </c>
      <c r="I27" s="334">
        <v>86.756716799200007</v>
      </c>
      <c r="J27" s="334">
        <v>86.170072031400011</v>
      </c>
      <c r="K27" s="334">
        <v>85.608019951999992</v>
      </c>
      <c r="L27" s="334">
        <v>85.573509487200013</v>
      </c>
      <c r="M27" s="334">
        <v>86.2386408184</v>
      </c>
      <c r="N27" s="334">
        <v>82.463439375799993</v>
      </c>
      <c r="O27" s="334">
        <v>82.072530645000015</v>
      </c>
      <c r="P27" s="1040">
        <v>-4.0911946502832995E-2</v>
      </c>
      <c r="Q27" s="1043">
        <v>-0.16908946237175138</v>
      </c>
      <c r="R27" s="1753"/>
      <c r="S27" s="1753"/>
    </row>
    <row r="28" spans="1:22" ht="15.75" x14ac:dyDescent="0.25">
      <c r="A28" s="2071" t="s">
        <v>933</v>
      </c>
      <c r="B28" s="201" t="s">
        <v>1084</v>
      </c>
      <c r="C28" s="334">
        <v>106.76838178300001</v>
      </c>
      <c r="D28" s="334">
        <v>111.23687698340001</v>
      </c>
      <c r="E28" s="334">
        <v>104.79417284140001</v>
      </c>
      <c r="F28" s="334">
        <v>101.0906271172</v>
      </c>
      <c r="G28" s="334">
        <v>101.1067546342</v>
      </c>
      <c r="H28" s="334">
        <v>101.07850124400001</v>
      </c>
      <c r="I28" s="334">
        <v>101.13796763420001</v>
      </c>
      <c r="J28" s="334">
        <v>99.868752180400008</v>
      </c>
      <c r="K28" s="334">
        <v>105.39065999420001</v>
      </c>
      <c r="L28" s="334">
        <v>104.250703816</v>
      </c>
      <c r="M28" s="334">
        <v>87.000987816400013</v>
      </c>
      <c r="N28" s="334">
        <v>79.983501218600011</v>
      </c>
      <c r="O28" s="334">
        <v>80.684349688600008</v>
      </c>
      <c r="P28" s="1040">
        <v>-0.22605462855189967</v>
      </c>
      <c r="Q28" s="1043">
        <v>-0.24430483687028384</v>
      </c>
      <c r="R28" s="1753"/>
      <c r="S28" s="1753"/>
    </row>
    <row r="29" spans="1:22" ht="15.75" x14ac:dyDescent="0.25">
      <c r="A29" s="2071" t="s">
        <v>933</v>
      </c>
      <c r="B29" s="206" t="s">
        <v>694</v>
      </c>
      <c r="C29" s="334">
        <v>64.569691895800005</v>
      </c>
      <c r="D29" s="334">
        <v>63.588210978600003</v>
      </c>
      <c r="E29" s="334">
        <v>64.309045852800011</v>
      </c>
      <c r="F29" s="334">
        <v>64.161884995600005</v>
      </c>
      <c r="G29" s="334">
        <v>63.881849162600005</v>
      </c>
      <c r="H29" s="334">
        <v>63.392727732600001</v>
      </c>
      <c r="I29" s="334">
        <v>63.126697275600009</v>
      </c>
      <c r="J29" s="334">
        <v>63.139406111600003</v>
      </c>
      <c r="K29" s="334">
        <v>62.972877965200006</v>
      </c>
      <c r="L29" s="334">
        <v>60.289983140799997</v>
      </c>
      <c r="M29" s="334">
        <v>59.570289427600002</v>
      </c>
      <c r="N29" s="334">
        <v>52.217433619400005</v>
      </c>
      <c r="O29" s="334">
        <v>50.977165307600004</v>
      </c>
      <c r="P29" s="1040">
        <v>-0.15446708305509108</v>
      </c>
      <c r="Q29" s="1043">
        <v>-0.21050939208653929</v>
      </c>
      <c r="R29" s="1753"/>
      <c r="S29" s="1753"/>
    </row>
    <row r="30" spans="1:22" ht="15.75" x14ac:dyDescent="0.25">
      <c r="A30" s="2071" t="s">
        <v>933</v>
      </c>
      <c r="B30" s="201" t="s">
        <v>689</v>
      </c>
      <c r="C30" s="334">
        <v>140.5508622168</v>
      </c>
      <c r="D30" s="334">
        <v>135.99562698120002</v>
      </c>
      <c r="E30" s="334">
        <v>134.16375508199999</v>
      </c>
      <c r="F30" s="334">
        <v>172.025153923</v>
      </c>
      <c r="G30" s="334">
        <v>173.0583025766</v>
      </c>
      <c r="H30" s="334">
        <v>178.9010357148</v>
      </c>
      <c r="I30" s="334">
        <v>179.09334305520002</v>
      </c>
      <c r="J30" s="334">
        <v>180.97372414100002</v>
      </c>
      <c r="K30" s="334">
        <v>183.90243814740003</v>
      </c>
      <c r="L30" s="334">
        <v>200.6452791742</v>
      </c>
      <c r="M30" s="334">
        <v>196.25270873879998</v>
      </c>
      <c r="N30" s="334">
        <v>185.9794151712</v>
      </c>
      <c r="O30" s="334">
        <v>186.70564461219999</v>
      </c>
      <c r="P30" s="1040">
        <v>-6.9474022111916389E-2</v>
      </c>
      <c r="Q30" s="1043">
        <v>0.32838491110930462</v>
      </c>
      <c r="R30" s="1753"/>
      <c r="S30" s="1753"/>
    </row>
    <row r="31" spans="1:22" ht="15.75" x14ac:dyDescent="0.25">
      <c r="A31" s="2071" t="s">
        <v>933</v>
      </c>
      <c r="B31" s="206" t="s">
        <v>690</v>
      </c>
      <c r="C31" s="334">
        <v>335.36428642919998</v>
      </c>
      <c r="D31" s="334">
        <v>337.54172918200004</v>
      </c>
      <c r="E31" s="334">
        <v>335.16124181680004</v>
      </c>
      <c r="F31" s="334">
        <v>341.48581504380002</v>
      </c>
      <c r="G31" s="334">
        <v>345.85182410799996</v>
      </c>
      <c r="H31" s="334">
        <v>348.57825091460001</v>
      </c>
      <c r="I31" s="334">
        <v>351.385920564</v>
      </c>
      <c r="J31" s="334">
        <v>352.97463434380001</v>
      </c>
      <c r="K31" s="334">
        <v>355.11720963740004</v>
      </c>
      <c r="L31" s="334">
        <v>344.19230223139999</v>
      </c>
      <c r="M31" s="334">
        <v>339.04043612600003</v>
      </c>
      <c r="N31" s="334">
        <v>315.17926396319996</v>
      </c>
      <c r="O31" s="334">
        <v>308.68085339700002</v>
      </c>
      <c r="P31" s="1040">
        <v>-0.10317328018139603</v>
      </c>
      <c r="Q31" s="1043">
        <v>-7.956551759375606E-2</v>
      </c>
      <c r="R31" s="1753"/>
      <c r="S31" s="1753"/>
    </row>
    <row r="32" spans="1:22" ht="15.75" x14ac:dyDescent="0.25">
      <c r="A32" s="2071" t="s">
        <v>933</v>
      </c>
      <c r="B32" s="206" t="s">
        <v>691</v>
      </c>
      <c r="C32" s="334">
        <v>51.756610375400001</v>
      </c>
      <c r="D32" s="334">
        <v>52.598403719400004</v>
      </c>
      <c r="E32" s="334">
        <v>52.464213818800005</v>
      </c>
      <c r="F32" s="334">
        <v>62.719814280200005</v>
      </c>
      <c r="G32" s="334">
        <v>62.6754993662</v>
      </c>
      <c r="H32" s="334">
        <v>62.699263366600007</v>
      </c>
      <c r="I32" s="334">
        <v>62.618748438399997</v>
      </c>
      <c r="J32" s="334">
        <v>62.170367656600007</v>
      </c>
      <c r="K32" s="334">
        <v>60.672932556600003</v>
      </c>
      <c r="L32" s="334">
        <v>61.057603901</v>
      </c>
      <c r="M32" s="334">
        <v>60.307946256600005</v>
      </c>
      <c r="N32" s="334">
        <v>59.310848480799997</v>
      </c>
      <c r="O32" s="334">
        <v>55.0492960192</v>
      </c>
      <c r="P32" s="1040">
        <v>-9.8403925112128365E-2</v>
      </c>
      <c r="Q32" s="1043">
        <v>6.3618649287840875E-2</v>
      </c>
      <c r="R32" s="1753"/>
      <c r="S32" s="1753"/>
    </row>
    <row r="33" spans="1:19" ht="15.75" x14ac:dyDescent="0.25">
      <c r="A33" s="2071" t="s">
        <v>933</v>
      </c>
      <c r="B33" s="206" t="s">
        <v>693</v>
      </c>
      <c r="C33" s="334">
        <v>49.880892511799999</v>
      </c>
      <c r="D33" s="334">
        <v>49.921373577600001</v>
      </c>
      <c r="E33" s="334">
        <v>50.035201489000009</v>
      </c>
      <c r="F33" s="334">
        <v>49.633745508200008</v>
      </c>
      <c r="G33" s="334">
        <v>49.402499435800003</v>
      </c>
      <c r="H33" s="334">
        <v>49.3586519622</v>
      </c>
      <c r="I33" s="334">
        <v>49.350432173000002</v>
      </c>
      <c r="J33" s="334">
        <v>45.977969668400007</v>
      </c>
      <c r="K33" s="334">
        <v>46.320114706600002</v>
      </c>
      <c r="L33" s="334">
        <v>48.960323592600005</v>
      </c>
      <c r="M33" s="334">
        <v>48.734141297800008</v>
      </c>
      <c r="N33" s="334">
        <v>43.223970875399999</v>
      </c>
      <c r="O33" s="334">
        <v>43.390804154600005</v>
      </c>
      <c r="P33" s="1040">
        <v>-0.11375577261997084</v>
      </c>
      <c r="Q33" s="1043">
        <v>-0.13011171272977276</v>
      </c>
      <c r="R33" s="1753"/>
      <c r="S33" s="1753"/>
    </row>
    <row r="34" spans="1:19" ht="16.5" thickBot="1" x14ac:dyDescent="0.3">
      <c r="A34" s="2072" t="s">
        <v>933</v>
      </c>
      <c r="B34" s="338" t="s">
        <v>1104</v>
      </c>
      <c r="C34" s="336">
        <v>94.233669047000006</v>
      </c>
      <c r="D34" s="336">
        <v>94.594996566000006</v>
      </c>
      <c r="E34" s="336">
        <v>94.572665413799996</v>
      </c>
      <c r="F34" s="336">
        <v>98.565595504599997</v>
      </c>
      <c r="G34" s="336">
        <v>98.780256498000014</v>
      </c>
      <c r="H34" s="336">
        <v>98.918577490600001</v>
      </c>
      <c r="I34" s="336">
        <v>99.674859837</v>
      </c>
      <c r="J34" s="336">
        <v>100.13849101620001</v>
      </c>
      <c r="K34" s="336">
        <v>100.798503827</v>
      </c>
      <c r="L34" s="336">
        <v>102.96844434660001</v>
      </c>
      <c r="M34" s="336">
        <v>100.90121188420001</v>
      </c>
      <c r="N34" s="336">
        <v>104.2974128014</v>
      </c>
      <c r="O34" s="336">
        <v>104.8940272758</v>
      </c>
      <c r="P34" s="1041">
        <v>1.8700709148506939E-2</v>
      </c>
      <c r="Q34" s="1044">
        <v>0.11312685090806589</v>
      </c>
      <c r="R34" s="1753"/>
      <c r="S34" s="1753"/>
    </row>
    <row r="35" spans="1:19" ht="15.75" x14ac:dyDescent="0.25">
      <c r="A35" s="2073" t="s">
        <v>1188</v>
      </c>
      <c r="B35" s="332" t="s">
        <v>695</v>
      </c>
      <c r="C35" s="333">
        <v>62.891920361200008</v>
      </c>
      <c r="D35" s="333">
        <v>69.093153943800004</v>
      </c>
      <c r="E35" s="333">
        <v>71.61733670000001</v>
      </c>
      <c r="F35" s="333">
        <v>74.740055553800005</v>
      </c>
      <c r="G35" s="333">
        <v>76.470868059599994</v>
      </c>
      <c r="H35" s="333">
        <v>76.751784853800004</v>
      </c>
      <c r="I35" s="333">
        <v>68.175042208000008</v>
      </c>
      <c r="J35" s="333">
        <v>72.122392743800006</v>
      </c>
      <c r="K35" s="333">
        <v>86.647532490399996</v>
      </c>
      <c r="L35" s="333">
        <v>105.146339242</v>
      </c>
      <c r="M35" s="333">
        <v>86.620597249200003</v>
      </c>
      <c r="N35" s="333">
        <v>87.842845370000006</v>
      </c>
      <c r="O35" s="333">
        <v>89.432030774799998</v>
      </c>
      <c r="P35" s="1040">
        <v>-0.14945178862606587</v>
      </c>
      <c r="Q35" s="1043">
        <v>0.42199554825445296</v>
      </c>
      <c r="R35" s="1753"/>
      <c r="S35" s="1753"/>
    </row>
    <row r="36" spans="1:19" ht="16.5" thickBot="1" x14ac:dyDescent="0.3">
      <c r="A36" s="2074"/>
      <c r="B36" s="259" t="s">
        <v>696</v>
      </c>
      <c r="C36" s="336">
        <v>59.291509386200005</v>
      </c>
      <c r="D36" s="336">
        <v>54.990359289600008</v>
      </c>
      <c r="E36" s="336">
        <v>47.049843296400006</v>
      </c>
      <c r="F36" s="336">
        <v>49.177935963800003</v>
      </c>
      <c r="G36" s="336">
        <v>49.730000020400006</v>
      </c>
      <c r="H36" s="336">
        <v>51.346134317800008</v>
      </c>
      <c r="I36" s="336">
        <v>60.074404485200006</v>
      </c>
      <c r="J36" s="336">
        <v>68.042676793000012</v>
      </c>
      <c r="K36" s="336">
        <v>103.78779808180002</v>
      </c>
      <c r="L36" s="336">
        <v>99.779303817200002</v>
      </c>
      <c r="M36" s="336">
        <v>69.101868887800009</v>
      </c>
      <c r="N36" s="336">
        <v>90.910052623600009</v>
      </c>
      <c r="O36" s="336">
        <v>96.752040216999987</v>
      </c>
      <c r="P36" s="1040">
        <v>-3.0339594328560291E-2</v>
      </c>
      <c r="Q36" s="1043">
        <v>0.63180261758556033</v>
      </c>
      <c r="R36" s="1753"/>
      <c r="S36" s="1753"/>
    </row>
    <row r="37" spans="1:19" ht="15.75" x14ac:dyDescent="0.25">
      <c r="A37" s="2071" t="s">
        <v>935</v>
      </c>
      <c r="B37" s="262" t="s">
        <v>1102</v>
      </c>
      <c r="C37" s="334">
        <v>2.2665105232</v>
      </c>
      <c r="D37" s="334">
        <v>2.2676330936000002</v>
      </c>
      <c r="E37" s="334">
        <v>2.2693923406000001</v>
      </c>
      <c r="F37" s="334">
        <v>2.2710974622000006</v>
      </c>
      <c r="G37" s="334">
        <v>2.2727518198000003</v>
      </c>
      <c r="H37" s="334">
        <v>2.2729533666000004</v>
      </c>
      <c r="I37" s="334">
        <v>2.2755500138000002</v>
      </c>
      <c r="J37" s="334">
        <v>2.2779193892</v>
      </c>
      <c r="K37" s="334">
        <v>2.279544386</v>
      </c>
      <c r="L37" s="334">
        <v>2.2816733184000002</v>
      </c>
      <c r="M37" s="334">
        <v>2.2829253370000004</v>
      </c>
      <c r="N37" s="334">
        <v>2.0843732699999999</v>
      </c>
      <c r="O37" s="334">
        <v>1.4855670942000001</v>
      </c>
      <c r="P37" s="1045">
        <v>-0.3489133250496444</v>
      </c>
      <c r="Q37" s="1042">
        <v>-0.34455760121396461</v>
      </c>
      <c r="R37" s="1753"/>
      <c r="S37" s="1753"/>
    </row>
    <row r="38" spans="1:19" ht="16.5" thickBot="1" x14ac:dyDescent="0.3">
      <c r="A38" s="2072" t="s">
        <v>935</v>
      </c>
      <c r="B38" s="210" t="s">
        <v>1070</v>
      </c>
      <c r="C38" s="334">
        <v>4.3084752045999997</v>
      </c>
      <c r="D38" s="334">
        <v>4.3096560164</v>
      </c>
      <c r="E38" s="334">
        <v>4.3108440312000003</v>
      </c>
      <c r="F38" s="334">
        <v>4.3120011759999999</v>
      </c>
      <c r="G38" s="334">
        <v>4.3131832912000005</v>
      </c>
      <c r="H38" s="334">
        <v>4.3143413963999997</v>
      </c>
      <c r="I38" s="334">
        <v>4.3155238546000003</v>
      </c>
      <c r="J38" s="334">
        <v>4.3167142018</v>
      </c>
      <c r="K38" s="334">
        <v>4.3178107041999993</v>
      </c>
      <c r="L38" s="334">
        <v>4.3189804028000003</v>
      </c>
      <c r="M38" s="334">
        <v>4.3199837464000002</v>
      </c>
      <c r="N38" s="334">
        <v>4.3199837464000002</v>
      </c>
      <c r="O38" s="334">
        <v>4.3199837464000002</v>
      </c>
      <c r="P38" s="1041">
        <v>2.3231029234339757E-4</v>
      </c>
      <c r="Q38" s="1044">
        <v>2.6711403114756814E-3</v>
      </c>
      <c r="R38" s="1753"/>
      <c r="S38" s="1753"/>
    </row>
    <row r="39" spans="1:19" ht="15" customHeight="1" x14ac:dyDescent="0.25">
      <c r="A39" s="2038" t="s">
        <v>936</v>
      </c>
      <c r="B39" s="193" t="s">
        <v>1098</v>
      </c>
      <c r="C39" s="333">
        <v>456.65042392340001</v>
      </c>
      <c r="D39" s="333">
        <v>413.98416658899998</v>
      </c>
      <c r="E39" s="333">
        <v>409.25398605560002</v>
      </c>
      <c r="F39" s="333">
        <v>406.926072084</v>
      </c>
      <c r="G39" s="333">
        <v>395.19901575419999</v>
      </c>
      <c r="H39" s="333">
        <v>374.64050532160002</v>
      </c>
      <c r="I39" s="333">
        <v>359.37783942900001</v>
      </c>
      <c r="J39" s="333">
        <v>346.75476008319998</v>
      </c>
      <c r="K39" s="333">
        <v>335.01165231379997</v>
      </c>
      <c r="L39" s="333">
        <v>303.00407127340003</v>
      </c>
      <c r="M39" s="333">
        <v>277.84204417059999</v>
      </c>
      <c r="N39" s="333">
        <v>261.0555644886</v>
      </c>
      <c r="O39" s="333">
        <v>245.66185963059999</v>
      </c>
      <c r="P39" s="1040">
        <v>-0.18924568043529771</v>
      </c>
      <c r="Q39" s="1043">
        <v>-0.4620351876169328</v>
      </c>
      <c r="R39" s="1753"/>
      <c r="S39" s="1753"/>
    </row>
    <row r="40" spans="1:19" ht="15" customHeight="1" x14ac:dyDescent="0.25">
      <c r="A40" s="2036"/>
      <c r="B40" s="339" t="s">
        <v>1103</v>
      </c>
      <c r="C40" s="334">
        <v>66.842784177400006</v>
      </c>
      <c r="D40" s="334">
        <v>66.717918731800012</v>
      </c>
      <c r="E40" s="334">
        <v>64.118019617400009</v>
      </c>
      <c r="F40" s="334">
        <v>69.093649853200006</v>
      </c>
      <c r="G40" s="334">
        <v>69.442974155800002</v>
      </c>
      <c r="H40" s="334">
        <v>75.311254002599995</v>
      </c>
      <c r="I40" s="334">
        <v>85.529852515800002</v>
      </c>
      <c r="J40" s="334">
        <v>101.5415942562</v>
      </c>
      <c r="K40" s="334">
        <v>99.484583605400005</v>
      </c>
      <c r="L40" s="334">
        <v>97.03789751459999</v>
      </c>
      <c r="M40" s="334">
        <v>96.255651646000004</v>
      </c>
      <c r="N40" s="334">
        <v>95.764795047600003</v>
      </c>
      <c r="O40" s="334">
        <v>99.862032879000012</v>
      </c>
      <c r="P40" s="1040">
        <v>2.9103426977847614E-2</v>
      </c>
      <c r="Q40" s="1043">
        <v>0.4939837427173483</v>
      </c>
      <c r="R40" s="1753"/>
      <c r="S40" s="1753"/>
    </row>
    <row r="41" spans="1:19" ht="15" customHeight="1" x14ac:dyDescent="0.25">
      <c r="A41" s="2036"/>
      <c r="B41" s="262" t="s">
        <v>679</v>
      </c>
      <c r="C41" s="334">
        <v>358.231877801</v>
      </c>
      <c r="D41" s="334">
        <v>344.80093220160001</v>
      </c>
      <c r="E41" s="334">
        <v>332.07057843960001</v>
      </c>
      <c r="F41" s="334">
        <v>310.73327594260002</v>
      </c>
      <c r="G41" s="334">
        <v>328.57674469900002</v>
      </c>
      <c r="H41" s="334">
        <v>330.73200118279999</v>
      </c>
      <c r="I41" s="334">
        <v>372.69342315240004</v>
      </c>
      <c r="J41" s="334">
        <v>347.48049615299999</v>
      </c>
      <c r="K41" s="334">
        <v>365.81331402279994</v>
      </c>
      <c r="L41" s="334">
        <v>322.55533215920002</v>
      </c>
      <c r="M41" s="334">
        <v>321.64868739359997</v>
      </c>
      <c r="N41" s="334">
        <v>300.33822711620002</v>
      </c>
      <c r="O41" s="334">
        <v>327.07922775920002</v>
      </c>
      <c r="P41" s="1040">
        <v>1.4025176919931352E-2</v>
      </c>
      <c r="Q41" s="1043">
        <v>-8.6962249794825516E-2</v>
      </c>
      <c r="R41" s="1753"/>
      <c r="S41" s="1753"/>
    </row>
    <row r="42" spans="1:19" ht="15.75" x14ac:dyDescent="0.25">
      <c r="A42" s="2036"/>
      <c r="B42" s="262" t="s">
        <v>685</v>
      </c>
      <c r="C42" s="334">
        <v>213.25982481720001</v>
      </c>
      <c r="D42" s="334">
        <v>207.77962985080001</v>
      </c>
      <c r="E42" s="334">
        <v>208.10416773860001</v>
      </c>
      <c r="F42" s="334">
        <v>215.0954247148</v>
      </c>
      <c r="G42" s="334">
        <v>235.63119932379999</v>
      </c>
      <c r="H42" s="334">
        <v>232.36214576259997</v>
      </c>
      <c r="I42" s="334">
        <v>226.4483099592</v>
      </c>
      <c r="J42" s="334">
        <v>228.6242300664</v>
      </c>
      <c r="K42" s="334">
        <v>228.38289217939999</v>
      </c>
      <c r="L42" s="334">
        <v>220.64539232960001</v>
      </c>
      <c r="M42" s="334">
        <v>214.97617040620003</v>
      </c>
      <c r="N42" s="334">
        <v>210.91754669159999</v>
      </c>
      <c r="O42" s="334">
        <v>206.17190310079999</v>
      </c>
      <c r="P42" s="1040">
        <v>-6.5596154426735206E-2</v>
      </c>
      <c r="Q42" s="1043">
        <v>-3.3236085242382495E-2</v>
      </c>
      <c r="R42" s="1753"/>
      <c r="S42" s="1753"/>
    </row>
    <row r="43" spans="1:19" ht="15" customHeight="1" x14ac:dyDescent="0.25">
      <c r="A43" s="2036"/>
      <c r="B43" s="210" t="s">
        <v>697</v>
      </c>
      <c r="C43" s="334">
        <v>313.80576615080003</v>
      </c>
      <c r="D43" s="334">
        <v>316.653807449</v>
      </c>
      <c r="E43" s="334">
        <v>318.53357758319999</v>
      </c>
      <c r="F43" s="334">
        <v>320.91676847439999</v>
      </c>
      <c r="G43" s="334">
        <v>322.46169363939998</v>
      </c>
      <c r="H43" s="334">
        <v>322.57002881740004</v>
      </c>
      <c r="I43" s="334">
        <v>328.82797278520002</v>
      </c>
      <c r="J43" s="334">
        <v>329.1780385166</v>
      </c>
      <c r="K43" s="334">
        <v>324.37151565000005</v>
      </c>
      <c r="L43" s="334">
        <v>312.76134768339995</v>
      </c>
      <c r="M43" s="334">
        <v>312.36941029560001</v>
      </c>
      <c r="N43" s="334">
        <v>312.32311935860002</v>
      </c>
      <c r="O43" s="334">
        <v>310.20756292959999</v>
      </c>
      <c r="P43" s="1040">
        <v>-8.1652824836433713E-3</v>
      </c>
      <c r="Q43" s="1043">
        <v>-1.146633876533331E-2</v>
      </c>
      <c r="R43" s="1753"/>
      <c r="S43" s="1753"/>
    </row>
    <row r="44" spans="1:19" ht="15" customHeight="1" x14ac:dyDescent="0.25">
      <c r="A44" s="2036"/>
      <c r="B44" s="262" t="s">
        <v>698</v>
      </c>
      <c r="C44" s="334">
        <v>8.3330190566000013</v>
      </c>
      <c r="D44" s="334">
        <v>8.4795637486000004</v>
      </c>
      <c r="E44" s="334">
        <v>8.2570364618000003</v>
      </c>
      <c r="F44" s="334">
        <v>8.5930118903999997</v>
      </c>
      <c r="G44" s="334">
        <v>8.7933981842000009</v>
      </c>
      <c r="H44" s="334">
        <v>8.919351282800001</v>
      </c>
      <c r="I44" s="334">
        <v>9.1269366664000007</v>
      </c>
      <c r="J44" s="334">
        <v>9.2201223575999993</v>
      </c>
      <c r="K44" s="334">
        <v>9.3245174260000017</v>
      </c>
      <c r="L44" s="334">
        <v>9.2078751310000015</v>
      </c>
      <c r="M44" s="334">
        <v>9.2821238608000005</v>
      </c>
      <c r="N44" s="334">
        <v>8.9731653074000004</v>
      </c>
      <c r="O44" s="334">
        <v>9.007401852400001</v>
      </c>
      <c r="P44" s="1040">
        <v>-2.1771937145962202E-2</v>
      </c>
      <c r="Q44" s="1043">
        <v>8.0928987587742085E-2</v>
      </c>
      <c r="R44" s="1753"/>
      <c r="S44" s="1753"/>
    </row>
    <row r="45" spans="1:19" ht="15" customHeight="1" x14ac:dyDescent="0.25">
      <c r="A45" s="2036"/>
      <c r="B45" s="210" t="s">
        <v>699</v>
      </c>
      <c r="C45" s="334">
        <v>628.32912658040004</v>
      </c>
      <c r="D45" s="334">
        <v>626.12712797740005</v>
      </c>
      <c r="E45" s="334">
        <v>625.41170838719995</v>
      </c>
      <c r="F45" s="334">
        <v>625.61818224499996</v>
      </c>
      <c r="G45" s="334">
        <v>618.98891855080012</v>
      </c>
      <c r="H45" s="334">
        <v>623.64222647300005</v>
      </c>
      <c r="I45" s="334">
        <v>614.51617104219997</v>
      </c>
      <c r="J45" s="334">
        <v>621.80326894840005</v>
      </c>
      <c r="K45" s="334">
        <v>629.90555444320012</v>
      </c>
      <c r="L45" s="334">
        <v>580.37508239339991</v>
      </c>
      <c r="M45" s="334">
        <v>526.6809909676</v>
      </c>
      <c r="N45" s="334">
        <v>520.20549136080001</v>
      </c>
      <c r="O45" s="334">
        <v>522.02313170980005</v>
      </c>
      <c r="P45" s="1040">
        <v>-0.10054179177190574</v>
      </c>
      <c r="Q45" s="1043">
        <v>-0.16918839247379253</v>
      </c>
      <c r="R45" s="1753"/>
      <c r="S45" s="1753"/>
    </row>
    <row r="46" spans="1:19" ht="15.75" customHeight="1" x14ac:dyDescent="0.25">
      <c r="A46" s="2036"/>
      <c r="B46" s="262" t="s">
        <v>1086</v>
      </c>
      <c r="C46" s="334">
        <v>145.24767392660002</v>
      </c>
      <c r="D46" s="334">
        <v>150.26187416940002</v>
      </c>
      <c r="E46" s="334">
        <v>151.31470052720002</v>
      </c>
      <c r="F46" s="334">
        <v>158.86629657220001</v>
      </c>
      <c r="G46" s="334">
        <v>149.98933563040001</v>
      </c>
      <c r="H46" s="334">
        <v>149.84272226980002</v>
      </c>
      <c r="I46" s="334">
        <v>148.64797774120004</v>
      </c>
      <c r="J46" s="334">
        <v>149.52140947379999</v>
      </c>
      <c r="K46" s="334">
        <v>148.40632902760001</v>
      </c>
      <c r="L46" s="334">
        <v>146.55101698860003</v>
      </c>
      <c r="M46" s="334">
        <v>143.20297821060001</v>
      </c>
      <c r="N46" s="334">
        <v>141.54793138639999</v>
      </c>
      <c r="O46" s="334">
        <v>140.24697292899998</v>
      </c>
      <c r="P46" s="1040">
        <v>-4.3016037617060188E-2</v>
      </c>
      <c r="Q46" s="1043">
        <v>-3.4428785414678018E-2</v>
      </c>
      <c r="R46" s="1753"/>
      <c r="S46" s="1753"/>
    </row>
    <row r="47" spans="1:19" ht="16.5" thickBot="1" x14ac:dyDescent="0.3">
      <c r="A47" s="2037"/>
      <c r="B47" s="291" t="s">
        <v>686</v>
      </c>
      <c r="C47" s="336">
        <v>0</v>
      </c>
      <c r="D47" s="336">
        <v>20.922213501000002</v>
      </c>
      <c r="E47" s="336">
        <v>20.927053642600004</v>
      </c>
      <c r="F47" s="336">
        <v>20.937576128</v>
      </c>
      <c r="G47" s="336">
        <v>23.192269889600002</v>
      </c>
      <c r="H47" s="336">
        <v>24.186066290400003</v>
      </c>
      <c r="I47" s="336">
        <v>26.753197242800002</v>
      </c>
      <c r="J47" s="336">
        <v>29.554078304800001</v>
      </c>
      <c r="K47" s="336">
        <v>31.196547387600003</v>
      </c>
      <c r="L47" s="336">
        <v>31.747107526400004</v>
      </c>
      <c r="M47" s="336">
        <v>35.186307060800004</v>
      </c>
      <c r="N47" s="336">
        <v>35.669102404600004</v>
      </c>
      <c r="O47" s="336">
        <v>36.185012065999999</v>
      </c>
      <c r="P47" s="1040">
        <v>0.13978925594747671</v>
      </c>
      <c r="Q47" s="1043" t="s">
        <v>1062</v>
      </c>
      <c r="R47" s="1753"/>
      <c r="S47" s="1753"/>
    </row>
    <row r="48" spans="1:19" ht="15" customHeight="1" x14ac:dyDescent="0.25">
      <c r="A48" s="2048" t="s">
        <v>937</v>
      </c>
      <c r="B48" s="332" t="s">
        <v>1087</v>
      </c>
      <c r="C48" s="334">
        <v>138.1756188414</v>
      </c>
      <c r="D48" s="334">
        <v>137.62642898760001</v>
      </c>
      <c r="E48" s="334">
        <v>136.91860568120003</v>
      </c>
      <c r="F48" s="334">
        <v>137.2480807796</v>
      </c>
      <c r="G48" s="334">
        <v>133.91879737879998</v>
      </c>
      <c r="H48" s="334">
        <v>132.39408355739999</v>
      </c>
      <c r="I48" s="334">
        <v>129.34533903340002</v>
      </c>
      <c r="J48" s="334">
        <v>129.5876776572</v>
      </c>
      <c r="K48" s="334">
        <v>129.61302638620003</v>
      </c>
      <c r="L48" s="334">
        <v>126.1317914472</v>
      </c>
      <c r="M48" s="334">
        <v>124.95826098840001</v>
      </c>
      <c r="N48" s="334">
        <v>122.35072230360001</v>
      </c>
      <c r="O48" s="334">
        <v>121.5706050244</v>
      </c>
      <c r="P48" s="1045">
        <v>-3.616206802794332E-2</v>
      </c>
      <c r="Q48" s="1042">
        <v>-0.12017325455990524</v>
      </c>
      <c r="R48" s="1753"/>
      <c r="S48" s="1753"/>
    </row>
    <row r="49" spans="1:19" ht="15" customHeight="1" x14ac:dyDescent="0.25">
      <c r="A49" s="2049"/>
      <c r="B49" s="262" t="s">
        <v>687</v>
      </c>
      <c r="C49" s="334">
        <v>189.5647834696</v>
      </c>
      <c r="D49" s="334">
        <v>175.95356173500002</v>
      </c>
      <c r="E49" s="334">
        <v>171.07101922960001</v>
      </c>
      <c r="F49" s="334">
        <v>168.93275750399999</v>
      </c>
      <c r="G49" s="334">
        <v>162.40231451080001</v>
      </c>
      <c r="H49" s="334">
        <v>161.04762421160001</v>
      </c>
      <c r="I49" s="334">
        <v>159.8887812872</v>
      </c>
      <c r="J49" s="334">
        <v>163.00069015300002</v>
      </c>
      <c r="K49" s="334">
        <v>160.05924645620004</v>
      </c>
      <c r="L49" s="334">
        <v>163.14896411379999</v>
      </c>
      <c r="M49" s="334">
        <v>145.31611203060001</v>
      </c>
      <c r="N49" s="334">
        <v>131.2740358538</v>
      </c>
      <c r="O49" s="334">
        <v>127.15097094560002</v>
      </c>
      <c r="P49" s="1040">
        <v>-0.22064493859176806</v>
      </c>
      <c r="Q49" s="1043">
        <v>-0.32924792981924894</v>
      </c>
      <c r="R49" s="1753"/>
      <c r="S49" s="1753"/>
    </row>
    <row r="50" spans="1:19" ht="15" customHeight="1" x14ac:dyDescent="0.25">
      <c r="A50" s="2049"/>
      <c r="B50" s="210" t="s">
        <v>688</v>
      </c>
      <c r="C50" s="334">
        <v>122.99308419720001</v>
      </c>
      <c r="D50" s="334">
        <v>120.07168789000001</v>
      </c>
      <c r="E50" s="334">
        <v>118.99609874879999</v>
      </c>
      <c r="F50" s="334">
        <v>128.6305692224</v>
      </c>
      <c r="G50" s="334">
        <v>129.03868790960001</v>
      </c>
      <c r="H50" s="334">
        <v>132.247088918</v>
      </c>
      <c r="I50" s="334">
        <v>129.78193529560002</v>
      </c>
      <c r="J50" s="334">
        <v>148.81077137220001</v>
      </c>
      <c r="K50" s="334">
        <v>148.1753467222</v>
      </c>
      <c r="L50" s="334">
        <v>159.4404210854</v>
      </c>
      <c r="M50" s="334">
        <v>151.9770215222</v>
      </c>
      <c r="N50" s="334">
        <v>149.478159369</v>
      </c>
      <c r="O50" s="334">
        <v>149.21357959620002</v>
      </c>
      <c r="P50" s="1040">
        <v>-6.4142087806719039E-2</v>
      </c>
      <c r="Q50" s="1043">
        <v>0.21318674598776291</v>
      </c>
      <c r="R50" s="1753"/>
      <c r="S50" s="1753"/>
    </row>
    <row r="51" spans="1:19" ht="15" customHeight="1" x14ac:dyDescent="0.25">
      <c r="A51" s="2049"/>
      <c r="B51" s="206" t="s">
        <v>1099</v>
      </c>
      <c r="C51" s="334">
        <v>87.404264784200009</v>
      </c>
      <c r="D51" s="334">
        <v>90.29621591339999</v>
      </c>
      <c r="E51" s="334">
        <v>94.991566168800006</v>
      </c>
      <c r="F51" s="334">
        <v>92.661047180800011</v>
      </c>
      <c r="G51" s="334">
        <v>93.013648916999998</v>
      </c>
      <c r="H51" s="334">
        <v>95.348864055200011</v>
      </c>
      <c r="I51" s="334">
        <v>95.614071106400019</v>
      </c>
      <c r="J51" s="334">
        <v>95.798151591800007</v>
      </c>
      <c r="K51" s="334">
        <v>95.804297328600001</v>
      </c>
      <c r="L51" s="334">
        <v>96.50203513160001</v>
      </c>
      <c r="M51" s="334">
        <v>96.661847543800008</v>
      </c>
      <c r="N51" s="334">
        <v>95.221511105000005</v>
      </c>
      <c r="O51" s="334">
        <v>95.0301317168</v>
      </c>
      <c r="P51" s="1040">
        <v>-1.5252563459338168E-2</v>
      </c>
      <c r="Q51" s="1043">
        <v>8.7248224688213513E-2</v>
      </c>
      <c r="R51" s="1753"/>
      <c r="S51" s="1753"/>
    </row>
    <row r="52" spans="1:19" ht="15.75" customHeight="1" x14ac:dyDescent="0.25">
      <c r="A52" s="2049"/>
      <c r="B52" s="210" t="s">
        <v>701</v>
      </c>
      <c r="C52" s="334">
        <v>51.016812814800005</v>
      </c>
      <c r="D52" s="334">
        <v>50.9025313888</v>
      </c>
      <c r="E52" s="334">
        <v>51.544155763799999</v>
      </c>
      <c r="F52" s="334">
        <v>50.86533694900001</v>
      </c>
      <c r="G52" s="334">
        <v>46.686054203600001</v>
      </c>
      <c r="H52" s="334">
        <v>47.564619823000001</v>
      </c>
      <c r="I52" s="334">
        <v>47.528070360400001</v>
      </c>
      <c r="J52" s="334">
        <v>47.304098426199999</v>
      </c>
      <c r="K52" s="334">
        <v>46.908960779799997</v>
      </c>
      <c r="L52" s="334">
        <v>46.706239685</v>
      </c>
      <c r="M52" s="334">
        <v>46.621587285000004</v>
      </c>
      <c r="N52" s="334">
        <v>46.648429367399999</v>
      </c>
      <c r="O52" s="334">
        <v>46.537401021999997</v>
      </c>
      <c r="P52" s="1040">
        <v>-3.6149059341684937E-3</v>
      </c>
      <c r="Q52" s="1043">
        <v>-8.7802658489487762E-2</v>
      </c>
      <c r="R52" s="1753"/>
      <c r="S52" s="1753"/>
    </row>
    <row r="53" spans="1:19" ht="16.5" thickBot="1" x14ac:dyDescent="0.3">
      <c r="A53" s="2050"/>
      <c r="B53" s="210" t="s">
        <v>1088</v>
      </c>
      <c r="C53" s="334">
        <v>0</v>
      </c>
      <c r="D53" s="334">
        <v>0</v>
      </c>
      <c r="E53" s="334">
        <v>53.409820983400003</v>
      </c>
      <c r="F53" s="334">
        <v>99.945296952199996</v>
      </c>
      <c r="G53" s="334">
        <v>123.05674739820002</v>
      </c>
      <c r="H53" s="334">
        <v>124.8364652556</v>
      </c>
      <c r="I53" s="334">
        <v>139.21502649040002</v>
      </c>
      <c r="J53" s="334">
        <v>171.28599983040002</v>
      </c>
      <c r="K53" s="334">
        <v>182.17150380800004</v>
      </c>
      <c r="L53" s="334">
        <v>160.01021796760003</v>
      </c>
      <c r="M53" s="334">
        <v>168.5737161486</v>
      </c>
      <c r="N53" s="334">
        <v>190.66657047060002</v>
      </c>
      <c r="O53" s="334">
        <v>158.1385374884</v>
      </c>
      <c r="P53" s="1041">
        <v>-1.1697255981358729E-2</v>
      </c>
      <c r="Q53" s="1044" t="s">
        <v>1062</v>
      </c>
      <c r="R53" s="1753"/>
      <c r="S53" s="1753"/>
    </row>
    <row r="54" spans="1:19" ht="16.5" thickBot="1" x14ac:dyDescent="0.3">
      <c r="A54" s="2068" t="s">
        <v>940</v>
      </c>
      <c r="B54" s="2069"/>
      <c r="C54" s="340">
        <v>9485.726396656999</v>
      </c>
      <c r="D54" s="340">
        <v>9477.9406410976026</v>
      </c>
      <c r="E54" s="340">
        <v>9553.3425730497966</v>
      </c>
      <c r="F54" s="340">
        <v>9685.4298655394032</v>
      </c>
      <c r="G54" s="340">
        <v>9716.035916886598</v>
      </c>
      <c r="H54" s="340">
        <v>9720.6942245140017</v>
      </c>
      <c r="I54" s="340">
        <v>9786.4923213120019</v>
      </c>
      <c r="J54" s="340">
        <v>9871.7813409054033</v>
      </c>
      <c r="K54" s="340">
        <v>9980.5038050073999</v>
      </c>
      <c r="L54" s="340">
        <v>9601.0575566640018</v>
      </c>
      <c r="M54" s="340">
        <v>9210.6444232026024</v>
      </c>
      <c r="N54" s="340">
        <v>8810.6545423946009</v>
      </c>
      <c r="O54" s="340">
        <v>8730.6970880471981</v>
      </c>
      <c r="P54" s="341">
        <v>-9.0652562332854139E-2</v>
      </c>
      <c r="Q54" s="1046">
        <v>-7.9596361631924323E-2</v>
      </c>
      <c r="R54" s="1753"/>
      <c r="S54" s="1753"/>
    </row>
    <row r="55" spans="1:19" ht="8.25" customHeight="1" x14ac:dyDescent="0.25">
      <c r="A55" s="342"/>
      <c r="B55" s="218"/>
      <c r="C55" s="218"/>
      <c r="D55" s="218"/>
      <c r="E55" s="218"/>
      <c r="F55" s="218"/>
      <c r="G55" s="218"/>
      <c r="H55" s="343"/>
      <c r="I55" s="343"/>
      <c r="J55" s="343"/>
      <c r="K55" s="343"/>
      <c r="L55" s="343"/>
      <c r="M55" s="343"/>
      <c r="N55" s="343"/>
      <c r="O55" s="343"/>
      <c r="P55" s="343"/>
      <c r="Q55" s="343"/>
    </row>
    <row r="56" spans="1:19" x14ac:dyDescent="0.25">
      <c r="A56" s="227" t="s">
        <v>938</v>
      </c>
      <c r="B56" s="184"/>
      <c r="C56" s="184"/>
      <c r="D56" s="184"/>
      <c r="E56" s="184"/>
      <c r="F56" s="184"/>
      <c r="G56" s="184"/>
      <c r="H56" s="184"/>
      <c r="I56" s="184"/>
      <c r="J56" s="184"/>
      <c r="K56" s="344"/>
      <c r="L56" s="345"/>
      <c r="M56" s="345"/>
      <c r="N56" s="345"/>
      <c r="O56" s="346"/>
      <c r="P56" s="184"/>
    </row>
    <row r="57" spans="1:19" x14ac:dyDescent="0.25">
      <c r="A57" s="227" t="s">
        <v>1026</v>
      </c>
      <c r="N57" s="271"/>
      <c r="O57" s="153"/>
    </row>
    <row r="58" spans="1:19" x14ac:dyDescent="0.25">
      <c r="N58" s="347"/>
    </row>
  </sheetData>
  <mergeCells count="12">
    <mergeCell ref="A54:B54"/>
    <mergeCell ref="A1:Q1"/>
    <mergeCell ref="A2:Q2"/>
    <mergeCell ref="A3:Q3"/>
    <mergeCell ref="A6:A11"/>
    <mergeCell ref="A12:A17"/>
    <mergeCell ref="A18:A24"/>
    <mergeCell ref="A25:A34"/>
    <mergeCell ref="A35:A36"/>
    <mergeCell ref="A37:A38"/>
    <mergeCell ref="A39:A47"/>
    <mergeCell ref="A48:A5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workbookViewId="0">
      <selection activeCell="B13" sqref="B13"/>
    </sheetView>
  </sheetViews>
  <sheetFormatPr baseColWidth="10" defaultColWidth="11.42578125" defaultRowHeight="15" x14ac:dyDescent="0.25"/>
  <cols>
    <col min="1" max="1" width="34.42578125" style="185" customWidth="1"/>
    <col min="2" max="2" width="70.5703125" style="185" customWidth="1"/>
    <col min="3" max="7" width="14" style="185" customWidth="1"/>
    <col min="8" max="262" width="11.42578125" style="185"/>
    <col min="263" max="263" width="20" style="185" customWidth="1"/>
    <col min="264" max="264" width="23.28515625" style="185" bestFit="1" customWidth="1"/>
    <col min="265" max="518" width="11.42578125" style="185"/>
    <col min="519" max="519" width="20" style="185" customWidth="1"/>
    <col min="520" max="520" width="23.28515625" style="185" bestFit="1" customWidth="1"/>
    <col min="521" max="774" width="11.42578125" style="185"/>
    <col min="775" max="775" width="20" style="185" customWidth="1"/>
    <col min="776" max="776" width="23.28515625" style="185" bestFit="1" customWidth="1"/>
    <col min="777" max="1030" width="11.42578125" style="185"/>
    <col min="1031" max="1031" width="20" style="185" customWidth="1"/>
    <col min="1032" max="1032" width="23.28515625" style="185" bestFit="1" customWidth="1"/>
    <col min="1033" max="1286" width="11.42578125" style="185"/>
    <col min="1287" max="1287" width="20" style="185" customWidth="1"/>
    <col min="1288" max="1288" width="23.28515625" style="185" bestFit="1" customWidth="1"/>
    <col min="1289" max="1542" width="11.42578125" style="185"/>
    <col min="1543" max="1543" width="20" style="185" customWidth="1"/>
    <col min="1544" max="1544" width="23.28515625" style="185" bestFit="1" customWidth="1"/>
    <col min="1545" max="1798" width="11.42578125" style="185"/>
    <col min="1799" max="1799" width="20" style="185" customWidth="1"/>
    <col min="1800" max="1800" width="23.28515625" style="185" bestFit="1" customWidth="1"/>
    <col min="1801" max="2054" width="11.42578125" style="185"/>
    <col min="2055" max="2055" width="20" style="185" customWidth="1"/>
    <col min="2056" max="2056" width="23.28515625" style="185" bestFit="1" customWidth="1"/>
    <col min="2057" max="2310" width="11.42578125" style="185"/>
    <col min="2311" max="2311" width="20" style="185" customWidth="1"/>
    <col min="2312" max="2312" width="23.28515625" style="185" bestFit="1" customWidth="1"/>
    <col min="2313" max="2566" width="11.42578125" style="185"/>
    <col min="2567" max="2567" width="20" style="185" customWidth="1"/>
    <col min="2568" max="2568" width="23.28515625" style="185" bestFit="1" customWidth="1"/>
    <col min="2569" max="2822" width="11.42578125" style="185"/>
    <col min="2823" max="2823" width="20" style="185" customWidth="1"/>
    <col min="2824" max="2824" width="23.28515625" style="185" bestFit="1" customWidth="1"/>
    <col min="2825" max="3078" width="11.42578125" style="185"/>
    <col min="3079" max="3079" width="20" style="185" customWidth="1"/>
    <col min="3080" max="3080" width="23.28515625" style="185" bestFit="1" customWidth="1"/>
    <col min="3081" max="3334" width="11.42578125" style="185"/>
    <col min="3335" max="3335" width="20" style="185" customWidth="1"/>
    <col min="3336" max="3336" width="23.28515625" style="185" bestFit="1" customWidth="1"/>
    <col min="3337" max="3590" width="11.42578125" style="185"/>
    <col min="3591" max="3591" width="20" style="185" customWidth="1"/>
    <col min="3592" max="3592" width="23.28515625" style="185" bestFit="1" customWidth="1"/>
    <col min="3593" max="3846" width="11.42578125" style="185"/>
    <col min="3847" max="3847" width="20" style="185" customWidth="1"/>
    <col min="3848" max="3848" width="23.28515625" style="185" bestFit="1" customWidth="1"/>
    <col min="3849" max="4102" width="11.42578125" style="185"/>
    <col min="4103" max="4103" width="20" style="185" customWidth="1"/>
    <col min="4104" max="4104" width="23.28515625" style="185" bestFit="1" customWidth="1"/>
    <col min="4105" max="4358" width="11.42578125" style="185"/>
    <col min="4359" max="4359" width="20" style="185" customWidth="1"/>
    <col min="4360" max="4360" width="23.28515625" style="185" bestFit="1" customWidth="1"/>
    <col min="4361" max="4614" width="11.42578125" style="185"/>
    <col min="4615" max="4615" width="20" style="185" customWidth="1"/>
    <col min="4616" max="4616" width="23.28515625" style="185" bestFit="1" customWidth="1"/>
    <col min="4617" max="4870" width="11.42578125" style="185"/>
    <col min="4871" max="4871" width="20" style="185" customWidth="1"/>
    <col min="4872" max="4872" width="23.28515625" style="185" bestFit="1" customWidth="1"/>
    <col min="4873" max="5126" width="11.42578125" style="185"/>
    <col min="5127" max="5127" width="20" style="185" customWidth="1"/>
    <col min="5128" max="5128" width="23.28515625" style="185" bestFit="1" customWidth="1"/>
    <col min="5129" max="5382" width="11.42578125" style="185"/>
    <col min="5383" max="5383" width="20" style="185" customWidth="1"/>
    <col min="5384" max="5384" width="23.28515625" style="185" bestFit="1" customWidth="1"/>
    <col min="5385" max="5638" width="11.42578125" style="185"/>
    <col min="5639" max="5639" width="20" style="185" customWidth="1"/>
    <col min="5640" max="5640" width="23.28515625" style="185" bestFit="1" customWidth="1"/>
    <col min="5641" max="5894" width="11.42578125" style="185"/>
    <col min="5895" max="5895" width="20" style="185" customWidth="1"/>
    <col min="5896" max="5896" width="23.28515625" style="185" bestFit="1" customWidth="1"/>
    <col min="5897" max="6150" width="11.42578125" style="185"/>
    <col min="6151" max="6151" width="20" style="185" customWidth="1"/>
    <col min="6152" max="6152" width="23.28515625" style="185" bestFit="1" customWidth="1"/>
    <col min="6153" max="6406" width="11.42578125" style="185"/>
    <col min="6407" max="6407" width="20" style="185" customWidth="1"/>
    <col min="6408" max="6408" width="23.28515625" style="185" bestFit="1" customWidth="1"/>
    <col min="6409" max="6662" width="11.42578125" style="185"/>
    <col min="6663" max="6663" width="20" style="185" customWidth="1"/>
    <col min="6664" max="6664" width="23.28515625" style="185" bestFit="1" customWidth="1"/>
    <col min="6665" max="6918" width="11.42578125" style="185"/>
    <col min="6919" max="6919" width="20" style="185" customWidth="1"/>
    <col min="6920" max="6920" width="23.28515625" style="185" bestFit="1" customWidth="1"/>
    <col min="6921" max="7174" width="11.42578125" style="185"/>
    <col min="7175" max="7175" width="20" style="185" customWidth="1"/>
    <col min="7176" max="7176" width="23.28515625" style="185" bestFit="1" customWidth="1"/>
    <col min="7177" max="7430" width="11.42578125" style="185"/>
    <col min="7431" max="7431" width="20" style="185" customWidth="1"/>
    <col min="7432" max="7432" width="23.28515625" style="185" bestFit="1" customWidth="1"/>
    <col min="7433" max="7686" width="11.42578125" style="185"/>
    <col min="7687" max="7687" width="20" style="185" customWidth="1"/>
    <col min="7688" max="7688" width="23.28515625" style="185" bestFit="1" customWidth="1"/>
    <col min="7689" max="7942" width="11.42578125" style="185"/>
    <col min="7943" max="7943" width="20" style="185" customWidth="1"/>
    <col min="7944" max="7944" width="23.28515625" style="185" bestFit="1" customWidth="1"/>
    <col min="7945" max="8198" width="11.42578125" style="185"/>
    <col min="8199" max="8199" width="20" style="185" customWidth="1"/>
    <col min="8200" max="8200" width="23.28515625" style="185" bestFit="1" customWidth="1"/>
    <col min="8201" max="8454" width="11.42578125" style="185"/>
    <col min="8455" max="8455" width="20" style="185" customWidth="1"/>
    <col min="8456" max="8456" width="23.28515625" style="185" bestFit="1" customWidth="1"/>
    <col min="8457" max="8710" width="11.42578125" style="185"/>
    <col min="8711" max="8711" width="20" style="185" customWidth="1"/>
    <col min="8712" max="8712" width="23.28515625" style="185" bestFit="1" customWidth="1"/>
    <col min="8713" max="8966" width="11.42578125" style="185"/>
    <col min="8967" max="8967" width="20" style="185" customWidth="1"/>
    <col min="8968" max="8968" width="23.28515625" style="185" bestFit="1" customWidth="1"/>
    <col min="8969" max="9222" width="11.42578125" style="185"/>
    <col min="9223" max="9223" width="20" style="185" customWidth="1"/>
    <col min="9224" max="9224" width="23.28515625" style="185" bestFit="1" customWidth="1"/>
    <col min="9225" max="9478" width="11.42578125" style="185"/>
    <col min="9479" max="9479" width="20" style="185" customWidth="1"/>
    <col min="9480" max="9480" width="23.28515625" style="185" bestFit="1" customWidth="1"/>
    <col min="9481" max="9734" width="11.42578125" style="185"/>
    <col min="9735" max="9735" width="20" style="185" customWidth="1"/>
    <col min="9736" max="9736" width="23.28515625" style="185" bestFit="1" customWidth="1"/>
    <col min="9737" max="9990" width="11.42578125" style="185"/>
    <col min="9991" max="9991" width="20" style="185" customWidth="1"/>
    <col min="9992" max="9992" width="23.28515625" style="185" bestFit="1" customWidth="1"/>
    <col min="9993" max="10246" width="11.42578125" style="185"/>
    <col min="10247" max="10247" width="20" style="185" customWidth="1"/>
    <col min="10248" max="10248" width="23.28515625" style="185" bestFit="1" customWidth="1"/>
    <col min="10249" max="10502" width="11.42578125" style="185"/>
    <col min="10503" max="10503" width="20" style="185" customWidth="1"/>
    <col min="10504" max="10504" width="23.28515625" style="185" bestFit="1" customWidth="1"/>
    <col min="10505" max="10758" width="11.42578125" style="185"/>
    <col min="10759" max="10759" width="20" style="185" customWidth="1"/>
    <col min="10760" max="10760" width="23.28515625" style="185" bestFit="1" customWidth="1"/>
    <col min="10761" max="11014" width="11.42578125" style="185"/>
    <col min="11015" max="11015" width="20" style="185" customWidth="1"/>
    <col min="11016" max="11016" width="23.28515625" style="185" bestFit="1" customWidth="1"/>
    <col min="11017" max="11270" width="11.42578125" style="185"/>
    <col min="11271" max="11271" width="20" style="185" customWidth="1"/>
    <col min="11272" max="11272" width="23.28515625" style="185" bestFit="1" customWidth="1"/>
    <col min="11273" max="11526" width="11.42578125" style="185"/>
    <col min="11527" max="11527" width="20" style="185" customWidth="1"/>
    <col min="11528" max="11528" width="23.28515625" style="185" bestFit="1" customWidth="1"/>
    <col min="11529" max="11782" width="11.42578125" style="185"/>
    <col min="11783" max="11783" width="20" style="185" customWidth="1"/>
    <col min="11784" max="11784" width="23.28515625" style="185" bestFit="1" customWidth="1"/>
    <col min="11785" max="12038" width="11.42578125" style="185"/>
    <col min="12039" max="12039" width="20" style="185" customWidth="1"/>
    <col min="12040" max="12040" width="23.28515625" style="185" bestFit="1" customWidth="1"/>
    <col min="12041" max="12294" width="11.42578125" style="185"/>
    <col min="12295" max="12295" width="20" style="185" customWidth="1"/>
    <col min="12296" max="12296" width="23.28515625" style="185" bestFit="1" customWidth="1"/>
    <col min="12297" max="12550" width="11.42578125" style="185"/>
    <col min="12551" max="12551" width="20" style="185" customWidth="1"/>
    <col min="12552" max="12552" width="23.28515625" style="185" bestFit="1" customWidth="1"/>
    <col min="12553" max="12806" width="11.42578125" style="185"/>
    <col min="12807" max="12807" width="20" style="185" customWidth="1"/>
    <col min="12808" max="12808" width="23.28515625" style="185" bestFit="1" customWidth="1"/>
    <col min="12809" max="13062" width="11.42578125" style="185"/>
    <col min="13063" max="13063" width="20" style="185" customWidth="1"/>
    <col min="13064" max="13064" width="23.28515625" style="185" bestFit="1" customWidth="1"/>
    <col min="13065" max="13318" width="11.42578125" style="185"/>
    <col min="13319" max="13319" width="20" style="185" customWidth="1"/>
    <col min="13320" max="13320" width="23.28515625" style="185" bestFit="1" customWidth="1"/>
    <col min="13321" max="13574" width="11.42578125" style="185"/>
    <col min="13575" max="13575" width="20" style="185" customWidth="1"/>
    <col min="13576" max="13576" width="23.28515625" style="185" bestFit="1" customWidth="1"/>
    <col min="13577" max="13830" width="11.42578125" style="185"/>
    <col min="13831" max="13831" width="20" style="185" customWidth="1"/>
    <col min="13832" max="13832" width="23.28515625" style="185" bestFit="1" customWidth="1"/>
    <col min="13833" max="14086" width="11.42578125" style="185"/>
    <col min="14087" max="14087" width="20" style="185" customWidth="1"/>
    <col min="14088" max="14088" width="23.28515625" style="185" bestFit="1" customWidth="1"/>
    <col min="14089" max="14342" width="11.42578125" style="185"/>
    <col min="14343" max="14343" width="20" style="185" customWidth="1"/>
    <col min="14344" max="14344" width="23.28515625" style="185" bestFit="1" customWidth="1"/>
    <col min="14345" max="14598" width="11.42578125" style="185"/>
    <col min="14599" max="14599" width="20" style="185" customWidth="1"/>
    <col min="14600" max="14600" width="23.28515625" style="185" bestFit="1" customWidth="1"/>
    <col min="14601" max="14854" width="11.42578125" style="185"/>
    <col min="14855" max="14855" width="20" style="185" customWidth="1"/>
    <col min="14856" max="14856" width="23.28515625" style="185" bestFit="1" customWidth="1"/>
    <col min="14857" max="15110" width="11.42578125" style="185"/>
    <col min="15111" max="15111" width="20" style="185" customWidth="1"/>
    <col min="15112" max="15112" width="23.28515625" style="185" bestFit="1" customWidth="1"/>
    <col min="15113" max="15366" width="11.42578125" style="185"/>
    <col min="15367" max="15367" width="20" style="185" customWidth="1"/>
    <col min="15368" max="15368" width="23.28515625" style="185" bestFit="1" customWidth="1"/>
    <col min="15369" max="15622" width="11.42578125" style="185"/>
    <col min="15623" max="15623" width="20" style="185" customWidth="1"/>
    <col min="15624" max="15624" width="23.28515625" style="185" bestFit="1" customWidth="1"/>
    <col min="15625" max="15878" width="11.42578125" style="185"/>
    <col min="15879" max="15879" width="20" style="185" customWidth="1"/>
    <col min="15880" max="15880" width="23.28515625" style="185" bestFit="1" customWidth="1"/>
    <col min="15881" max="16134" width="11.42578125" style="185"/>
    <col min="16135" max="16135" width="20" style="185" customWidth="1"/>
    <col min="16136" max="16136" width="23.28515625" style="185" bestFit="1" customWidth="1"/>
    <col min="16137" max="16384" width="11.42578125" style="185"/>
  </cols>
  <sheetData>
    <row r="1" spans="1:19" ht="15.75" x14ac:dyDescent="0.25">
      <c r="A1" s="2039" t="s">
        <v>1190</v>
      </c>
      <c r="B1" s="2039"/>
      <c r="C1" s="2039"/>
      <c r="D1" s="2039"/>
      <c r="E1" s="2039"/>
      <c r="F1" s="2039"/>
      <c r="G1" s="2039"/>
      <c r="H1" s="2039"/>
      <c r="I1" s="2039"/>
      <c r="J1" s="2039"/>
      <c r="K1" s="2039"/>
      <c r="L1" s="2039"/>
      <c r="M1" s="2039"/>
      <c r="N1" s="2039"/>
      <c r="O1" s="2039"/>
      <c r="P1" s="2039"/>
      <c r="Q1" s="2039"/>
    </row>
    <row r="2" spans="1:19" ht="15.75" x14ac:dyDescent="0.25">
      <c r="A2" s="2039" t="s">
        <v>1534</v>
      </c>
      <c r="B2" s="2039"/>
      <c r="C2" s="2039"/>
      <c r="D2" s="2039"/>
      <c r="E2" s="2039"/>
      <c r="F2" s="2039"/>
      <c r="G2" s="2039"/>
      <c r="H2" s="2039"/>
      <c r="I2" s="2039"/>
      <c r="J2" s="2039"/>
      <c r="K2" s="2039"/>
      <c r="L2" s="2039"/>
      <c r="M2" s="2039"/>
      <c r="N2" s="2039"/>
      <c r="O2" s="2039"/>
      <c r="P2" s="2039"/>
      <c r="Q2" s="2039"/>
    </row>
    <row r="3" spans="1:19" ht="15.75" x14ac:dyDescent="0.25">
      <c r="A3" s="2039" t="s">
        <v>1059</v>
      </c>
      <c r="B3" s="2039"/>
      <c r="C3" s="2039"/>
      <c r="D3" s="2039"/>
      <c r="E3" s="2039"/>
      <c r="F3" s="2039"/>
      <c r="G3" s="2039"/>
      <c r="H3" s="2039"/>
      <c r="I3" s="2039"/>
      <c r="J3" s="2039"/>
      <c r="K3" s="2039"/>
      <c r="L3" s="2039"/>
      <c r="M3" s="2039"/>
      <c r="N3" s="2039"/>
      <c r="O3" s="2039"/>
      <c r="P3" s="2039"/>
      <c r="Q3" s="2039"/>
    </row>
    <row r="4" spans="1:19" ht="6" customHeight="1" thickBot="1" x14ac:dyDescent="0.3">
      <c r="A4" s="2075"/>
      <c r="B4" s="2075"/>
      <c r="C4" s="92"/>
      <c r="D4" s="92"/>
      <c r="E4" s="92"/>
      <c r="F4" s="92"/>
      <c r="G4" s="92"/>
      <c r="H4" s="348"/>
      <c r="I4" s="349"/>
      <c r="J4" s="349"/>
      <c r="K4" s="349"/>
      <c r="L4" s="349"/>
      <c r="M4" s="349"/>
      <c r="N4" s="349"/>
      <c r="O4" s="349"/>
      <c r="P4" s="349"/>
      <c r="Q4" s="187"/>
    </row>
    <row r="5" spans="1:19" ht="29.25" thickBot="1" x14ac:dyDescent="0.3">
      <c r="A5" s="350" t="s">
        <v>922</v>
      </c>
      <c r="B5" s="326" t="s">
        <v>923</v>
      </c>
      <c r="C5" s="328">
        <v>44742</v>
      </c>
      <c r="D5" s="328">
        <v>44773</v>
      </c>
      <c r="E5" s="328">
        <v>44804</v>
      </c>
      <c r="F5" s="328">
        <v>44834</v>
      </c>
      <c r="G5" s="328">
        <v>44865</v>
      </c>
      <c r="H5" s="328">
        <v>44895</v>
      </c>
      <c r="I5" s="328">
        <v>44926</v>
      </c>
      <c r="J5" s="328">
        <v>44927</v>
      </c>
      <c r="K5" s="328">
        <v>44958</v>
      </c>
      <c r="L5" s="328">
        <v>44986</v>
      </c>
      <c r="M5" s="328">
        <v>45017</v>
      </c>
      <c r="N5" s="328">
        <v>45047</v>
      </c>
      <c r="O5" s="328">
        <v>45078</v>
      </c>
      <c r="P5" s="876" t="s">
        <v>943</v>
      </c>
      <c r="Q5" s="351" t="s">
        <v>773</v>
      </c>
    </row>
    <row r="6" spans="1:19" x14ac:dyDescent="0.25">
      <c r="A6" s="2070" t="s">
        <v>930</v>
      </c>
      <c r="B6" s="275" t="s">
        <v>1100</v>
      </c>
      <c r="C6" s="352">
        <v>1417</v>
      </c>
      <c r="D6" s="352">
        <v>1417</v>
      </c>
      <c r="E6" s="352">
        <v>1420</v>
      </c>
      <c r="F6" s="352">
        <v>1425</v>
      </c>
      <c r="G6" s="352">
        <v>1424</v>
      </c>
      <c r="H6" s="352">
        <v>1424</v>
      </c>
      <c r="I6" s="352">
        <v>1424</v>
      </c>
      <c r="J6" s="352">
        <v>1420</v>
      </c>
      <c r="K6" s="352">
        <v>1417</v>
      </c>
      <c r="L6" s="352">
        <v>1416</v>
      </c>
      <c r="M6" s="352">
        <v>1410</v>
      </c>
      <c r="N6" s="352">
        <v>1407</v>
      </c>
      <c r="O6" s="352">
        <v>1402</v>
      </c>
      <c r="P6" s="1039">
        <v>-9.887005649717515E-3</v>
      </c>
      <c r="Q6" s="1042">
        <v>-1.058574453069866E-2</v>
      </c>
      <c r="R6" s="1756"/>
      <c r="S6" s="1756"/>
    </row>
    <row r="7" spans="1:19" x14ac:dyDescent="0.25">
      <c r="A7" s="2071" t="s">
        <v>930</v>
      </c>
      <c r="B7" s="353" t="s">
        <v>1063</v>
      </c>
      <c r="C7" s="354">
        <v>2086</v>
      </c>
      <c r="D7" s="354">
        <v>2093</v>
      </c>
      <c r="E7" s="354">
        <v>2123</v>
      </c>
      <c r="F7" s="354">
        <v>2130</v>
      </c>
      <c r="G7" s="354">
        <v>2137</v>
      </c>
      <c r="H7" s="354">
        <v>2143</v>
      </c>
      <c r="I7" s="354">
        <v>2166</v>
      </c>
      <c r="J7" s="354">
        <v>2180</v>
      </c>
      <c r="K7" s="354">
        <v>2200</v>
      </c>
      <c r="L7" s="354">
        <v>2220</v>
      </c>
      <c r="M7" s="354">
        <v>2228</v>
      </c>
      <c r="N7" s="354">
        <v>2206</v>
      </c>
      <c r="O7" s="354">
        <v>2201</v>
      </c>
      <c r="P7" s="1040">
        <v>-8.5585585585585579E-3</v>
      </c>
      <c r="Q7" s="1043">
        <v>5.5129434324065196E-2</v>
      </c>
      <c r="R7" s="1756"/>
      <c r="S7" s="1756"/>
    </row>
    <row r="8" spans="1:19" x14ac:dyDescent="0.25">
      <c r="A8" s="2071"/>
      <c r="B8" s="280" t="s">
        <v>1075</v>
      </c>
      <c r="C8" s="354">
        <v>34</v>
      </c>
      <c r="D8" s="354">
        <v>34</v>
      </c>
      <c r="E8" s="354">
        <v>34</v>
      </c>
      <c r="F8" s="354">
        <v>35</v>
      </c>
      <c r="G8" s="354">
        <v>35</v>
      </c>
      <c r="H8" s="354">
        <v>35</v>
      </c>
      <c r="I8" s="354">
        <v>35</v>
      </c>
      <c r="J8" s="354">
        <v>35</v>
      </c>
      <c r="K8" s="354">
        <v>35</v>
      </c>
      <c r="L8" s="354">
        <v>35</v>
      </c>
      <c r="M8" s="354">
        <v>36</v>
      </c>
      <c r="N8" s="354">
        <v>36</v>
      </c>
      <c r="O8" s="354">
        <v>36</v>
      </c>
      <c r="P8" s="1040">
        <v>2.8571428571428571E-2</v>
      </c>
      <c r="Q8" s="1043">
        <v>5.8823529411764705E-2</v>
      </c>
      <c r="R8" s="1756"/>
      <c r="S8" s="1756"/>
    </row>
    <row r="9" spans="1:19" x14ac:dyDescent="0.25">
      <c r="A9" s="2071" t="s">
        <v>930</v>
      </c>
      <c r="B9" s="353" t="s">
        <v>1064</v>
      </c>
      <c r="C9" s="354">
        <v>2008</v>
      </c>
      <c r="D9" s="354">
        <v>2003</v>
      </c>
      <c r="E9" s="354">
        <v>2006</v>
      </c>
      <c r="F9" s="354">
        <v>2009</v>
      </c>
      <c r="G9" s="354">
        <v>2006</v>
      </c>
      <c r="H9" s="354">
        <v>2002</v>
      </c>
      <c r="I9" s="354">
        <v>2003</v>
      </c>
      <c r="J9" s="354">
        <v>2004</v>
      </c>
      <c r="K9" s="354">
        <v>2003</v>
      </c>
      <c r="L9" s="354">
        <v>2006</v>
      </c>
      <c r="M9" s="354">
        <v>2002</v>
      </c>
      <c r="N9" s="354">
        <v>1991</v>
      </c>
      <c r="O9" s="354">
        <v>1980</v>
      </c>
      <c r="P9" s="1040">
        <v>-1.2961116650049851E-2</v>
      </c>
      <c r="Q9" s="1043">
        <v>-1.3944223107569721E-2</v>
      </c>
      <c r="R9" s="1756"/>
      <c r="S9" s="1756"/>
    </row>
    <row r="10" spans="1:19" x14ac:dyDescent="0.25">
      <c r="A10" s="2071"/>
      <c r="B10" s="280" t="s">
        <v>1076</v>
      </c>
      <c r="C10" s="354">
        <v>125</v>
      </c>
      <c r="D10" s="354">
        <v>121</v>
      </c>
      <c r="E10" s="354">
        <v>120</v>
      </c>
      <c r="F10" s="354">
        <v>120</v>
      </c>
      <c r="G10" s="354">
        <v>119</v>
      </c>
      <c r="H10" s="354">
        <v>117</v>
      </c>
      <c r="I10" s="354">
        <v>117</v>
      </c>
      <c r="J10" s="354">
        <v>117</v>
      </c>
      <c r="K10" s="354">
        <v>119</v>
      </c>
      <c r="L10" s="354">
        <v>116</v>
      </c>
      <c r="M10" s="354">
        <v>113</v>
      </c>
      <c r="N10" s="354">
        <v>112</v>
      </c>
      <c r="O10" s="354">
        <v>113</v>
      </c>
      <c r="P10" s="1040">
        <v>-2.5862068965517241E-2</v>
      </c>
      <c r="Q10" s="1043">
        <v>-9.6000000000000002E-2</v>
      </c>
      <c r="R10" s="1756"/>
      <c r="S10" s="1756"/>
    </row>
    <row r="11" spans="1:19" ht="15.75" thickBot="1" x14ac:dyDescent="0.3">
      <c r="A11" s="2072" t="s">
        <v>930</v>
      </c>
      <c r="B11" s="285" t="s">
        <v>1077</v>
      </c>
      <c r="C11" s="354">
        <v>2838</v>
      </c>
      <c r="D11" s="354">
        <v>2877</v>
      </c>
      <c r="E11" s="354">
        <v>2912</v>
      </c>
      <c r="F11" s="354">
        <v>2942</v>
      </c>
      <c r="G11" s="354">
        <v>2962</v>
      </c>
      <c r="H11" s="354">
        <v>2974</v>
      </c>
      <c r="I11" s="354">
        <v>3000</v>
      </c>
      <c r="J11" s="354">
        <v>3030</v>
      </c>
      <c r="K11" s="354">
        <v>3047</v>
      </c>
      <c r="L11" s="354">
        <v>3065</v>
      </c>
      <c r="M11" s="354">
        <v>3073</v>
      </c>
      <c r="N11" s="354">
        <v>3085</v>
      </c>
      <c r="O11" s="354">
        <v>3103</v>
      </c>
      <c r="P11" s="1040">
        <v>1.2398042414355628E-2</v>
      </c>
      <c r="Q11" s="1043">
        <v>9.3375616631430583E-2</v>
      </c>
      <c r="R11" s="1756"/>
      <c r="S11" s="1756"/>
    </row>
    <row r="12" spans="1:19" x14ac:dyDescent="0.25">
      <c r="A12" s="2070" t="s">
        <v>944</v>
      </c>
      <c r="B12" s="355" t="s">
        <v>1065</v>
      </c>
      <c r="C12" s="352">
        <v>3556</v>
      </c>
      <c r="D12" s="352">
        <v>3583</v>
      </c>
      <c r="E12" s="352">
        <v>3613</v>
      </c>
      <c r="F12" s="352">
        <v>3639</v>
      </c>
      <c r="G12" s="352">
        <v>3654</v>
      </c>
      <c r="H12" s="352">
        <v>3663</v>
      </c>
      <c r="I12" s="352">
        <v>3673</v>
      </c>
      <c r="J12" s="352">
        <v>3701</v>
      </c>
      <c r="K12" s="352">
        <v>3731</v>
      </c>
      <c r="L12" s="352">
        <v>3751</v>
      </c>
      <c r="M12" s="352">
        <v>3750</v>
      </c>
      <c r="N12" s="352">
        <v>3757</v>
      </c>
      <c r="O12" s="352">
        <v>3756</v>
      </c>
      <c r="P12" s="1039">
        <v>1.3329778725673154E-3</v>
      </c>
      <c r="Q12" s="1042">
        <v>5.6242969628796401E-2</v>
      </c>
      <c r="R12" s="1756"/>
      <c r="S12" s="1756"/>
    </row>
    <row r="13" spans="1:19" x14ac:dyDescent="0.25">
      <c r="A13" s="2071" t="s">
        <v>944</v>
      </c>
      <c r="B13" s="356" t="s">
        <v>702</v>
      </c>
      <c r="C13" s="354">
        <v>1120</v>
      </c>
      <c r="D13" s="354">
        <v>1138</v>
      </c>
      <c r="E13" s="354">
        <v>1159</v>
      </c>
      <c r="F13" s="354">
        <v>1069</v>
      </c>
      <c r="G13" s="354">
        <v>1079</v>
      </c>
      <c r="H13" s="354">
        <v>1098</v>
      </c>
      <c r="I13" s="354">
        <v>1113</v>
      </c>
      <c r="J13" s="354">
        <v>1136</v>
      </c>
      <c r="K13" s="354">
        <v>1149</v>
      </c>
      <c r="L13" s="354">
        <v>1074</v>
      </c>
      <c r="M13" s="354">
        <v>1086</v>
      </c>
      <c r="N13" s="354">
        <v>1093</v>
      </c>
      <c r="O13" s="354">
        <v>1112</v>
      </c>
      <c r="P13" s="1040">
        <v>3.5381750465549346E-2</v>
      </c>
      <c r="Q13" s="1043">
        <v>-7.1428571428571426E-3</v>
      </c>
      <c r="R13" s="1756"/>
      <c r="S13" s="1756"/>
    </row>
    <row r="14" spans="1:19" x14ac:dyDescent="0.25">
      <c r="A14" s="2071" t="s">
        <v>944</v>
      </c>
      <c r="B14" s="280" t="s">
        <v>1101</v>
      </c>
      <c r="C14" s="354">
        <v>1856</v>
      </c>
      <c r="D14" s="354">
        <v>1951</v>
      </c>
      <c r="E14" s="354">
        <v>2032</v>
      </c>
      <c r="F14" s="354">
        <v>2088</v>
      </c>
      <c r="G14" s="354">
        <v>2125</v>
      </c>
      <c r="H14" s="354">
        <v>2152</v>
      </c>
      <c r="I14" s="354">
        <v>2212</v>
      </c>
      <c r="J14" s="354">
        <v>2295</v>
      </c>
      <c r="K14" s="354">
        <v>2348</v>
      </c>
      <c r="L14" s="354">
        <v>2373</v>
      </c>
      <c r="M14" s="354">
        <v>2366</v>
      </c>
      <c r="N14" s="354">
        <v>2352</v>
      </c>
      <c r="O14" s="354">
        <v>2391</v>
      </c>
      <c r="P14" s="1040">
        <v>7.5853350189633373E-3</v>
      </c>
      <c r="Q14" s="1043">
        <v>0.28825431034482757</v>
      </c>
      <c r="R14" s="1756"/>
      <c r="S14" s="1756"/>
    </row>
    <row r="15" spans="1:19" x14ac:dyDescent="0.25">
      <c r="A15" s="2071" t="s">
        <v>944</v>
      </c>
      <c r="B15" s="280" t="s">
        <v>1079</v>
      </c>
      <c r="C15" s="354">
        <v>3313</v>
      </c>
      <c r="D15" s="354">
        <v>3334</v>
      </c>
      <c r="E15" s="354">
        <v>3354</v>
      </c>
      <c r="F15" s="354">
        <v>3366</v>
      </c>
      <c r="G15" s="354">
        <v>3369</v>
      </c>
      <c r="H15" s="354">
        <v>3375</v>
      </c>
      <c r="I15" s="354">
        <v>3379</v>
      </c>
      <c r="J15" s="354">
        <v>3390</v>
      </c>
      <c r="K15" s="354">
        <v>3392</v>
      </c>
      <c r="L15" s="354">
        <v>3384</v>
      </c>
      <c r="M15" s="354">
        <v>3382</v>
      </c>
      <c r="N15" s="354">
        <v>3375</v>
      </c>
      <c r="O15" s="354">
        <v>3370</v>
      </c>
      <c r="P15" s="1040">
        <v>-4.1371158392434987E-3</v>
      </c>
      <c r="Q15" s="1043">
        <v>1.7204950196196802E-2</v>
      </c>
      <c r="R15" s="1756"/>
      <c r="S15" s="1756"/>
    </row>
    <row r="16" spans="1:19" x14ac:dyDescent="0.25">
      <c r="A16" s="2071" t="s">
        <v>944</v>
      </c>
      <c r="B16" s="280" t="s">
        <v>1080</v>
      </c>
      <c r="C16" s="354">
        <v>3619</v>
      </c>
      <c r="D16" s="354">
        <v>3621</v>
      </c>
      <c r="E16" s="354">
        <v>3628</v>
      </c>
      <c r="F16" s="354">
        <v>3627</v>
      </c>
      <c r="G16" s="354">
        <v>3623</v>
      </c>
      <c r="H16" s="354">
        <v>3628</v>
      </c>
      <c r="I16" s="354">
        <v>3623</v>
      </c>
      <c r="J16" s="354">
        <v>3620</v>
      </c>
      <c r="K16" s="354">
        <v>3621</v>
      </c>
      <c r="L16" s="354">
        <v>3623</v>
      </c>
      <c r="M16" s="354">
        <v>3626</v>
      </c>
      <c r="N16" s="354">
        <v>3628</v>
      </c>
      <c r="O16" s="354">
        <v>3632</v>
      </c>
      <c r="P16" s="1040">
        <v>2.4841291747170853E-3</v>
      </c>
      <c r="Q16" s="1043">
        <v>3.592152528322741E-3</v>
      </c>
      <c r="R16" s="1756"/>
      <c r="S16" s="1756"/>
    </row>
    <row r="17" spans="1:19" ht="15.75" thickBot="1" x14ac:dyDescent="0.3">
      <c r="A17" s="2072" t="s">
        <v>944</v>
      </c>
      <c r="B17" s="353" t="s">
        <v>1066</v>
      </c>
      <c r="C17" s="354">
        <v>10879</v>
      </c>
      <c r="D17" s="354">
        <v>10961</v>
      </c>
      <c r="E17" s="354">
        <v>11010</v>
      </c>
      <c r="F17" s="354">
        <v>11017</v>
      </c>
      <c r="G17" s="354">
        <v>11037</v>
      </c>
      <c r="H17" s="354">
        <v>11082</v>
      </c>
      <c r="I17" s="354">
        <v>11115</v>
      </c>
      <c r="J17" s="354">
        <v>11195</v>
      </c>
      <c r="K17" s="354">
        <v>11266</v>
      </c>
      <c r="L17" s="354">
        <v>11292</v>
      </c>
      <c r="M17" s="354">
        <v>11277</v>
      </c>
      <c r="N17" s="354">
        <v>11225</v>
      </c>
      <c r="O17" s="354">
        <v>11211</v>
      </c>
      <c r="P17" s="1041">
        <v>-7.1732199787460146E-3</v>
      </c>
      <c r="Q17" s="1044">
        <v>3.0517510800625057E-2</v>
      </c>
      <c r="R17" s="1756"/>
      <c r="S17" s="1756"/>
    </row>
    <row r="18" spans="1:19" ht="15" customHeight="1" x14ac:dyDescent="0.25">
      <c r="A18" s="2038" t="s">
        <v>932</v>
      </c>
      <c r="B18" s="275" t="s">
        <v>680</v>
      </c>
      <c r="C18" s="352">
        <v>368</v>
      </c>
      <c r="D18" s="352">
        <v>369</v>
      </c>
      <c r="E18" s="352">
        <v>373</v>
      </c>
      <c r="F18" s="352">
        <v>380</v>
      </c>
      <c r="G18" s="352">
        <v>388</v>
      </c>
      <c r="H18" s="352">
        <v>393</v>
      </c>
      <c r="I18" s="352">
        <v>399</v>
      </c>
      <c r="J18" s="352">
        <v>407</v>
      </c>
      <c r="K18" s="352">
        <v>407</v>
      </c>
      <c r="L18" s="352">
        <v>408</v>
      </c>
      <c r="M18" s="352">
        <v>405</v>
      </c>
      <c r="N18" s="352">
        <v>404</v>
      </c>
      <c r="O18" s="352">
        <v>408</v>
      </c>
      <c r="P18" s="1040">
        <v>0</v>
      </c>
      <c r="Q18" s="1043">
        <v>0.10869565217391304</v>
      </c>
      <c r="R18" s="1756"/>
      <c r="S18" s="1756"/>
    </row>
    <row r="19" spans="1:19" ht="15" customHeight="1" x14ac:dyDescent="0.25">
      <c r="A19" s="2036"/>
      <c r="B19" s="280" t="s">
        <v>1081</v>
      </c>
      <c r="C19" s="354">
        <v>355</v>
      </c>
      <c r="D19" s="354">
        <v>349</v>
      </c>
      <c r="E19" s="354">
        <v>348</v>
      </c>
      <c r="F19" s="354">
        <v>349</v>
      </c>
      <c r="G19" s="354">
        <v>356</v>
      </c>
      <c r="H19" s="354">
        <v>355</v>
      </c>
      <c r="I19" s="354">
        <v>355</v>
      </c>
      <c r="J19" s="354">
        <v>354</v>
      </c>
      <c r="K19" s="354">
        <v>350</v>
      </c>
      <c r="L19" s="354">
        <v>353</v>
      </c>
      <c r="M19" s="354">
        <v>351</v>
      </c>
      <c r="N19" s="354">
        <v>346</v>
      </c>
      <c r="O19" s="354">
        <v>344</v>
      </c>
      <c r="P19" s="1040">
        <v>-2.5495750708215296E-2</v>
      </c>
      <c r="Q19" s="1043">
        <v>-3.0985915492957747E-2</v>
      </c>
      <c r="R19" s="1756"/>
      <c r="S19" s="1756"/>
    </row>
    <row r="20" spans="1:19" ht="15" customHeight="1" x14ac:dyDescent="0.25">
      <c r="A20" s="2036"/>
      <c r="B20" s="280" t="s">
        <v>682</v>
      </c>
      <c r="C20" s="354">
        <v>2968</v>
      </c>
      <c r="D20" s="354">
        <v>2968</v>
      </c>
      <c r="E20" s="354">
        <v>2974</v>
      </c>
      <c r="F20" s="354">
        <v>2971</v>
      </c>
      <c r="G20" s="354">
        <v>2978</v>
      </c>
      <c r="H20" s="354">
        <v>2971</v>
      </c>
      <c r="I20" s="354">
        <v>2973</v>
      </c>
      <c r="J20" s="354">
        <v>2968</v>
      </c>
      <c r="K20" s="354">
        <v>2962</v>
      </c>
      <c r="L20" s="354">
        <v>2946</v>
      </c>
      <c r="M20" s="354">
        <v>2935</v>
      </c>
      <c r="N20" s="354">
        <v>2922</v>
      </c>
      <c r="O20" s="354">
        <v>2911</v>
      </c>
      <c r="P20" s="1040">
        <v>-1.188051595383571E-2</v>
      </c>
      <c r="Q20" s="1043">
        <v>-1.9204851752021565E-2</v>
      </c>
      <c r="R20" s="1756"/>
      <c r="S20" s="1756"/>
    </row>
    <row r="21" spans="1:19" ht="15" customHeight="1" x14ac:dyDescent="0.25">
      <c r="A21" s="2036"/>
      <c r="B21" s="280" t="s">
        <v>1097</v>
      </c>
      <c r="C21" s="354">
        <v>1035</v>
      </c>
      <c r="D21" s="354">
        <v>1039</v>
      </c>
      <c r="E21" s="354">
        <v>1043</v>
      </c>
      <c r="F21" s="354">
        <v>1050</v>
      </c>
      <c r="G21" s="354">
        <v>1054</v>
      </c>
      <c r="H21" s="354">
        <v>1064</v>
      </c>
      <c r="I21" s="354">
        <v>1068</v>
      </c>
      <c r="J21" s="354">
        <v>1065</v>
      </c>
      <c r="K21" s="354">
        <v>1077</v>
      </c>
      <c r="L21" s="354">
        <v>1111</v>
      </c>
      <c r="M21" s="354">
        <v>1127</v>
      </c>
      <c r="N21" s="354">
        <v>1133</v>
      </c>
      <c r="O21" s="354">
        <v>1136</v>
      </c>
      <c r="P21" s="1040">
        <v>2.2502250225022502E-2</v>
      </c>
      <c r="Q21" s="1043">
        <v>9.7584541062801927E-2</v>
      </c>
      <c r="R21" s="1756"/>
      <c r="S21" s="1756"/>
    </row>
    <row r="22" spans="1:19" ht="15" customHeight="1" x14ac:dyDescent="0.25">
      <c r="A22" s="2036"/>
      <c r="B22" s="280" t="s">
        <v>681</v>
      </c>
      <c r="C22" s="354">
        <v>1614</v>
      </c>
      <c r="D22" s="354">
        <v>1611</v>
      </c>
      <c r="E22" s="354">
        <v>1608</v>
      </c>
      <c r="F22" s="354">
        <v>1607</v>
      </c>
      <c r="G22" s="354">
        <v>1610</v>
      </c>
      <c r="H22" s="354">
        <v>1614</v>
      </c>
      <c r="I22" s="354">
        <v>1619</v>
      </c>
      <c r="J22" s="354">
        <v>1617</v>
      </c>
      <c r="K22" s="354">
        <v>1611</v>
      </c>
      <c r="L22" s="354">
        <v>1605</v>
      </c>
      <c r="M22" s="354">
        <v>1604</v>
      </c>
      <c r="N22" s="354">
        <v>1596</v>
      </c>
      <c r="O22" s="354">
        <v>1590</v>
      </c>
      <c r="P22" s="1040">
        <v>-9.3457943925233638E-3</v>
      </c>
      <c r="Q22" s="1043">
        <v>-1.4869888475836431E-2</v>
      </c>
      <c r="R22" s="1756"/>
      <c r="S22" s="1756"/>
    </row>
    <row r="23" spans="1:19" ht="15.75" customHeight="1" x14ac:dyDescent="0.25">
      <c r="A23" s="2036"/>
      <c r="B23" s="209" t="s">
        <v>683</v>
      </c>
      <c r="C23" s="354">
        <v>3385</v>
      </c>
      <c r="D23" s="354">
        <v>3393</v>
      </c>
      <c r="E23" s="354">
        <v>3398</v>
      </c>
      <c r="F23" s="354">
        <v>3418</v>
      </c>
      <c r="G23" s="354">
        <v>3422</v>
      </c>
      <c r="H23" s="354">
        <v>3413</v>
      </c>
      <c r="I23" s="354">
        <v>3411</v>
      </c>
      <c r="J23" s="354">
        <v>3436</v>
      </c>
      <c r="K23" s="354">
        <v>3480</v>
      </c>
      <c r="L23" s="354">
        <v>3460</v>
      </c>
      <c r="M23" s="354">
        <v>3440</v>
      </c>
      <c r="N23" s="354">
        <v>3418</v>
      </c>
      <c r="O23" s="354">
        <v>3402</v>
      </c>
      <c r="P23" s="1040">
        <v>-1.6763005780346819E-2</v>
      </c>
      <c r="Q23" s="1043">
        <v>5.0221565731166911E-3</v>
      </c>
      <c r="R23" s="1756"/>
      <c r="S23" s="1756"/>
    </row>
    <row r="24" spans="1:19" ht="15.75" thickBot="1" x14ac:dyDescent="0.3">
      <c r="A24" s="2037"/>
      <c r="B24" s="209" t="s">
        <v>684</v>
      </c>
      <c r="C24" s="357">
        <v>5</v>
      </c>
      <c r="D24" s="357">
        <v>5</v>
      </c>
      <c r="E24" s="357">
        <v>7</v>
      </c>
      <c r="F24" s="357">
        <v>9</v>
      </c>
      <c r="G24" s="357">
        <v>10</v>
      </c>
      <c r="H24" s="357">
        <v>11</v>
      </c>
      <c r="I24" s="357">
        <v>11</v>
      </c>
      <c r="J24" s="357">
        <v>11</v>
      </c>
      <c r="K24" s="357">
        <v>12</v>
      </c>
      <c r="L24" s="357">
        <v>12</v>
      </c>
      <c r="M24" s="357">
        <v>12</v>
      </c>
      <c r="N24" s="357">
        <v>12</v>
      </c>
      <c r="O24" s="357">
        <v>12</v>
      </c>
      <c r="P24" s="1040">
        <v>0</v>
      </c>
      <c r="Q24" s="1043">
        <v>1.4</v>
      </c>
      <c r="R24" s="1756"/>
      <c r="S24" s="1756"/>
    </row>
    <row r="25" spans="1:19" x14ac:dyDescent="0.25">
      <c r="A25" s="2070" t="s">
        <v>933</v>
      </c>
      <c r="B25" s="275" t="s">
        <v>1082</v>
      </c>
      <c r="C25" s="352">
        <v>1922</v>
      </c>
      <c r="D25" s="352">
        <v>1943</v>
      </c>
      <c r="E25" s="352">
        <v>1975</v>
      </c>
      <c r="F25" s="352">
        <v>1999</v>
      </c>
      <c r="G25" s="352">
        <v>2017</v>
      </c>
      <c r="H25" s="352">
        <v>2048</v>
      </c>
      <c r="I25" s="352">
        <v>2066</v>
      </c>
      <c r="J25" s="352">
        <v>2076</v>
      </c>
      <c r="K25" s="352">
        <v>2088</v>
      </c>
      <c r="L25" s="352">
        <v>2085</v>
      </c>
      <c r="M25" s="352">
        <v>2075</v>
      </c>
      <c r="N25" s="352">
        <v>2068</v>
      </c>
      <c r="O25" s="352">
        <v>2056</v>
      </c>
      <c r="P25" s="1045">
        <v>-1.3908872901678656E-2</v>
      </c>
      <c r="Q25" s="1042">
        <v>6.9719042663891784E-2</v>
      </c>
      <c r="R25" s="1756"/>
      <c r="S25" s="1756"/>
    </row>
    <row r="26" spans="1:19" x14ac:dyDescent="0.25">
      <c r="A26" s="2071" t="s">
        <v>933</v>
      </c>
      <c r="B26" s="280" t="s">
        <v>1083</v>
      </c>
      <c r="C26" s="354">
        <v>1763</v>
      </c>
      <c r="D26" s="354">
        <v>1756</v>
      </c>
      <c r="E26" s="354">
        <v>1744</v>
      </c>
      <c r="F26" s="354">
        <v>1739</v>
      </c>
      <c r="G26" s="354">
        <v>1735</v>
      </c>
      <c r="H26" s="354">
        <v>1728</v>
      </c>
      <c r="I26" s="354">
        <v>1718</v>
      </c>
      <c r="J26" s="354">
        <v>1714</v>
      </c>
      <c r="K26" s="354">
        <v>1707</v>
      </c>
      <c r="L26" s="354">
        <v>1698</v>
      </c>
      <c r="M26" s="354">
        <v>1687</v>
      </c>
      <c r="N26" s="354">
        <v>1676</v>
      </c>
      <c r="O26" s="354">
        <v>1674</v>
      </c>
      <c r="P26" s="1040">
        <v>-1.4134275618374558E-2</v>
      </c>
      <c r="Q26" s="1043">
        <v>-5.0482132728304027E-2</v>
      </c>
      <c r="R26" s="1756"/>
      <c r="S26" s="1756"/>
    </row>
    <row r="27" spans="1:19" x14ac:dyDescent="0.25">
      <c r="A27" s="2071" t="s">
        <v>933</v>
      </c>
      <c r="B27" s="209" t="s">
        <v>692</v>
      </c>
      <c r="C27" s="354">
        <v>1774</v>
      </c>
      <c r="D27" s="354">
        <v>1768</v>
      </c>
      <c r="E27" s="354">
        <v>1759</v>
      </c>
      <c r="F27" s="354">
        <v>1756</v>
      </c>
      <c r="G27" s="354">
        <v>1749</v>
      </c>
      <c r="H27" s="354">
        <v>1739</v>
      </c>
      <c r="I27" s="354">
        <v>1736</v>
      </c>
      <c r="J27" s="354">
        <v>1733</v>
      </c>
      <c r="K27" s="354">
        <v>1726</v>
      </c>
      <c r="L27" s="354">
        <v>1734</v>
      </c>
      <c r="M27" s="354">
        <v>1737</v>
      </c>
      <c r="N27" s="354">
        <v>1741</v>
      </c>
      <c r="O27" s="354">
        <v>1739</v>
      </c>
      <c r="P27" s="1040">
        <v>2.8835063437139563E-3</v>
      </c>
      <c r="Q27" s="1043">
        <v>-1.9729425028184894E-2</v>
      </c>
      <c r="R27" s="1756"/>
      <c r="S27" s="1756"/>
    </row>
    <row r="28" spans="1:19" x14ac:dyDescent="0.25">
      <c r="A28" s="2071" t="s">
        <v>933</v>
      </c>
      <c r="B28" s="358" t="s">
        <v>1084</v>
      </c>
      <c r="C28" s="354">
        <v>2332</v>
      </c>
      <c r="D28" s="354">
        <v>2322</v>
      </c>
      <c r="E28" s="354">
        <v>2310</v>
      </c>
      <c r="F28" s="354">
        <v>2304</v>
      </c>
      <c r="G28" s="354">
        <v>2296</v>
      </c>
      <c r="H28" s="354">
        <v>2291</v>
      </c>
      <c r="I28" s="354">
        <v>2285</v>
      </c>
      <c r="J28" s="354">
        <v>2276</v>
      </c>
      <c r="K28" s="354">
        <v>2268</v>
      </c>
      <c r="L28" s="354">
        <v>2255</v>
      </c>
      <c r="M28" s="354">
        <v>2243</v>
      </c>
      <c r="N28" s="354">
        <v>2232</v>
      </c>
      <c r="O28" s="354">
        <v>2223</v>
      </c>
      <c r="P28" s="1040">
        <v>-1.4190687361419069E-2</v>
      </c>
      <c r="Q28" s="1043">
        <v>-4.6740994854202404E-2</v>
      </c>
      <c r="R28" s="1756"/>
      <c r="S28" s="1756"/>
    </row>
    <row r="29" spans="1:19" x14ac:dyDescent="0.25">
      <c r="A29" s="2071" t="s">
        <v>933</v>
      </c>
      <c r="B29" s="209" t="s">
        <v>694</v>
      </c>
      <c r="C29" s="354">
        <v>1101</v>
      </c>
      <c r="D29" s="354">
        <v>1095</v>
      </c>
      <c r="E29" s="354">
        <v>1093</v>
      </c>
      <c r="F29" s="354">
        <v>1086</v>
      </c>
      <c r="G29" s="354">
        <v>1079</v>
      </c>
      <c r="H29" s="354">
        <v>1075</v>
      </c>
      <c r="I29" s="354">
        <v>1071</v>
      </c>
      <c r="J29" s="354">
        <v>1068</v>
      </c>
      <c r="K29" s="354">
        <v>1064</v>
      </c>
      <c r="L29" s="354">
        <v>1051</v>
      </c>
      <c r="M29" s="354">
        <v>1047</v>
      </c>
      <c r="N29" s="354">
        <v>1038</v>
      </c>
      <c r="O29" s="354">
        <v>1034</v>
      </c>
      <c r="P29" s="1040">
        <v>-1.6175071360608945E-2</v>
      </c>
      <c r="Q29" s="1043">
        <v>-6.0853769300635789E-2</v>
      </c>
      <c r="R29" s="1756"/>
      <c r="S29" s="1756"/>
    </row>
    <row r="30" spans="1:19" x14ac:dyDescent="0.25">
      <c r="A30" s="2071" t="s">
        <v>933</v>
      </c>
      <c r="B30" s="358" t="s">
        <v>689</v>
      </c>
      <c r="C30" s="354">
        <v>1683</v>
      </c>
      <c r="D30" s="354">
        <v>1682</v>
      </c>
      <c r="E30" s="354">
        <v>1677</v>
      </c>
      <c r="F30" s="354">
        <v>1674</v>
      </c>
      <c r="G30" s="354">
        <v>1668</v>
      </c>
      <c r="H30" s="354">
        <v>1666</v>
      </c>
      <c r="I30" s="354">
        <v>1660</v>
      </c>
      <c r="J30" s="354">
        <v>1654</v>
      </c>
      <c r="K30" s="354">
        <v>1651</v>
      </c>
      <c r="L30" s="354">
        <v>1645</v>
      </c>
      <c r="M30" s="354">
        <v>1645</v>
      </c>
      <c r="N30" s="354">
        <v>1640</v>
      </c>
      <c r="O30" s="354">
        <v>1636</v>
      </c>
      <c r="P30" s="1040">
        <v>-5.47112462006079E-3</v>
      </c>
      <c r="Q30" s="1043">
        <v>-2.7926322043969103E-2</v>
      </c>
      <c r="R30" s="1756"/>
      <c r="S30" s="1756"/>
    </row>
    <row r="31" spans="1:19" x14ac:dyDescent="0.25">
      <c r="A31" s="2071" t="s">
        <v>933</v>
      </c>
      <c r="B31" s="209" t="s">
        <v>690</v>
      </c>
      <c r="C31" s="354">
        <v>2199</v>
      </c>
      <c r="D31" s="354">
        <v>2227</v>
      </c>
      <c r="E31" s="354">
        <v>2260</v>
      </c>
      <c r="F31" s="354">
        <v>2281</v>
      </c>
      <c r="G31" s="354">
        <v>2306</v>
      </c>
      <c r="H31" s="354">
        <v>2318</v>
      </c>
      <c r="I31" s="354">
        <v>2342</v>
      </c>
      <c r="J31" s="354">
        <v>2376</v>
      </c>
      <c r="K31" s="354">
        <v>2416</v>
      </c>
      <c r="L31" s="354">
        <v>2419</v>
      </c>
      <c r="M31" s="354">
        <v>2400</v>
      </c>
      <c r="N31" s="354">
        <v>2394</v>
      </c>
      <c r="O31" s="354">
        <v>2382</v>
      </c>
      <c r="P31" s="1040">
        <v>-1.5295576684580404E-2</v>
      </c>
      <c r="Q31" s="1043">
        <v>8.3219645293315145E-2</v>
      </c>
      <c r="R31" s="1756"/>
      <c r="S31" s="1756"/>
    </row>
    <row r="32" spans="1:19" x14ac:dyDescent="0.25">
      <c r="A32" s="2071" t="s">
        <v>933</v>
      </c>
      <c r="B32" s="209" t="s">
        <v>691</v>
      </c>
      <c r="C32" s="354">
        <v>1592</v>
      </c>
      <c r="D32" s="354">
        <v>1597</v>
      </c>
      <c r="E32" s="354">
        <v>1592</v>
      </c>
      <c r="F32" s="354">
        <v>1591</v>
      </c>
      <c r="G32" s="354">
        <v>1593</v>
      </c>
      <c r="H32" s="354">
        <v>1592</v>
      </c>
      <c r="I32" s="354">
        <v>1588</v>
      </c>
      <c r="J32" s="354">
        <v>1585</v>
      </c>
      <c r="K32" s="354">
        <v>1580</v>
      </c>
      <c r="L32" s="354">
        <v>1580</v>
      </c>
      <c r="M32" s="354">
        <v>1579</v>
      </c>
      <c r="N32" s="354">
        <v>1578</v>
      </c>
      <c r="O32" s="354">
        <v>1574</v>
      </c>
      <c r="P32" s="1040">
        <v>-3.7974683544303796E-3</v>
      </c>
      <c r="Q32" s="1043">
        <v>-1.1306532663316583E-2</v>
      </c>
      <c r="R32" s="1756"/>
      <c r="S32" s="1756"/>
    </row>
    <row r="33" spans="1:19" x14ac:dyDescent="0.25">
      <c r="A33" s="2071" t="s">
        <v>933</v>
      </c>
      <c r="B33" s="209" t="s">
        <v>693</v>
      </c>
      <c r="C33" s="354">
        <v>177</v>
      </c>
      <c r="D33" s="354">
        <v>175</v>
      </c>
      <c r="E33" s="354">
        <v>173</v>
      </c>
      <c r="F33" s="354">
        <v>171</v>
      </c>
      <c r="G33" s="354">
        <v>171</v>
      </c>
      <c r="H33" s="354">
        <v>171</v>
      </c>
      <c r="I33" s="354">
        <v>168</v>
      </c>
      <c r="J33" s="354">
        <v>167</v>
      </c>
      <c r="K33" s="354">
        <v>168</v>
      </c>
      <c r="L33" s="354">
        <v>174</v>
      </c>
      <c r="M33" s="354">
        <v>173</v>
      </c>
      <c r="N33" s="354">
        <v>175</v>
      </c>
      <c r="O33" s="354">
        <v>175</v>
      </c>
      <c r="P33" s="1040">
        <v>5.7471264367816091E-3</v>
      </c>
      <c r="Q33" s="1043">
        <v>-1.1299435028248588E-2</v>
      </c>
      <c r="R33" s="1756"/>
      <c r="S33" s="1756"/>
    </row>
    <row r="34" spans="1:19" ht="15.75" thickBot="1" x14ac:dyDescent="0.3">
      <c r="A34" s="2071" t="s">
        <v>933</v>
      </c>
      <c r="B34" s="359" t="s">
        <v>1104</v>
      </c>
      <c r="C34" s="354">
        <v>4309</v>
      </c>
      <c r="D34" s="354">
        <v>4310</v>
      </c>
      <c r="E34" s="354">
        <v>4307</v>
      </c>
      <c r="F34" s="354">
        <v>4308</v>
      </c>
      <c r="G34" s="354">
        <v>4302</v>
      </c>
      <c r="H34" s="354">
        <v>4298</v>
      </c>
      <c r="I34" s="354">
        <v>4292</v>
      </c>
      <c r="J34" s="354">
        <v>4297</v>
      </c>
      <c r="K34" s="354">
        <v>4300</v>
      </c>
      <c r="L34" s="354">
        <v>4343</v>
      </c>
      <c r="M34" s="354">
        <v>4401</v>
      </c>
      <c r="N34" s="354">
        <v>4434</v>
      </c>
      <c r="O34" s="354">
        <v>4468</v>
      </c>
      <c r="P34" s="1041">
        <v>2.8781947962238083E-2</v>
      </c>
      <c r="Q34" s="1044">
        <v>3.6899512647946157E-2</v>
      </c>
      <c r="R34" s="1756"/>
      <c r="S34" s="1756"/>
    </row>
    <row r="35" spans="1:19" ht="25.5" customHeight="1" x14ac:dyDescent="0.25">
      <c r="A35" s="2048" t="s">
        <v>1171</v>
      </c>
      <c r="B35" s="275" t="s">
        <v>695</v>
      </c>
      <c r="C35" s="360">
        <v>54</v>
      </c>
      <c r="D35" s="360">
        <v>64</v>
      </c>
      <c r="E35" s="360">
        <v>79</v>
      </c>
      <c r="F35" s="360">
        <v>103</v>
      </c>
      <c r="G35" s="360">
        <v>121</v>
      </c>
      <c r="H35" s="360">
        <v>132</v>
      </c>
      <c r="I35" s="360">
        <v>146</v>
      </c>
      <c r="J35" s="360">
        <v>160</v>
      </c>
      <c r="K35" s="360">
        <v>181</v>
      </c>
      <c r="L35" s="360">
        <v>205</v>
      </c>
      <c r="M35" s="360">
        <v>226</v>
      </c>
      <c r="N35" s="360">
        <v>234</v>
      </c>
      <c r="O35" s="360">
        <v>237</v>
      </c>
      <c r="P35" s="1040">
        <v>0.15609756097560976</v>
      </c>
      <c r="Q35" s="1043">
        <v>3.3888888888888888</v>
      </c>
      <c r="R35" s="1756"/>
      <c r="S35" s="1756"/>
    </row>
    <row r="36" spans="1:19" ht="15.75" thickBot="1" x14ac:dyDescent="0.3">
      <c r="A36" s="2050"/>
      <c r="B36" s="353" t="s">
        <v>696</v>
      </c>
      <c r="C36" s="361">
        <v>41</v>
      </c>
      <c r="D36" s="361">
        <v>44</v>
      </c>
      <c r="E36" s="361">
        <v>60</v>
      </c>
      <c r="F36" s="361">
        <v>126</v>
      </c>
      <c r="G36" s="361">
        <v>148</v>
      </c>
      <c r="H36" s="361">
        <v>159</v>
      </c>
      <c r="I36" s="361">
        <v>229</v>
      </c>
      <c r="J36" s="361">
        <v>247</v>
      </c>
      <c r="K36" s="361">
        <v>258</v>
      </c>
      <c r="L36" s="361">
        <v>278</v>
      </c>
      <c r="M36" s="361">
        <v>304</v>
      </c>
      <c r="N36" s="361">
        <v>342</v>
      </c>
      <c r="O36" s="361">
        <v>428</v>
      </c>
      <c r="P36" s="1040">
        <v>0.53956834532374098</v>
      </c>
      <c r="Q36" s="1043">
        <v>9.4390243902439028</v>
      </c>
      <c r="R36" s="1756"/>
      <c r="S36" s="1756"/>
    </row>
    <row r="37" spans="1:19" ht="19.5" customHeight="1" x14ac:dyDescent="0.25">
      <c r="A37" s="2071" t="s">
        <v>935</v>
      </c>
      <c r="B37" s="275" t="s">
        <v>1102</v>
      </c>
      <c r="C37" s="352">
        <v>36</v>
      </c>
      <c r="D37" s="352">
        <v>36</v>
      </c>
      <c r="E37" s="352">
        <v>36</v>
      </c>
      <c r="F37" s="352">
        <v>36</v>
      </c>
      <c r="G37" s="352">
        <v>36</v>
      </c>
      <c r="H37" s="352">
        <v>36</v>
      </c>
      <c r="I37" s="352">
        <v>36</v>
      </c>
      <c r="J37" s="352">
        <v>36</v>
      </c>
      <c r="K37" s="352">
        <v>36</v>
      </c>
      <c r="L37" s="352">
        <v>36</v>
      </c>
      <c r="M37" s="352">
        <v>36</v>
      </c>
      <c r="N37" s="352">
        <v>36</v>
      </c>
      <c r="O37" s="352">
        <v>36</v>
      </c>
      <c r="P37" s="1045">
        <v>0</v>
      </c>
      <c r="Q37" s="1042">
        <v>0</v>
      </c>
      <c r="R37" s="1756"/>
      <c r="S37" s="1756"/>
    </row>
    <row r="38" spans="1:19" ht="21" customHeight="1" thickBot="1" x14ac:dyDescent="0.3">
      <c r="A38" s="2072" t="s">
        <v>935</v>
      </c>
      <c r="B38" s="362" t="s">
        <v>1070</v>
      </c>
      <c r="C38" s="357">
        <v>4</v>
      </c>
      <c r="D38" s="357">
        <v>4</v>
      </c>
      <c r="E38" s="357">
        <v>4</v>
      </c>
      <c r="F38" s="357">
        <v>4</v>
      </c>
      <c r="G38" s="357">
        <v>4</v>
      </c>
      <c r="H38" s="357">
        <v>4</v>
      </c>
      <c r="I38" s="357">
        <v>4</v>
      </c>
      <c r="J38" s="357">
        <v>4</v>
      </c>
      <c r="K38" s="357">
        <v>4</v>
      </c>
      <c r="L38" s="357">
        <v>4</v>
      </c>
      <c r="M38" s="357">
        <v>4</v>
      </c>
      <c r="N38" s="357">
        <v>4</v>
      </c>
      <c r="O38" s="357">
        <v>4</v>
      </c>
      <c r="P38" s="1041">
        <v>0</v>
      </c>
      <c r="Q38" s="1044">
        <v>0</v>
      </c>
      <c r="R38" s="1756"/>
      <c r="S38" s="1756"/>
    </row>
    <row r="39" spans="1:19" ht="15" customHeight="1" x14ac:dyDescent="0.25">
      <c r="A39" s="2038" t="s">
        <v>936</v>
      </c>
      <c r="B39" s="353" t="s">
        <v>1098</v>
      </c>
      <c r="C39" s="354">
        <v>4822</v>
      </c>
      <c r="D39" s="354">
        <v>4827</v>
      </c>
      <c r="E39" s="354">
        <v>4824</v>
      </c>
      <c r="F39" s="354">
        <v>4838</v>
      </c>
      <c r="G39" s="354">
        <v>4845</v>
      </c>
      <c r="H39" s="354">
        <v>4840</v>
      </c>
      <c r="I39" s="354">
        <v>4851</v>
      </c>
      <c r="J39" s="354">
        <v>4847</v>
      </c>
      <c r="K39" s="354">
        <v>4846</v>
      </c>
      <c r="L39" s="354">
        <v>4826</v>
      </c>
      <c r="M39" s="354">
        <v>4820</v>
      </c>
      <c r="N39" s="354">
        <v>4816</v>
      </c>
      <c r="O39" s="354">
        <v>4812</v>
      </c>
      <c r="P39" s="1040">
        <v>-2.9009531703273932E-3</v>
      </c>
      <c r="Q39" s="1043">
        <v>-2.0738282870178351E-3</v>
      </c>
      <c r="R39" s="1756"/>
      <c r="S39" s="1756"/>
    </row>
    <row r="40" spans="1:19" ht="15" customHeight="1" x14ac:dyDescent="0.25">
      <c r="A40" s="2036"/>
      <c r="B40" s="363" t="s">
        <v>1103</v>
      </c>
      <c r="C40" s="354">
        <v>787</v>
      </c>
      <c r="D40" s="354">
        <v>793</v>
      </c>
      <c r="E40" s="354">
        <v>800</v>
      </c>
      <c r="F40" s="354">
        <v>811</v>
      </c>
      <c r="G40" s="354">
        <v>833</v>
      </c>
      <c r="H40" s="354">
        <v>861</v>
      </c>
      <c r="I40" s="354">
        <v>884</v>
      </c>
      <c r="J40" s="354">
        <v>924</v>
      </c>
      <c r="K40" s="354">
        <v>948</v>
      </c>
      <c r="L40" s="354">
        <v>962</v>
      </c>
      <c r="M40" s="354">
        <v>989</v>
      </c>
      <c r="N40" s="354">
        <v>1009</v>
      </c>
      <c r="O40" s="354">
        <v>1030</v>
      </c>
      <c r="P40" s="1040">
        <v>7.068607068607069E-2</v>
      </c>
      <c r="Q40" s="1043">
        <v>0.30876747141041933</v>
      </c>
      <c r="R40" s="1756"/>
      <c r="S40" s="1756"/>
    </row>
    <row r="41" spans="1:19" ht="15" customHeight="1" x14ac:dyDescent="0.25">
      <c r="A41" s="2036"/>
      <c r="B41" s="280" t="s">
        <v>679</v>
      </c>
      <c r="C41" s="354">
        <v>11303</v>
      </c>
      <c r="D41" s="354">
        <v>11315</v>
      </c>
      <c r="E41" s="354">
        <v>11318</v>
      </c>
      <c r="F41" s="354">
        <v>11304</v>
      </c>
      <c r="G41" s="354">
        <v>11292</v>
      </c>
      <c r="H41" s="354">
        <v>11283</v>
      </c>
      <c r="I41" s="354">
        <v>11272</v>
      </c>
      <c r="J41" s="354">
        <v>11270</v>
      </c>
      <c r="K41" s="354">
        <v>11259</v>
      </c>
      <c r="L41" s="354">
        <v>11242</v>
      </c>
      <c r="M41" s="354">
        <v>11242</v>
      </c>
      <c r="N41" s="354">
        <v>11237</v>
      </c>
      <c r="O41" s="354">
        <v>11252</v>
      </c>
      <c r="P41" s="1040">
        <v>8.8952143746664299E-4</v>
      </c>
      <c r="Q41" s="1043">
        <v>-4.5120764398832169E-3</v>
      </c>
      <c r="R41" s="1756"/>
      <c r="S41" s="1756"/>
    </row>
    <row r="42" spans="1:19" x14ac:dyDescent="0.25">
      <c r="A42" s="2036"/>
      <c r="B42" s="280" t="s">
        <v>685</v>
      </c>
      <c r="C42" s="354">
        <v>1495</v>
      </c>
      <c r="D42" s="354">
        <v>1573</v>
      </c>
      <c r="E42" s="354">
        <v>1668</v>
      </c>
      <c r="F42" s="354">
        <v>1773</v>
      </c>
      <c r="G42" s="354">
        <v>1810</v>
      </c>
      <c r="H42" s="354">
        <v>1860</v>
      </c>
      <c r="I42" s="354">
        <v>1906</v>
      </c>
      <c r="J42" s="354">
        <v>1931</v>
      </c>
      <c r="K42" s="354">
        <v>1951</v>
      </c>
      <c r="L42" s="354">
        <v>1992</v>
      </c>
      <c r="M42" s="354">
        <v>2027</v>
      </c>
      <c r="N42" s="354">
        <v>2082</v>
      </c>
      <c r="O42" s="354">
        <v>2124</v>
      </c>
      <c r="P42" s="1040">
        <v>6.6265060240963861E-2</v>
      </c>
      <c r="Q42" s="1043">
        <v>0.42073578595317723</v>
      </c>
      <c r="R42" s="1756"/>
      <c r="S42" s="1756"/>
    </row>
    <row r="43" spans="1:19" ht="15" customHeight="1" x14ac:dyDescent="0.25">
      <c r="A43" s="2036"/>
      <c r="B43" s="353" t="s">
        <v>697</v>
      </c>
      <c r="C43" s="354">
        <v>3121</v>
      </c>
      <c r="D43" s="354">
        <v>3143</v>
      </c>
      <c r="E43" s="354">
        <v>3163</v>
      </c>
      <c r="F43" s="354">
        <v>3164</v>
      </c>
      <c r="G43" s="354">
        <v>3161</v>
      </c>
      <c r="H43" s="354">
        <v>3160</v>
      </c>
      <c r="I43" s="354">
        <v>3165</v>
      </c>
      <c r="J43" s="354">
        <v>3172</v>
      </c>
      <c r="K43" s="354">
        <v>3182</v>
      </c>
      <c r="L43" s="354">
        <v>3179</v>
      </c>
      <c r="M43" s="354">
        <v>3175</v>
      </c>
      <c r="N43" s="354">
        <v>3171</v>
      </c>
      <c r="O43" s="354">
        <v>3162</v>
      </c>
      <c r="P43" s="1040">
        <v>-5.3475935828877002E-3</v>
      </c>
      <c r="Q43" s="1043">
        <v>1.3136815123357898E-2</v>
      </c>
      <c r="R43" s="1756"/>
      <c r="S43" s="1756"/>
    </row>
    <row r="44" spans="1:19" ht="15" customHeight="1" x14ac:dyDescent="0.25">
      <c r="A44" s="2036"/>
      <c r="B44" s="280" t="s">
        <v>698</v>
      </c>
      <c r="C44" s="354">
        <v>327</v>
      </c>
      <c r="D44" s="354">
        <v>353</v>
      </c>
      <c r="E44" s="354">
        <v>365</v>
      </c>
      <c r="F44" s="354">
        <v>378</v>
      </c>
      <c r="G44" s="354">
        <v>389</v>
      </c>
      <c r="H44" s="354">
        <v>400</v>
      </c>
      <c r="I44" s="354">
        <v>420</v>
      </c>
      <c r="J44" s="354">
        <v>427</v>
      </c>
      <c r="K44" s="354">
        <v>431</v>
      </c>
      <c r="L44" s="354">
        <v>434</v>
      </c>
      <c r="M44" s="354">
        <v>435</v>
      </c>
      <c r="N44" s="354">
        <v>438</v>
      </c>
      <c r="O44" s="354">
        <v>438</v>
      </c>
      <c r="P44" s="1040">
        <v>9.2165898617511521E-3</v>
      </c>
      <c r="Q44" s="1043">
        <v>0.33944954128440369</v>
      </c>
      <c r="R44" s="1756"/>
      <c r="S44" s="1756"/>
    </row>
    <row r="45" spans="1:19" ht="15" customHeight="1" x14ac:dyDescent="0.25">
      <c r="A45" s="2036"/>
      <c r="B45" s="353" t="s">
        <v>699</v>
      </c>
      <c r="C45" s="354">
        <v>9999</v>
      </c>
      <c r="D45" s="354">
        <v>10067</v>
      </c>
      <c r="E45" s="354">
        <v>10135</v>
      </c>
      <c r="F45" s="354">
        <v>10182</v>
      </c>
      <c r="G45" s="354">
        <v>10212</v>
      </c>
      <c r="H45" s="354">
        <v>10228</v>
      </c>
      <c r="I45" s="354">
        <v>10260</v>
      </c>
      <c r="J45" s="354">
        <v>10312</v>
      </c>
      <c r="K45" s="354">
        <v>10367</v>
      </c>
      <c r="L45" s="354">
        <v>10337</v>
      </c>
      <c r="M45" s="354">
        <v>10316</v>
      </c>
      <c r="N45" s="354">
        <v>10282</v>
      </c>
      <c r="O45" s="354">
        <v>10268</v>
      </c>
      <c r="P45" s="1040">
        <v>-6.6750507884299117E-3</v>
      </c>
      <c r="Q45" s="1043">
        <v>2.6902690269026901E-2</v>
      </c>
      <c r="R45" s="1756"/>
      <c r="S45" s="1756"/>
    </row>
    <row r="46" spans="1:19" ht="15.75" customHeight="1" x14ac:dyDescent="0.25">
      <c r="A46" s="2036"/>
      <c r="B46" s="280" t="s">
        <v>1086</v>
      </c>
      <c r="C46" s="354">
        <v>3876</v>
      </c>
      <c r="D46" s="354">
        <v>3899</v>
      </c>
      <c r="E46" s="354">
        <v>3907</v>
      </c>
      <c r="F46" s="354">
        <v>3919</v>
      </c>
      <c r="G46" s="354">
        <v>3919</v>
      </c>
      <c r="H46" s="354">
        <v>3920</v>
      </c>
      <c r="I46" s="354">
        <v>3927</v>
      </c>
      <c r="J46" s="354">
        <v>3938</v>
      </c>
      <c r="K46" s="354">
        <v>3941</v>
      </c>
      <c r="L46" s="354">
        <v>3947</v>
      </c>
      <c r="M46" s="354">
        <v>3944</v>
      </c>
      <c r="N46" s="354">
        <v>3948</v>
      </c>
      <c r="O46" s="354">
        <v>3964</v>
      </c>
      <c r="P46" s="1040">
        <v>4.3070686597415763E-3</v>
      </c>
      <c r="Q46" s="1043">
        <v>2.2703818369453045E-2</v>
      </c>
      <c r="R46" s="1756"/>
      <c r="S46" s="1756"/>
    </row>
    <row r="47" spans="1:19" ht="15.75" thickBot="1" x14ac:dyDescent="0.3">
      <c r="A47" s="2037"/>
      <c r="B47" s="280" t="s">
        <v>686</v>
      </c>
      <c r="C47" s="364">
        <v>0</v>
      </c>
      <c r="D47" s="354">
        <v>2</v>
      </c>
      <c r="E47" s="354">
        <v>2</v>
      </c>
      <c r="F47" s="354">
        <v>2</v>
      </c>
      <c r="G47" s="354">
        <v>14</v>
      </c>
      <c r="H47" s="354">
        <v>29</v>
      </c>
      <c r="I47" s="354">
        <v>52</v>
      </c>
      <c r="J47" s="354">
        <v>77</v>
      </c>
      <c r="K47" s="354">
        <v>106</v>
      </c>
      <c r="L47" s="354">
        <v>124</v>
      </c>
      <c r="M47" s="354">
        <v>142</v>
      </c>
      <c r="N47" s="354">
        <v>159</v>
      </c>
      <c r="O47" s="354">
        <v>164</v>
      </c>
      <c r="P47" s="1040">
        <v>0.32258064516129031</v>
      </c>
      <c r="Q47" s="1043" t="s">
        <v>1062</v>
      </c>
      <c r="R47" s="1756"/>
      <c r="S47" s="1756"/>
    </row>
    <row r="48" spans="1:19" ht="15" customHeight="1" x14ac:dyDescent="0.25">
      <c r="A48" s="2048" t="s">
        <v>937</v>
      </c>
      <c r="B48" s="275" t="s">
        <v>1087</v>
      </c>
      <c r="C48" s="352">
        <v>954</v>
      </c>
      <c r="D48" s="352">
        <v>951</v>
      </c>
      <c r="E48" s="352">
        <v>949</v>
      </c>
      <c r="F48" s="352">
        <v>944</v>
      </c>
      <c r="G48" s="352">
        <v>934</v>
      </c>
      <c r="H48" s="352">
        <v>929</v>
      </c>
      <c r="I48" s="352">
        <v>924</v>
      </c>
      <c r="J48" s="352">
        <v>921</v>
      </c>
      <c r="K48" s="352">
        <v>921</v>
      </c>
      <c r="L48" s="352">
        <v>920</v>
      </c>
      <c r="M48" s="352">
        <v>913</v>
      </c>
      <c r="N48" s="352">
        <v>906</v>
      </c>
      <c r="O48" s="352">
        <v>903</v>
      </c>
      <c r="P48" s="1045">
        <v>-1.8478260869565218E-2</v>
      </c>
      <c r="Q48" s="1042">
        <v>-5.3459119496855348E-2</v>
      </c>
      <c r="R48" s="1756"/>
      <c r="S48" s="1756"/>
    </row>
    <row r="49" spans="1:19" ht="15" customHeight="1" x14ac:dyDescent="0.25">
      <c r="A49" s="2049"/>
      <c r="B49" s="280" t="s">
        <v>687</v>
      </c>
      <c r="C49" s="354">
        <v>2993</v>
      </c>
      <c r="D49" s="354">
        <v>2990</v>
      </c>
      <c r="E49" s="354">
        <v>2983</v>
      </c>
      <c r="F49" s="354">
        <v>2980</v>
      </c>
      <c r="G49" s="354">
        <v>2972</v>
      </c>
      <c r="H49" s="354">
        <v>2968</v>
      </c>
      <c r="I49" s="354">
        <v>2963</v>
      </c>
      <c r="J49" s="354">
        <v>2959</v>
      </c>
      <c r="K49" s="354">
        <v>2957</v>
      </c>
      <c r="L49" s="354">
        <v>2952</v>
      </c>
      <c r="M49" s="354">
        <v>2949</v>
      </c>
      <c r="N49" s="354">
        <v>2939</v>
      </c>
      <c r="O49" s="354">
        <v>2933</v>
      </c>
      <c r="P49" s="1040">
        <v>-6.4363143631436318E-3</v>
      </c>
      <c r="Q49" s="1043">
        <v>-2.0046775810223856E-2</v>
      </c>
      <c r="R49" s="1756"/>
      <c r="S49" s="1756"/>
    </row>
    <row r="50" spans="1:19" ht="15" customHeight="1" x14ac:dyDescent="0.25">
      <c r="A50" s="2049"/>
      <c r="B50" s="353" t="s">
        <v>688</v>
      </c>
      <c r="C50" s="354">
        <v>1845</v>
      </c>
      <c r="D50" s="354">
        <v>1842</v>
      </c>
      <c r="E50" s="354">
        <v>1844</v>
      </c>
      <c r="F50" s="354">
        <v>1842</v>
      </c>
      <c r="G50" s="354">
        <v>1845</v>
      </c>
      <c r="H50" s="354">
        <v>1843</v>
      </c>
      <c r="I50" s="354">
        <v>1844</v>
      </c>
      <c r="J50" s="354">
        <v>1842</v>
      </c>
      <c r="K50" s="354">
        <v>1845</v>
      </c>
      <c r="L50" s="354">
        <v>1856</v>
      </c>
      <c r="M50" s="354">
        <v>1855</v>
      </c>
      <c r="N50" s="354">
        <v>1852</v>
      </c>
      <c r="O50" s="354">
        <v>1846</v>
      </c>
      <c r="P50" s="1040">
        <v>-5.387931034482759E-3</v>
      </c>
      <c r="Q50" s="1043">
        <v>5.4200542005420054E-4</v>
      </c>
      <c r="R50" s="1756"/>
      <c r="S50" s="1756"/>
    </row>
    <row r="51" spans="1:19" ht="15" customHeight="1" x14ac:dyDescent="0.25">
      <c r="A51" s="2049"/>
      <c r="B51" s="209" t="s">
        <v>1099</v>
      </c>
      <c r="C51" s="354">
        <v>531</v>
      </c>
      <c r="D51" s="354">
        <v>532</v>
      </c>
      <c r="E51" s="354">
        <v>531</v>
      </c>
      <c r="F51" s="354">
        <v>531</v>
      </c>
      <c r="G51" s="354">
        <v>535</v>
      </c>
      <c r="H51" s="354">
        <v>535</v>
      </c>
      <c r="I51" s="354">
        <v>536</v>
      </c>
      <c r="J51" s="354">
        <v>535</v>
      </c>
      <c r="K51" s="354">
        <v>536</v>
      </c>
      <c r="L51" s="354">
        <v>541</v>
      </c>
      <c r="M51" s="354">
        <v>543</v>
      </c>
      <c r="N51" s="354">
        <v>539</v>
      </c>
      <c r="O51" s="354">
        <v>537</v>
      </c>
      <c r="P51" s="1040">
        <v>-7.3937153419593345E-3</v>
      </c>
      <c r="Q51" s="1043">
        <v>1.1299435028248588E-2</v>
      </c>
      <c r="R51" s="1756"/>
      <c r="S51" s="1756"/>
    </row>
    <row r="52" spans="1:19" ht="15.75" customHeight="1" x14ac:dyDescent="0.25">
      <c r="A52" s="2049"/>
      <c r="B52" s="280" t="s">
        <v>701</v>
      </c>
      <c r="C52" s="354">
        <v>1194</v>
      </c>
      <c r="D52" s="354">
        <v>1193</v>
      </c>
      <c r="E52" s="354">
        <v>1187</v>
      </c>
      <c r="F52" s="354">
        <v>1184</v>
      </c>
      <c r="G52" s="354">
        <v>1176</v>
      </c>
      <c r="H52" s="354">
        <v>1172</v>
      </c>
      <c r="I52" s="354">
        <v>1166</v>
      </c>
      <c r="J52" s="354">
        <v>1165</v>
      </c>
      <c r="K52" s="354">
        <v>1163</v>
      </c>
      <c r="L52" s="354">
        <v>1160</v>
      </c>
      <c r="M52" s="354">
        <v>1155</v>
      </c>
      <c r="N52" s="354">
        <v>1149</v>
      </c>
      <c r="O52" s="354">
        <v>1148</v>
      </c>
      <c r="P52" s="1040">
        <v>-1.0344827586206896E-2</v>
      </c>
      <c r="Q52" s="1043">
        <v>-3.8525963149078725E-2</v>
      </c>
      <c r="R52" s="1756"/>
      <c r="S52" s="1756"/>
    </row>
    <row r="53" spans="1:19" ht="15.75" thickBot="1" x14ac:dyDescent="0.3">
      <c r="A53" s="2050"/>
      <c r="B53" s="285" t="s">
        <v>1088</v>
      </c>
      <c r="C53" s="364">
        <v>0</v>
      </c>
      <c r="D53" s="364">
        <v>0</v>
      </c>
      <c r="E53" s="364">
        <v>9</v>
      </c>
      <c r="F53" s="364">
        <v>32</v>
      </c>
      <c r="G53" s="364">
        <v>44</v>
      </c>
      <c r="H53" s="364">
        <v>50</v>
      </c>
      <c r="I53" s="354">
        <v>56</v>
      </c>
      <c r="J53" s="354">
        <v>59</v>
      </c>
      <c r="K53" s="354">
        <v>62</v>
      </c>
      <c r="L53" s="354">
        <v>80</v>
      </c>
      <c r="M53" s="354">
        <v>81</v>
      </c>
      <c r="N53" s="354">
        <v>89</v>
      </c>
      <c r="O53" s="354">
        <v>101</v>
      </c>
      <c r="P53" s="1041">
        <v>0.26250000000000001</v>
      </c>
      <c r="Q53" s="1044" t="s">
        <v>1062</v>
      </c>
      <c r="R53" s="1756"/>
      <c r="S53" s="1756"/>
    </row>
    <row r="54" spans="1:19" ht="15.75" thickBot="1" x14ac:dyDescent="0.3">
      <c r="A54" s="2076" t="s">
        <v>1</v>
      </c>
      <c r="B54" s="2077"/>
      <c r="C54" s="365">
        <v>104815</v>
      </c>
      <c r="D54" s="365">
        <v>105370</v>
      </c>
      <c r="E54" s="365">
        <v>105916</v>
      </c>
      <c r="F54" s="365">
        <v>106313</v>
      </c>
      <c r="G54" s="365">
        <v>106594</v>
      </c>
      <c r="H54" s="365">
        <v>106849</v>
      </c>
      <c r="I54" s="365">
        <v>107263</v>
      </c>
      <c r="J54" s="365">
        <v>107753</v>
      </c>
      <c r="K54" s="365">
        <v>108189</v>
      </c>
      <c r="L54" s="365">
        <v>108309</v>
      </c>
      <c r="M54" s="365">
        <v>108366</v>
      </c>
      <c r="N54" s="365">
        <v>108306</v>
      </c>
      <c r="O54" s="365">
        <v>108458</v>
      </c>
      <c r="P54" s="341">
        <v>1.3756936173355862E-3</v>
      </c>
      <c r="Q54" s="1046">
        <v>3.4756475695272626E-2</v>
      </c>
      <c r="R54" s="1756"/>
      <c r="S54" s="1756"/>
    </row>
    <row r="55" spans="1:19" ht="6.75" customHeight="1" x14ac:dyDescent="0.25">
      <c r="A55" s="366"/>
      <c r="B55" s="367"/>
      <c r="C55" s="367"/>
      <c r="D55" s="367"/>
      <c r="E55" s="367"/>
      <c r="F55" s="367"/>
      <c r="G55" s="367"/>
      <c r="H55" s="368"/>
      <c r="I55" s="368"/>
      <c r="J55" s="368"/>
      <c r="K55" s="368"/>
      <c r="L55" s="368"/>
      <c r="M55" s="368"/>
      <c r="N55" s="368"/>
      <c r="O55" s="368"/>
      <c r="P55" s="369"/>
      <c r="Q55" s="370"/>
    </row>
    <row r="56" spans="1:19" x14ac:dyDescent="0.25">
      <c r="A56" s="2078" t="s">
        <v>938</v>
      </c>
      <c r="B56" s="2078"/>
      <c r="C56" s="2078"/>
      <c r="D56" s="2078"/>
      <c r="E56" s="2078"/>
      <c r="F56" s="2078"/>
      <c r="G56" s="2078"/>
      <c r="H56" s="2078"/>
      <c r="I56" s="2078"/>
      <c r="J56" s="2078"/>
      <c r="K56" s="2078"/>
      <c r="L56" s="2078"/>
      <c r="M56" s="2078"/>
      <c r="N56" s="2078"/>
      <c r="O56" s="2078"/>
      <c r="P56" s="2078"/>
      <c r="Q56" s="2078"/>
    </row>
    <row r="57" spans="1:19" x14ac:dyDescent="0.25">
      <c r="A57" s="227" t="s">
        <v>945</v>
      </c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371"/>
    </row>
    <row r="58" spans="1:19" x14ac:dyDescent="0.25">
      <c r="A58" s="320" t="s">
        <v>1026</v>
      </c>
      <c r="H58" s="229"/>
      <c r="I58" s="229"/>
      <c r="J58" s="229"/>
      <c r="K58" s="229"/>
      <c r="L58" s="229"/>
      <c r="M58" s="229"/>
      <c r="N58" s="229"/>
      <c r="O58" s="229"/>
    </row>
    <row r="59" spans="1:19" x14ac:dyDescent="0.25">
      <c r="A59" s="227"/>
    </row>
    <row r="60" spans="1:19" x14ac:dyDescent="0.25">
      <c r="A60" s="227"/>
      <c r="C60" s="372"/>
      <c r="D60" s="373"/>
      <c r="E60" s="373"/>
      <c r="F60" s="373"/>
      <c r="G60" s="373"/>
      <c r="H60" s="373"/>
      <c r="I60" s="373"/>
      <c r="J60" s="373"/>
      <c r="K60" s="373"/>
      <c r="L60" s="373"/>
      <c r="M60" s="373"/>
      <c r="N60" s="373"/>
      <c r="O60" s="373"/>
    </row>
    <row r="61" spans="1:19" x14ac:dyDescent="0.25">
      <c r="A61" s="227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</row>
  </sheetData>
  <mergeCells count="14">
    <mergeCell ref="A54:B54"/>
    <mergeCell ref="A56:Q56"/>
    <mergeCell ref="A18:A24"/>
    <mergeCell ref="A25:A34"/>
    <mergeCell ref="A35:A36"/>
    <mergeCell ref="A37:A38"/>
    <mergeCell ref="A39:A47"/>
    <mergeCell ref="A48:A53"/>
    <mergeCell ref="A12:A17"/>
    <mergeCell ref="A1:Q1"/>
    <mergeCell ref="A2:Q2"/>
    <mergeCell ref="A3:Q3"/>
    <mergeCell ref="A4:B4"/>
    <mergeCell ref="A6:A11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selection activeCell="G15" sqref="G15"/>
    </sheetView>
  </sheetViews>
  <sheetFormatPr baseColWidth="10" defaultColWidth="11.42578125" defaultRowHeight="15" x14ac:dyDescent="0.25"/>
  <cols>
    <col min="1" max="1" width="39.140625" style="375" customWidth="1"/>
    <col min="2" max="14" width="11.42578125" style="375"/>
    <col min="15" max="15" width="13.28515625" style="375" customWidth="1"/>
    <col min="16" max="16" width="11.42578125" style="375"/>
    <col min="17" max="17" width="12" style="375" bestFit="1" customWidth="1"/>
    <col min="18" max="256" width="11.42578125" style="375"/>
    <col min="257" max="257" width="39.140625" style="375" customWidth="1"/>
    <col min="258" max="512" width="11.42578125" style="375"/>
    <col min="513" max="513" width="39.140625" style="375" customWidth="1"/>
    <col min="514" max="768" width="11.42578125" style="375"/>
    <col min="769" max="769" width="39.140625" style="375" customWidth="1"/>
    <col min="770" max="1024" width="11.42578125" style="375"/>
    <col min="1025" max="1025" width="39.140625" style="375" customWidth="1"/>
    <col min="1026" max="1280" width="11.42578125" style="375"/>
    <col min="1281" max="1281" width="39.140625" style="375" customWidth="1"/>
    <col min="1282" max="1536" width="11.42578125" style="375"/>
    <col min="1537" max="1537" width="39.140625" style="375" customWidth="1"/>
    <col min="1538" max="1792" width="11.42578125" style="375"/>
    <col min="1793" max="1793" width="39.140625" style="375" customWidth="1"/>
    <col min="1794" max="2048" width="11.42578125" style="375"/>
    <col min="2049" max="2049" width="39.140625" style="375" customWidth="1"/>
    <col min="2050" max="2304" width="11.42578125" style="375"/>
    <col min="2305" max="2305" width="39.140625" style="375" customWidth="1"/>
    <col min="2306" max="2560" width="11.42578125" style="375"/>
    <col min="2561" max="2561" width="39.140625" style="375" customWidth="1"/>
    <col min="2562" max="2816" width="11.42578125" style="375"/>
    <col min="2817" max="2817" width="39.140625" style="375" customWidth="1"/>
    <col min="2818" max="3072" width="11.42578125" style="375"/>
    <col min="3073" max="3073" width="39.140625" style="375" customWidth="1"/>
    <col min="3074" max="3328" width="11.42578125" style="375"/>
    <col min="3329" max="3329" width="39.140625" style="375" customWidth="1"/>
    <col min="3330" max="3584" width="11.42578125" style="375"/>
    <col min="3585" max="3585" width="39.140625" style="375" customWidth="1"/>
    <col min="3586" max="3840" width="11.42578125" style="375"/>
    <col min="3841" max="3841" width="39.140625" style="375" customWidth="1"/>
    <col min="3842" max="4096" width="11.42578125" style="375"/>
    <col min="4097" max="4097" width="39.140625" style="375" customWidth="1"/>
    <col min="4098" max="4352" width="11.42578125" style="375"/>
    <col min="4353" max="4353" width="39.140625" style="375" customWidth="1"/>
    <col min="4354" max="4608" width="11.42578125" style="375"/>
    <col min="4609" max="4609" width="39.140625" style="375" customWidth="1"/>
    <col min="4610" max="4864" width="11.42578125" style="375"/>
    <col min="4865" max="4865" width="39.140625" style="375" customWidth="1"/>
    <col min="4866" max="5120" width="11.42578125" style="375"/>
    <col min="5121" max="5121" width="39.140625" style="375" customWidth="1"/>
    <col min="5122" max="5376" width="11.42578125" style="375"/>
    <col min="5377" max="5377" width="39.140625" style="375" customWidth="1"/>
    <col min="5378" max="5632" width="11.42578125" style="375"/>
    <col min="5633" max="5633" width="39.140625" style="375" customWidth="1"/>
    <col min="5634" max="5888" width="11.42578125" style="375"/>
    <col min="5889" max="5889" width="39.140625" style="375" customWidth="1"/>
    <col min="5890" max="6144" width="11.42578125" style="375"/>
    <col min="6145" max="6145" width="39.140625" style="375" customWidth="1"/>
    <col min="6146" max="6400" width="11.42578125" style="375"/>
    <col min="6401" max="6401" width="39.140625" style="375" customWidth="1"/>
    <col min="6402" max="6656" width="11.42578125" style="375"/>
    <col min="6657" max="6657" width="39.140625" style="375" customWidth="1"/>
    <col min="6658" max="6912" width="11.42578125" style="375"/>
    <col min="6913" max="6913" width="39.140625" style="375" customWidth="1"/>
    <col min="6914" max="7168" width="11.42578125" style="375"/>
    <col min="7169" max="7169" width="39.140625" style="375" customWidth="1"/>
    <col min="7170" max="7424" width="11.42578125" style="375"/>
    <col min="7425" max="7425" width="39.140625" style="375" customWidth="1"/>
    <col min="7426" max="7680" width="11.42578125" style="375"/>
    <col min="7681" max="7681" width="39.140625" style="375" customWidth="1"/>
    <col min="7682" max="7936" width="11.42578125" style="375"/>
    <col min="7937" max="7937" width="39.140625" style="375" customWidth="1"/>
    <col min="7938" max="8192" width="11.42578125" style="375"/>
    <col min="8193" max="8193" width="39.140625" style="375" customWidth="1"/>
    <col min="8194" max="8448" width="11.42578125" style="375"/>
    <col min="8449" max="8449" width="39.140625" style="375" customWidth="1"/>
    <col min="8450" max="8704" width="11.42578125" style="375"/>
    <col min="8705" max="8705" width="39.140625" style="375" customWidth="1"/>
    <col min="8706" max="8960" width="11.42578125" style="375"/>
    <col min="8961" max="8961" width="39.140625" style="375" customWidth="1"/>
    <col min="8962" max="9216" width="11.42578125" style="375"/>
    <col min="9217" max="9217" width="39.140625" style="375" customWidth="1"/>
    <col min="9218" max="9472" width="11.42578125" style="375"/>
    <col min="9473" max="9473" width="39.140625" style="375" customWidth="1"/>
    <col min="9474" max="9728" width="11.42578125" style="375"/>
    <col min="9729" max="9729" width="39.140625" style="375" customWidth="1"/>
    <col min="9730" max="9984" width="11.42578125" style="375"/>
    <col min="9985" max="9985" width="39.140625" style="375" customWidth="1"/>
    <col min="9986" max="10240" width="11.42578125" style="375"/>
    <col min="10241" max="10241" width="39.140625" style="375" customWidth="1"/>
    <col min="10242" max="10496" width="11.42578125" style="375"/>
    <col min="10497" max="10497" width="39.140625" style="375" customWidth="1"/>
    <col min="10498" max="10752" width="11.42578125" style="375"/>
    <col min="10753" max="10753" width="39.140625" style="375" customWidth="1"/>
    <col min="10754" max="11008" width="11.42578125" style="375"/>
    <col min="11009" max="11009" width="39.140625" style="375" customWidth="1"/>
    <col min="11010" max="11264" width="11.42578125" style="375"/>
    <col min="11265" max="11265" width="39.140625" style="375" customWidth="1"/>
    <col min="11266" max="11520" width="11.42578125" style="375"/>
    <col min="11521" max="11521" width="39.140625" style="375" customWidth="1"/>
    <col min="11522" max="11776" width="11.42578125" style="375"/>
    <col min="11777" max="11777" width="39.140625" style="375" customWidth="1"/>
    <col min="11778" max="12032" width="11.42578125" style="375"/>
    <col min="12033" max="12033" width="39.140625" style="375" customWidth="1"/>
    <col min="12034" max="12288" width="11.42578125" style="375"/>
    <col min="12289" max="12289" width="39.140625" style="375" customWidth="1"/>
    <col min="12290" max="12544" width="11.42578125" style="375"/>
    <col min="12545" max="12545" width="39.140625" style="375" customWidth="1"/>
    <col min="12546" max="12800" width="11.42578125" style="375"/>
    <col min="12801" max="12801" width="39.140625" style="375" customWidth="1"/>
    <col min="12802" max="13056" width="11.42578125" style="375"/>
    <col min="13057" max="13057" width="39.140625" style="375" customWidth="1"/>
    <col min="13058" max="13312" width="11.42578125" style="375"/>
    <col min="13313" max="13313" width="39.140625" style="375" customWidth="1"/>
    <col min="13314" max="13568" width="11.42578125" style="375"/>
    <col min="13569" max="13569" width="39.140625" style="375" customWidth="1"/>
    <col min="13570" max="13824" width="11.42578125" style="375"/>
    <col min="13825" max="13825" width="39.140625" style="375" customWidth="1"/>
    <col min="13826" max="14080" width="11.42578125" style="375"/>
    <col min="14081" max="14081" width="39.140625" style="375" customWidth="1"/>
    <col min="14082" max="14336" width="11.42578125" style="375"/>
    <col min="14337" max="14337" width="39.140625" style="375" customWidth="1"/>
    <col min="14338" max="14592" width="11.42578125" style="375"/>
    <col min="14593" max="14593" width="39.140625" style="375" customWidth="1"/>
    <col min="14594" max="14848" width="11.42578125" style="375"/>
    <col min="14849" max="14849" width="39.140625" style="375" customWidth="1"/>
    <col min="14850" max="15104" width="11.42578125" style="375"/>
    <col min="15105" max="15105" width="39.140625" style="375" customWidth="1"/>
    <col min="15106" max="15360" width="11.42578125" style="375"/>
    <col min="15361" max="15361" width="39.140625" style="375" customWidth="1"/>
    <col min="15362" max="15616" width="11.42578125" style="375"/>
    <col min="15617" max="15617" width="39.140625" style="375" customWidth="1"/>
    <col min="15618" max="15872" width="11.42578125" style="375"/>
    <col min="15873" max="15873" width="39.140625" style="375" customWidth="1"/>
    <col min="15874" max="16128" width="11.42578125" style="375"/>
    <col min="16129" max="16129" width="39.140625" style="375" customWidth="1"/>
    <col min="16130" max="16384" width="11.42578125" style="375"/>
  </cols>
  <sheetData>
    <row r="1" spans="1:21" ht="15.75" x14ac:dyDescent="0.25">
      <c r="A1" s="2079" t="s">
        <v>1191</v>
      </c>
      <c r="B1" s="2079"/>
      <c r="C1" s="2079"/>
      <c r="D1" s="2079"/>
      <c r="E1" s="2079"/>
      <c r="F1" s="2079"/>
      <c r="G1" s="2079"/>
      <c r="H1" s="2079"/>
      <c r="I1" s="2079"/>
      <c r="J1" s="2079"/>
      <c r="K1" s="2079"/>
      <c r="L1" s="2079"/>
      <c r="M1" s="2079"/>
      <c r="N1" s="2079"/>
      <c r="O1" s="2079"/>
    </row>
    <row r="2" spans="1:21" ht="15.75" x14ac:dyDescent="0.25">
      <c r="A2" s="2080" t="s">
        <v>1534</v>
      </c>
      <c r="B2" s="2080"/>
      <c r="C2" s="2080"/>
      <c r="D2" s="2080"/>
      <c r="E2" s="2080"/>
      <c r="F2" s="2080"/>
      <c r="G2" s="2080"/>
      <c r="H2" s="2080"/>
      <c r="I2" s="2080"/>
      <c r="J2" s="2080"/>
      <c r="K2" s="2080"/>
      <c r="L2" s="2080"/>
      <c r="M2" s="2080"/>
      <c r="N2" s="2080"/>
      <c r="O2" s="2080"/>
    </row>
    <row r="3" spans="1:21" ht="5.25" customHeight="1" thickBo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21" ht="16.5" thickBot="1" x14ac:dyDescent="0.3">
      <c r="A4" s="376" t="s">
        <v>976</v>
      </c>
      <c r="B4" s="377">
        <v>44742</v>
      </c>
      <c r="C4" s="377">
        <v>44773</v>
      </c>
      <c r="D4" s="377">
        <v>44804</v>
      </c>
      <c r="E4" s="377">
        <v>44834</v>
      </c>
      <c r="F4" s="377">
        <v>44865</v>
      </c>
      <c r="G4" s="377">
        <v>44895</v>
      </c>
      <c r="H4" s="377">
        <v>44926</v>
      </c>
      <c r="I4" s="377">
        <v>44927</v>
      </c>
      <c r="J4" s="377">
        <v>44958</v>
      </c>
      <c r="K4" s="377">
        <v>44986</v>
      </c>
      <c r="L4" s="377">
        <v>45017</v>
      </c>
      <c r="M4" s="377">
        <v>45047</v>
      </c>
      <c r="N4" s="377">
        <v>45078</v>
      </c>
      <c r="O4" s="378" t="s">
        <v>977</v>
      </c>
    </row>
    <row r="5" spans="1:21" x14ac:dyDescent="0.25">
      <c r="A5" s="379" t="s">
        <v>948</v>
      </c>
      <c r="B5" s="380">
        <v>9485.726396656999</v>
      </c>
      <c r="C5" s="380">
        <v>9477.9406410976026</v>
      </c>
      <c r="D5" s="380">
        <v>9553.3425730497966</v>
      </c>
      <c r="E5" s="380">
        <v>9685.4298653539063</v>
      </c>
      <c r="F5" s="380">
        <v>9716.0359168865998</v>
      </c>
      <c r="G5" s="380">
        <v>9720.6942245140017</v>
      </c>
      <c r="H5" s="380">
        <v>9786.4923213120019</v>
      </c>
      <c r="I5" s="380">
        <v>9871.781340718404</v>
      </c>
      <c r="J5" s="380">
        <v>9980.5038050073999</v>
      </c>
      <c r="K5" s="380">
        <v>9601.0575566640018</v>
      </c>
      <c r="L5" s="380">
        <v>9210.6444232026024</v>
      </c>
      <c r="M5" s="380">
        <v>8810.654542394599</v>
      </c>
      <c r="N5" s="380">
        <v>8730.6970880471981</v>
      </c>
      <c r="O5" s="381">
        <v>-7.9596361631924323E-2</v>
      </c>
      <c r="P5" s="1756"/>
      <c r="Q5" s="382"/>
    </row>
    <row r="6" spans="1:21" x14ac:dyDescent="0.25">
      <c r="A6" s="383" t="s">
        <v>1061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5"/>
      <c r="P6" s="1756"/>
    </row>
    <row r="7" spans="1:21" x14ac:dyDescent="0.25">
      <c r="A7" s="386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5"/>
      <c r="P7" s="1756"/>
    </row>
    <row r="8" spans="1:21" x14ac:dyDescent="0.25">
      <c r="A8" s="386" t="s">
        <v>1192</v>
      </c>
      <c r="B8" s="388">
        <v>-2.4076467023676742E-2</v>
      </c>
      <c r="C8" s="388">
        <v>-8.207864357272955E-4</v>
      </c>
      <c r="D8" s="388">
        <v>7.9555184831229322E-3</v>
      </c>
      <c r="E8" s="388">
        <v>1.3826290776668165E-2</v>
      </c>
      <c r="F8" s="388">
        <v>3.160009618383126E-3</v>
      </c>
      <c r="G8" s="388">
        <v>4.794452868690699E-4</v>
      </c>
      <c r="H8" s="388">
        <v>6.7688680744702519E-3</v>
      </c>
      <c r="I8" s="388">
        <v>8.7149733128251226E-3</v>
      </c>
      <c r="J8" s="388">
        <v>1.1013459530403644E-2</v>
      </c>
      <c r="K8" s="388">
        <v>-3.8018746924681601E-2</v>
      </c>
      <c r="L8" s="388">
        <v>-4.0663555150798718E-2</v>
      </c>
      <c r="M8" s="388">
        <v>-4.3426915906164598E-2</v>
      </c>
      <c r="N8" s="388">
        <v>-9.0750867557757783E-3</v>
      </c>
      <c r="O8" s="385" t="s">
        <v>1062</v>
      </c>
      <c r="P8" s="1756"/>
    </row>
    <row r="9" spans="1:21" x14ac:dyDescent="0.25">
      <c r="A9" s="386" t="s">
        <v>978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5"/>
      <c r="P9" s="1756"/>
    </row>
    <row r="10" spans="1:21" x14ac:dyDescent="0.25">
      <c r="A10" s="386"/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5"/>
      <c r="P10" s="1756"/>
    </row>
    <row r="11" spans="1:21" x14ac:dyDescent="0.25">
      <c r="A11" s="386" t="s">
        <v>979</v>
      </c>
      <c r="B11" s="373">
        <v>104815</v>
      </c>
      <c r="C11" s="373">
        <v>105370</v>
      </c>
      <c r="D11" s="373">
        <v>105916</v>
      </c>
      <c r="E11" s="373">
        <v>106313</v>
      </c>
      <c r="F11" s="373">
        <v>106594</v>
      </c>
      <c r="G11" s="373">
        <v>106849</v>
      </c>
      <c r="H11" s="373">
        <v>107263</v>
      </c>
      <c r="I11" s="373">
        <v>107753</v>
      </c>
      <c r="J11" s="373">
        <v>108189</v>
      </c>
      <c r="K11" s="373">
        <v>108309</v>
      </c>
      <c r="L11" s="373">
        <v>108366</v>
      </c>
      <c r="M11" s="373">
        <v>108306</v>
      </c>
      <c r="N11" s="373">
        <v>108458</v>
      </c>
      <c r="O11" s="385">
        <v>3.4756475695272626E-2</v>
      </c>
      <c r="P11" s="1756"/>
    </row>
    <row r="12" spans="1:21" x14ac:dyDescent="0.25">
      <c r="A12" s="386"/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5"/>
    </row>
    <row r="13" spans="1:21" x14ac:dyDescent="0.25">
      <c r="A13" s="386" t="s">
        <v>980</v>
      </c>
      <c r="B13" s="390"/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85"/>
    </row>
    <row r="14" spans="1:21" x14ac:dyDescent="0.25">
      <c r="A14" s="386" t="s">
        <v>1193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5"/>
    </row>
    <row r="15" spans="1:21" x14ac:dyDescent="0.25">
      <c r="A15" s="386" t="s">
        <v>978</v>
      </c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85"/>
    </row>
    <row r="16" spans="1:21" x14ac:dyDescent="0.25">
      <c r="A16" s="386" t="s">
        <v>926</v>
      </c>
      <c r="B16" s="392">
        <v>0.62590000000000001</v>
      </c>
      <c r="C16" s="392">
        <v>0.97013107672034804</v>
      </c>
      <c r="D16" s="392">
        <v>0.79090005161357102</v>
      </c>
      <c r="E16" s="392">
        <v>0.78349999999999997</v>
      </c>
      <c r="F16" s="392">
        <v>0.92417318357286704</v>
      </c>
      <c r="G16" s="392">
        <v>0.97509051142569603</v>
      </c>
      <c r="H16" s="392">
        <v>0.87628703305720934</v>
      </c>
      <c r="I16" s="392">
        <v>1.2391126268287738</v>
      </c>
      <c r="J16" s="392">
        <v>0.88199128406581118</v>
      </c>
      <c r="K16" s="392">
        <v>0.90805352357477864</v>
      </c>
      <c r="L16" s="392">
        <v>1.0449444675727562</v>
      </c>
      <c r="M16" s="392">
        <v>0.96598636842288188</v>
      </c>
      <c r="N16" s="392">
        <v>1.0739000000000001</v>
      </c>
      <c r="O16" s="385"/>
      <c r="Q16" s="877"/>
      <c r="R16" s="877"/>
      <c r="S16" s="877"/>
      <c r="T16" s="877"/>
      <c r="U16" s="393"/>
    </row>
    <row r="17" spans="1:21" x14ac:dyDescent="0.25">
      <c r="A17" s="386" t="s">
        <v>927</v>
      </c>
      <c r="B17" s="392">
        <v>0.7661</v>
      </c>
      <c r="C17" s="392">
        <v>0.86759810413427707</v>
      </c>
      <c r="D17" s="392">
        <v>0.8235411117592788</v>
      </c>
      <c r="E17" s="392">
        <v>0.87780000000000002</v>
      </c>
      <c r="F17" s="392">
        <v>0.81142621819438465</v>
      </c>
      <c r="G17" s="392">
        <v>0.85895923771085092</v>
      </c>
      <c r="H17" s="392">
        <v>0.95349481324658436</v>
      </c>
      <c r="I17" s="392">
        <v>1.0487551762985858</v>
      </c>
      <c r="J17" s="392">
        <v>1.0035159907808067</v>
      </c>
      <c r="K17" s="392">
        <v>0.96468820587418846</v>
      </c>
      <c r="L17" s="392">
        <v>0.90514774974690815</v>
      </c>
      <c r="M17" s="392">
        <v>0.97787619473248732</v>
      </c>
      <c r="N17" s="392">
        <v>1.0325</v>
      </c>
      <c r="O17" s="385"/>
      <c r="Q17" s="877"/>
      <c r="R17" s="877"/>
      <c r="S17" s="877"/>
      <c r="T17" s="877"/>
    </row>
    <row r="18" spans="1:21" x14ac:dyDescent="0.25">
      <c r="A18" s="386" t="s">
        <v>928</v>
      </c>
      <c r="B18" s="392">
        <v>0.95830000000000004</v>
      </c>
      <c r="C18" s="392">
        <v>0.83710165127957592</v>
      </c>
      <c r="D18" s="392">
        <v>0.85004482664287584</v>
      </c>
      <c r="E18" s="392">
        <v>0.83399999999999996</v>
      </c>
      <c r="F18" s="392">
        <v>0.84737127998824802</v>
      </c>
      <c r="G18" s="392">
        <v>0.85053106251201194</v>
      </c>
      <c r="H18" s="392">
        <v>0.8858404614631572</v>
      </c>
      <c r="I18" s="392">
        <v>0.94369561133326818</v>
      </c>
      <c r="J18" s="392">
        <v>0.93650766421705289</v>
      </c>
      <c r="K18" s="392">
        <v>0.96967167050288006</v>
      </c>
      <c r="L18" s="392">
        <v>0.98363356572359151</v>
      </c>
      <c r="M18" s="392">
        <v>0.97102624220351719</v>
      </c>
      <c r="N18" s="392">
        <v>1.0032000000000001</v>
      </c>
      <c r="O18" s="385"/>
      <c r="Q18" s="877"/>
      <c r="R18" s="877"/>
      <c r="S18" s="877"/>
      <c r="T18" s="877"/>
    </row>
    <row r="19" spans="1:21" x14ac:dyDescent="0.25">
      <c r="A19" s="386" t="s">
        <v>929</v>
      </c>
      <c r="B19" s="392">
        <v>0.80189999999999995</v>
      </c>
      <c r="C19" s="392">
        <v>0.83767414438175403</v>
      </c>
      <c r="D19" s="392">
        <v>0.8415334476636116</v>
      </c>
      <c r="E19" s="392">
        <v>0.84430000000000005</v>
      </c>
      <c r="F19" s="392">
        <v>0.8382789785356719</v>
      </c>
      <c r="G19" s="392">
        <v>0.8893276344991945</v>
      </c>
      <c r="H19" s="392">
        <v>0.89687522196187086</v>
      </c>
      <c r="I19" s="392">
        <v>0.90208148089135265</v>
      </c>
      <c r="J19" s="392">
        <v>0.90476006340287662</v>
      </c>
      <c r="K19" s="392">
        <v>0.90730664427275276</v>
      </c>
      <c r="L19" s="392">
        <v>0.92872207468834145</v>
      </c>
      <c r="M19" s="392">
        <v>0.92735522818268667</v>
      </c>
      <c r="N19" s="392">
        <v>0.95450000000000002</v>
      </c>
      <c r="O19" s="385"/>
      <c r="Q19" s="393"/>
    </row>
    <row r="20" spans="1:21" x14ac:dyDescent="0.25">
      <c r="A20" s="386"/>
      <c r="B20" s="39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85"/>
      <c r="Q20" s="394"/>
      <c r="R20" s="394"/>
      <c r="S20" s="394"/>
      <c r="T20" s="394"/>
      <c r="U20" s="394"/>
    </row>
    <row r="21" spans="1:21" x14ac:dyDescent="0.25">
      <c r="A21" s="386" t="s">
        <v>981</v>
      </c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85"/>
      <c r="Q21" s="394"/>
      <c r="R21" s="394"/>
      <c r="S21" s="394"/>
      <c r="T21" s="394"/>
      <c r="U21" s="394"/>
    </row>
    <row r="22" spans="1:21" x14ac:dyDescent="0.25">
      <c r="A22" s="386" t="s">
        <v>1193</v>
      </c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85"/>
      <c r="Q22" s="877"/>
      <c r="R22" s="877"/>
      <c r="S22" s="877"/>
      <c r="T22" s="394"/>
      <c r="U22" s="394"/>
    </row>
    <row r="23" spans="1:21" x14ac:dyDescent="0.25">
      <c r="A23" s="386" t="s">
        <v>978</v>
      </c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85"/>
      <c r="Q23" s="877"/>
      <c r="R23" s="877"/>
      <c r="S23" s="877"/>
      <c r="T23" s="394"/>
      <c r="U23" s="394"/>
    </row>
    <row r="24" spans="1:21" x14ac:dyDescent="0.25">
      <c r="A24" s="386" t="s">
        <v>926</v>
      </c>
      <c r="B24" s="392">
        <v>2.6634000000000002</v>
      </c>
      <c r="C24" s="392">
        <v>3.06579750609674</v>
      </c>
      <c r="D24" s="392">
        <v>2.6332373922267003</v>
      </c>
      <c r="E24" s="392">
        <v>3.0861999999999998</v>
      </c>
      <c r="F24" s="392">
        <v>3.0612937076851598</v>
      </c>
      <c r="G24" s="392">
        <v>3.0811655333376513</v>
      </c>
      <c r="H24" s="392">
        <v>3.0728829002664235</v>
      </c>
      <c r="I24" s="392">
        <v>2.9811474645304425</v>
      </c>
      <c r="J24" s="392">
        <v>2.7076832901639682</v>
      </c>
      <c r="K24" s="392">
        <v>2.8237169644958908</v>
      </c>
      <c r="L24" s="392">
        <v>2.8583833942639179</v>
      </c>
      <c r="M24" s="392">
        <v>2.5407248476639914</v>
      </c>
      <c r="N24" s="392">
        <v>2.7197</v>
      </c>
      <c r="O24" s="385"/>
      <c r="Q24" s="877"/>
      <c r="R24" s="877"/>
      <c r="S24" s="877"/>
      <c r="T24" s="394"/>
      <c r="U24" s="394"/>
    </row>
    <row r="25" spans="1:21" x14ac:dyDescent="0.25">
      <c r="A25" s="386" t="s">
        <v>927</v>
      </c>
      <c r="B25" s="392">
        <v>2.7029000000000001</v>
      </c>
      <c r="C25" s="392">
        <v>2.9071012393023499</v>
      </c>
      <c r="D25" s="392">
        <v>2.7579736331351565</v>
      </c>
      <c r="E25" s="392">
        <v>2.9236</v>
      </c>
      <c r="F25" s="392">
        <v>2.755959757663919</v>
      </c>
      <c r="G25" s="392">
        <v>2.911761308686085</v>
      </c>
      <c r="H25" s="392">
        <v>3.1283596864062222</v>
      </c>
      <c r="I25" s="392">
        <v>3.0077406051883551</v>
      </c>
      <c r="J25" s="392">
        <v>2.8574976420920724</v>
      </c>
      <c r="K25" s="392">
        <v>2.7745074493604927</v>
      </c>
      <c r="L25" s="392">
        <v>2.712796489855517</v>
      </c>
      <c r="M25" s="392">
        <v>2.776160971434833</v>
      </c>
      <c r="N25" s="392">
        <v>2.7170000000000001</v>
      </c>
      <c r="O25" s="385"/>
      <c r="Q25" s="877"/>
      <c r="R25" s="877"/>
      <c r="S25" s="877"/>
      <c r="T25" s="394"/>
      <c r="U25" s="394"/>
    </row>
    <row r="26" spans="1:21" x14ac:dyDescent="0.25">
      <c r="A26" s="386" t="s">
        <v>928</v>
      </c>
      <c r="B26" s="392">
        <v>3.1128</v>
      </c>
      <c r="C26" s="392">
        <v>2.8530448333468601</v>
      </c>
      <c r="D26" s="392">
        <v>2.7832274430558073</v>
      </c>
      <c r="E26" s="392">
        <v>2.8090999999999999</v>
      </c>
      <c r="F26" s="392">
        <v>2.778233389402176</v>
      </c>
      <c r="G26" s="392">
        <v>2.8135879913370845</v>
      </c>
      <c r="H26" s="392">
        <v>2.8896429446175338</v>
      </c>
      <c r="I26" s="392">
        <v>2.8676272000267491</v>
      </c>
      <c r="J26" s="392">
        <v>2.9014996925738967</v>
      </c>
      <c r="K26" s="392">
        <v>2.9638135144276028</v>
      </c>
      <c r="L26" s="392">
        <v>2.8847373744733975</v>
      </c>
      <c r="M26" s="392">
        <v>2.8234043946464054</v>
      </c>
      <c r="N26" s="392">
        <v>2.7677</v>
      </c>
      <c r="O26" s="385"/>
      <c r="Q26" s="394"/>
      <c r="R26" s="394"/>
      <c r="S26" s="394"/>
      <c r="T26" s="394"/>
      <c r="U26" s="394"/>
    </row>
    <row r="27" spans="1:21" x14ac:dyDescent="0.25">
      <c r="A27" s="386" t="s">
        <v>929</v>
      </c>
      <c r="B27" s="392">
        <v>2.8746999999999998</v>
      </c>
      <c r="C27" s="392">
        <v>2.9051695986684103</v>
      </c>
      <c r="D27" s="392">
        <v>2.8663179513604922</v>
      </c>
      <c r="E27" s="392">
        <v>2.8472</v>
      </c>
      <c r="F27" s="392">
        <v>2.776967956563031</v>
      </c>
      <c r="G27" s="392">
        <v>2.8135557941328919</v>
      </c>
      <c r="H27" s="392">
        <v>2.7992545305761727</v>
      </c>
      <c r="I27" s="392">
        <v>2.8287247007609722</v>
      </c>
      <c r="J27" s="392">
        <v>2.7787242712249562</v>
      </c>
      <c r="K27" s="392">
        <v>2.7886986991212726</v>
      </c>
      <c r="L27" s="392">
        <v>2.7889321558786722</v>
      </c>
      <c r="M27" s="392">
        <v>2.7426542053465974</v>
      </c>
      <c r="N27" s="392">
        <v>2.7694000000000001</v>
      </c>
      <c r="O27" s="385"/>
      <c r="Q27" s="394"/>
      <c r="R27" s="394"/>
      <c r="S27" s="394"/>
      <c r="T27" s="394"/>
      <c r="U27" s="394"/>
    </row>
    <row r="28" spans="1:21" x14ac:dyDescent="0.25">
      <c r="A28" s="386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5"/>
      <c r="Q28" s="394"/>
      <c r="R28" s="394"/>
      <c r="S28" s="394"/>
      <c r="T28" s="394"/>
      <c r="U28" s="394"/>
    </row>
    <row r="29" spans="1:21" x14ac:dyDescent="0.25">
      <c r="A29" s="386" t="s">
        <v>982</v>
      </c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5"/>
      <c r="Q29" s="394"/>
      <c r="R29" s="394"/>
      <c r="S29" s="394"/>
      <c r="T29" s="394"/>
      <c r="U29" s="394"/>
    </row>
    <row r="30" spans="1:21" x14ac:dyDescent="0.25">
      <c r="A30" s="386" t="s">
        <v>1193</v>
      </c>
      <c r="B30" s="389"/>
      <c r="C30" s="389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85"/>
      <c r="Q30" s="394"/>
      <c r="R30" s="394"/>
      <c r="S30" s="394"/>
      <c r="T30" s="394"/>
      <c r="U30" s="394"/>
    </row>
    <row r="31" spans="1:21" x14ac:dyDescent="0.25">
      <c r="A31" s="386" t="s">
        <v>978</v>
      </c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85"/>
      <c r="Q31" s="394"/>
      <c r="R31" s="394"/>
      <c r="S31" s="394"/>
      <c r="T31" s="394"/>
      <c r="U31" s="394"/>
    </row>
    <row r="32" spans="1:21" x14ac:dyDescent="0.25">
      <c r="A32" s="386" t="s">
        <v>926</v>
      </c>
      <c r="B32" s="392">
        <v>1.0213000000000001</v>
      </c>
      <c r="C32" s="392">
        <v>0.53120000000000001</v>
      </c>
      <c r="D32" s="392">
        <v>0.43429999999999996</v>
      </c>
      <c r="E32" s="392">
        <v>0.54190000000000005</v>
      </c>
      <c r="F32" s="392">
        <v>0.64149999999999996</v>
      </c>
      <c r="G32" s="392">
        <v>0.11080000000000001</v>
      </c>
      <c r="H32" s="392">
        <v>-2.6100000000000002E-2</v>
      </c>
      <c r="I32" s="392">
        <v>-9.7799999999999998E-2</v>
      </c>
      <c r="J32" s="392">
        <v>-6.93E-2</v>
      </c>
      <c r="K32" s="392">
        <v>-0.1588</v>
      </c>
      <c r="L32" s="392">
        <v>4.4000000000000003E-3</v>
      </c>
      <c r="M32" s="392">
        <v>-0.11229999999999998</v>
      </c>
      <c r="N32" s="392">
        <v>-0.2203</v>
      </c>
      <c r="O32" s="385"/>
      <c r="Q32" s="394"/>
      <c r="R32" s="394"/>
      <c r="S32" s="394"/>
      <c r="T32" s="394"/>
      <c r="U32" s="394"/>
    </row>
    <row r="33" spans="1:15" x14ac:dyDescent="0.25">
      <c r="A33" s="386" t="s">
        <v>927</v>
      </c>
      <c r="B33" s="392">
        <v>1.2831999999999999</v>
      </c>
      <c r="C33" s="392">
        <v>0.95069999999999999</v>
      </c>
      <c r="D33" s="392">
        <v>0.64689999999802783</v>
      </c>
      <c r="E33" s="392">
        <v>0.50180000000000002</v>
      </c>
      <c r="F33" s="392">
        <v>0.54010000000000002</v>
      </c>
      <c r="G33" s="392">
        <v>0.43459999999999999</v>
      </c>
      <c r="H33" s="392">
        <v>0.23519999999999999</v>
      </c>
      <c r="I33" s="392">
        <v>-1.89E-2</v>
      </c>
      <c r="J33" s="392">
        <v>-6.4500000000000002E-2</v>
      </c>
      <c r="K33" s="392">
        <v>-0.1071</v>
      </c>
      <c r="L33" s="392">
        <v>-7.1400000000000005E-2</v>
      </c>
      <c r="M33" s="392">
        <v>-8.9700000000000002E-2</v>
      </c>
      <c r="N33" s="392">
        <v>-0.1115</v>
      </c>
      <c r="O33" s="385"/>
    </row>
    <row r="34" spans="1:15" x14ac:dyDescent="0.25">
      <c r="A34" s="386" t="s">
        <v>928</v>
      </c>
      <c r="B34" s="392">
        <v>1.4823</v>
      </c>
      <c r="C34" s="392">
        <v>1.2855999999999999</v>
      </c>
      <c r="D34" s="392">
        <v>1.0573999999977752</v>
      </c>
      <c r="E34" s="392">
        <v>0.88480000000000003</v>
      </c>
      <c r="F34" s="392">
        <v>0.73570000000000002</v>
      </c>
      <c r="G34" s="392">
        <v>0.53569999999999995</v>
      </c>
      <c r="H34" s="392">
        <v>0.36799999999999999</v>
      </c>
      <c r="I34" s="392">
        <v>0.2601</v>
      </c>
      <c r="J34" s="392">
        <v>0.185</v>
      </c>
      <c r="K34" s="392">
        <v>6.4000000000000001E-2</v>
      </c>
      <c r="L34" s="392">
        <v>-4.1599999999999998E-2</v>
      </c>
      <c r="M34" s="392">
        <v>-7.6399999999999996E-2</v>
      </c>
      <c r="N34" s="392">
        <v>-0.1072</v>
      </c>
      <c r="O34" s="385"/>
    </row>
    <row r="35" spans="1:15" ht="15.75" thickBot="1" x14ac:dyDescent="0.3">
      <c r="A35" s="396" t="s">
        <v>929</v>
      </c>
      <c r="B35" s="397">
        <v>1.9238999999999999</v>
      </c>
      <c r="C35" s="397">
        <v>1.7635999999999998</v>
      </c>
      <c r="D35" s="397">
        <v>1.5495999999986854</v>
      </c>
      <c r="E35" s="397">
        <v>1.3731</v>
      </c>
      <c r="F35" s="397">
        <v>1.2547999999999999</v>
      </c>
      <c r="G35" s="397">
        <v>1.0791999999999999</v>
      </c>
      <c r="H35" s="398">
        <v>0.91469999999999985</v>
      </c>
      <c r="I35" s="398">
        <v>0.75529999999999997</v>
      </c>
      <c r="J35" s="398">
        <v>0.61870000000000003</v>
      </c>
      <c r="K35" s="398">
        <v>0.46920000000000001</v>
      </c>
      <c r="L35" s="398">
        <v>0.34429999999999999</v>
      </c>
      <c r="M35" s="398">
        <v>0.22330000000000003</v>
      </c>
      <c r="N35" s="398">
        <v>0.1275</v>
      </c>
      <c r="O35" s="399"/>
    </row>
    <row r="36" spans="1:15" ht="5.25" customHeight="1" x14ac:dyDescent="0.2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1:15" x14ac:dyDescent="0.25">
      <c r="A37" s="400" t="s">
        <v>938</v>
      </c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</row>
    <row r="38" spans="1:15" x14ac:dyDescent="0.25">
      <c r="A38" s="402" t="s">
        <v>1026</v>
      </c>
      <c r="H38" s="403"/>
      <c r="I38" s="403"/>
      <c r="J38" s="403"/>
      <c r="K38" s="403"/>
      <c r="L38" s="403"/>
      <c r="M38" s="403"/>
      <c r="N38" s="403"/>
      <c r="O38" s="403"/>
    </row>
    <row r="42" spans="1:15" x14ac:dyDescent="0.25">
      <c r="B42" s="404"/>
      <c r="C42" s="404"/>
      <c r="D42" s="404"/>
      <c r="E42" s="392"/>
      <c r="F42" s="392"/>
      <c r="G42" s="392"/>
      <c r="H42" s="392"/>
      <c r="I42" s="392"/>
      <c r="J42" s="392"/>
      <c r="K42" s="392"/>
      <c r="L42" s="392"/>
      <c r="M42" s="392"/>
      <c r="N42" s="392"/>
    </row>
    <row r="44" spans="1:15" x14ac:dyDescent="0.25">
      <c r="B44" s="404"/>
      <c r="C44" s="404"/>
      <c r="D44" s="404"/>
      <c r="E44" s="392"/>
      <c r="F44" s="392"/>
      <c r="G44" s="392"/>
      <c r="H44" s="392"/>
      <c r="I44" s="392"/>
      <c r="J44" s="392"/>
      <c r="K44" s="392"/>
      <c r="L44" s="392"/>
      <c r="M44" s="392"/>
      <c r="N44" s="392"/>
    </row>
  </sheetData>
  <mergeCells count="2">
    <mergeCell ref="A1:O1"/>
    <mergeCell ref="A2:O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58"/>
  <sheetViews>
    <sheetView workbookViewId="0">
      <selection sqref="A1:C1"/>
    </sheetView>
  </sheetViews>
  <sheetFormatPr baseColWidth="10" defaultColWidth="0" defaultRowHeight="15" zeroHeight="1" x14ac:dyDescent="0.25"/>
  <cols>
    <col min="1" max="1" width="12.140625" style="875" customWidth="1"/>
    <col min="2" max="2" width="28.42578125" style="875" customWidth="1"/>
    <col min="3" max="3" width="37" style="875" customWidth="1"/>
    <col min="4" max="4" width="14" style="875" customWidth="1"/>
    <col min="5" max="5" width="16.140625" style="875" customWidth="1"/>
    <col min="6" max="6" width="20.140625" style="875" customWidth="1"/>
    <col min="7" max="259" width="11.42578125" style="875" hidden="1"/>
    <col min="260" max="260" width="24.7109375" style="875" customWidth="1"/>
    <col min="261" max="262" width="22.5703125" style="875" customWidth="1"/>
    <col min="263" max="515" width="11.42578125" style="875" hidden="1"/>
    <col min="516" max="516" width="24.7109375" style="875" customWidth="1"/>
    <col min="517" max="518" width="22.5703125" style="875" customWidth="1"/>
    <col min="519" max="771" width="11.42578125" style="875" hidden="1"/>
    <col min="772" max="772" width="24.7109375" style="875" customWidth="1"/>
    <col min="773" max="774" width="22.5703125" style="875" customWidth="1"/>
    <col min="775" max="1027" width="11.42578125" style="875" hidden="1"/>
    <col min="1028" max="1028" width="24.7109375" style="875" customWidth="1"/>
    <col min="1029" max="1030" width="22.5703125" style="875" customWidth="1"/>
    <col min="1031" max="1283" width="11.42578125" style="875" hidden="1"/>
    <col min="1284" max="1284" width="24.7109375" style="875" customWidth="1"/>
    <col min="1285" max="1286" width="22.5703125" style="875" customWidth="1"/>
    <col min="1287" max="1539" width="11.42578125" style="875" hidden="1"/>
    <col min="1540" max="1540" width="24.7109375" style="875" customWidth="1"/>
    <col min="1541" max="1542" width="22.5703125" style="875" customWidth="1"/>
    <col min="1543" max="1795" width="11.42578125" style="875" hidden="1"/>
    <col min="1796" max="1796" width="24.7109375" style="875" customWidth="1"/>
    <col min="1797" max="1798" width="22.5703125" style="875" customWidth="1"/>
    <col min="1799" max="2051" width="11.42578125" style="875" hidden="1"/>
    <col min="2052" max="2052" width="24.7109375" style="875" customWidth="1"/>
    <col min="2053" max="2054" width="22.5703125" style="875" customWidth="1"/>
    <col min="2055" max="2307" width="11.42578125" style="875" hidden="1"/>
    <col min="2308" max="2308" width="24.7109375" style="875" customWidth="1"/>
    <col min="2309" max="2310" width="22.5703125" style="875" customWidth="1"/>
    <col min="2311" max="2563" width="11.42578125" style="875" hidden="1"/>
    <col min="2564" max="2564" width="24.7109375" style="875" customWidth="1"/>
    <col min="2565" max="2566" width="22.5703125" style="875" customWidth="1"/>
    <col min="2567" max="2819" width="11.42578125" style="875" hidden="1"/>
    <col min="2820" max="2820" width="24.7109375" style="875" customWidth="1"/>
    <col min="2821" max="2822" width="22.5703125" style="875" customWidth="1"/>
    <col min="2823" max="3075" width="11.42578125" style="875" hidden="1"/>
    <col min="3076" max="3076" width="24.7109375" style="875" customWidth="1"/>
    <col min="3077" max="3078" width="22.5703125" style="875" customWidth="1"/>
    <col min="3079" max="3331" width="11.42578125" style="875" hidden="1"/>
    <col min="3332" max="3332" width="24.7109375" style="875" customWidth="1"/>
    <col min="3333" max="3334" width="22.5703125" style="875" customWidth="1"/>
    <col min="3335" max="3587" width="11.42578125" style="875" hidden="1"/>
    <col min="3588" max="3588" width="24.7109375" style="875" customWidth="1"/>
    <col min="3589" max="3590" width="22.5703125" style="875" customWidth="1"/>
    <col min="3591" max="3843" width="11.42578125" style="875" hidden="1"/>
    <col min="3844" max="3844" width="24.7109375" style="875" customWidth="1"/>
    <col min="3845" max="3846" width="22.5703125" style="875" customWidth="1"/>
    <col min="3847" max="4099" width="11.42578125" style="875" hidden="1"/>
    <col min="4100" max="4100" width="24.7109375" style="875" customWidth="1"/>
    <col min="4101" max="4102" width="22.5703125" style="875" customWidth="1"/>
    <col min="4103" max="4355" width="11.42578125" style="875" hidden="1"/>
    <col min="4356" max="4356" width="24.7109375" style="875" customWidth="1"/>
    <col min="4357" max="4358" width="22.5703125" style="875" customWidth="1"/>
    <col min="4359" max="4611" width="11.42578125" style="875" hidden="1"/>
    <col min="4612" max="4612" width="24.7109375" style="875" customWidth="1"/>
    <col min="4613" max="4614" width="22.5703125" style="875" customWidth="1"/>
    <col min="4615" max="4867" width="11.42578125" style="875" hidden="1"/>
    <col min="4868" max="4868" width="24.7109375" style="875" customWidth="1"/>
    <col min="4869" max="4870" width="22.5703125" style="875" customWidth="1"/>
    <col min="4871" max="5123" width="11.42578125" style="875" hidden="1"/>
    <col min="5124" max="5124" width="24.7109375" style="875" customWidth="1"/>
    <col min="5125" max="5126" width="22.5703125" style="875" customWidth="1"/>
    <col min="5127" max="5379" width="11.42578125" style="875" hidden="1"/>
    <col min="5380" max="5380" width="24.7109375" style="875" customWidth="1"/>
    <col min="5381" max="5382" width="22.5703125" style="875" customWidth="1"/>
    <col min="5383" max="5635" width="11.42578125" style="875" hidden="1"/>
    <col min="5636" max="5636" width="24.7109375" style="875" customWidth="1"/>
    <col min="5637" max="5638" width="22.5703125" style="875" customWidth="1"/>
    <col min="5639" max="5891" width="11.42578125" style="875" hidden="1"/>
    <col min="5892" max="5892" width="24.7109375" style="875" customWidth="1"/>
    <col min="5893" max="5894" width="22.5703125" style="875" customWidth="1"/>
    <col min="5895" max="6147" width="11.42578125" style="875" hidden="1"/>
    <col min="6148" max="6148" width="24.7109375" style="875" customWidth="1"/>
    <col min="6149" max="6150" width="22.5703125" style="875" customWidth="1"/>
    <col min="6151" max="6403" width="11.42578125" style="875" hidden="1"/>
    <col min="6404" max="6404" width="24.7109375" style="875" customWidth="1"/>
    <col min="6405" max="6406" width="22.5703125" style="875" customWidth="1"/>
    <col min="6407" max="6659" width="11.42578125" style="875" hidden="1"/>
    <col min="6660" max="6660" width="24.7109375" style="875" customWidth="1"/>
    <col min="6661" max="6662" width="22.5703125" style="875" customWidth="1"/>
    <col min="6663" max="6915" width="11.42578125" style="875" hidden="1"/>
    <col min="6916" max="6916" width="24.7109375" style="875" customWidth="1"/>
    <col min="6917" max="6918" width="22.5703125" style="875" customWidth="1"/>
    <col min="6919" max="7171" width="11.42578125" style="875" hidden="1"/>
    <col min="7172" max="7172" width="24.7109375" style="875" customWidth="1"/>
    <col min="7173" max="7174" width="22.5703125" style="875" customWidth="1"/>
    <col min="7175" max="7427" width="11.42578125" style="875" hidden="1"/>
    <col min="7428" max="7428" width="24.7109375" style="875" customWidth="1"/>
    <col min="7429" max="7430" width="22.5703125" style="875" customWidth="1"/>
    <col min="7431" max="7683" width="11.42578125" style="875" hidden="1"/>
    <col min="7684" max="7684" width="24.7109375" style="875" customWidth="1"/>
    <col min="7685" max="7686" width="22.5703125" style="875" customWidth="1"/>
    <col min="7687" max="7939" width="11.42578125" style="875" hidden="1"/>
    <col min="7940" max="7940" width="24.7109375" style="875" customWidth="1"/>
    <col min="7941" max="7942" width="22.5703125" style="875" customWidth="1"/>
    <col min="7943" max="8195" width="11.42578125" style="875" hidden="1"/>
    <col min="8196" max="8196" width="24.7109375" style="875" customWidth="1"/>
    <col min="8197" max="8198" width="22.5703125" style="875" customWidth="1"/>
    <col min="8199" max="8451" width="11.42578125" style="875" hidden="1"/>
    <col min="8452" max="8452" width="24.7109375" style="875" customWidth="1"/>
    <col min="8453" max="8454" width="22.5703125" style="875" customWidth="1"/>
    <col min="8455" max="8707" width="11.42578125" style="875" hidden="1"/>
    <col min="8708" max="8708" width="24.7109375" style="875" customWidth="1"/>
    <col min="8709" max="8710" width="22.5703125" style="875" customWidth="1"/>
    <col min="8711" max="8963" width="11.42578125" style="875" hidden="1"/>
    <col min="8964" max="8964" width="24.7109375" style="875" customWidth="1"/>
    <col min="8965" max="8966" width="22.5703125" style="875" customWidth="1"/>
    <col min="8967" max="9219" width="11.42578125" style="875" hidden="1"/>
    <col min="9220" max="9220" width="24.7109375" style="875" customWidth="1"/>
    <col min="9221" max="9222" width="22.5703125" style="875" customWidth="1"/>
    <col min="9223" max="9475" width="11.42578125" style="875" hidden="1"/>
    <col min="9476" max="9476" width="24.7109375" style="875" customWidth="1"/>
    <col min="9477" max="9478" width="22.5703125" style="875" customWidth="1"/>
    <col min="9479" max="9731" width="11.42578125" style="875" hidden="1"/>
    <col min="9732" max="9732" width="24.7109375" style="875" customWidth="1"/>
    <col min="9733" max="9734" width="22.5703125" style="875" customWidth="1"/>
    <col min="9735" max="9987" width="11.42578125" style="875" hidden="1"/>
    <col min="9988" max="9988" width="24.7109375" style="875" customWidth="1"/>
    <col min="9989" max="9990" width="22.5703125" style="875" customWidth="1"/>
    <col min="9991" max="10243" width="11.42578125" style="875" hidden="1"/>
    <col min="10244" max="10244" width="24.7109375" style="875" customWidth="1"/>
    <col min="10245" max="10246" width="22.5703125" style="875" customWidth="1"/>
    <col min="10247" max="10499" width="11.42578125" style="875" hidden="1"/>
    <col min="10500" max="10500" width="24.7109375" style="875" customWidth="1"/>
    <col min="10501" max="10502" width="22.5703125" style="875" customWidth="1"/>
    <col min="10503" max="10755" width="11.42578125" style="875" hidden="1"/>
    <col min="10756" max="10756" width="24.7109375" style="875" customWidth="1"/>
    <col min="10757" max="10758" width="22.5703125" style="875" customWidth="1"/>
    <col min="10759" max="11011" width="11.42578125" style="875" hidden="1"/>
    <col min="11012" max="11012" width="24.7109375" style="875" customWidth="1"/>
    <col min="11013" max="11014" width="22.5703125" style="875" customWidth="1"/>
    <col min="11015" max="11267" width="11.42578125" style="875" hidden="1"/>
    <col min="11268" max="11268" width="24.7109375" style="875" customWidth="1"/>
    <col min="11269" max="11270" width="22.5703125" style="875" customWidth="1"/>
    <col min="11271" max="11523" width="11.42578125" style="875" hidden="1"/>
    <col min="11524" max="11524" width="24.7109375" style="875" customWidth="1"/>
    <col min="11525" max="11526" width="22.5703125" style="875" customWidth="1"/>
    <col min="11527" max="11779" width="11.42578125" style="875" hidden="1"/>
    <col min="11780" max="11780" width="24.7109375" style="875" customWidth="1"/>
    <col min="11781" max="11782" width="22.5703125" style="875" customWidth="1"/>
    <col min="11783" max="12035" width="11.42578125" style="875" hidden="1"/>
    <col min="12036" max="12036" width="24.7109375" style="875" customWidth="1"/>
    <col min="12037" max="12038" width="22.5703125" style="875" customWidth="1"/>
    <col min="12039" max="12291" width="11.42578125" style="875" hidden="1"/>
    <col min="12292" max="12292" width="24.7109375" style="875" customWidth="1"/>
    <col min="12293" max="12294" width="22.5703125" style="875" customWidth="1"/>
    <col min="12295" max="12547" width="11.42578125" style="875" hidden="1"/>
    <col min="12548" max="12548" width="24.7109375" style="875" customWidth="1"/>
    <col min="12549" max="12550" width="22.5703125" style="875" customWidth="1"/>
    <col min="12551" max="12803" width="11.42578125" style="875" hidden="1"/>
    <col min="12804" max="12804" width="24.7109375" style="875" customWidth="1"/>
    <col min="12805" max="12806" width="22.5703125" style="875" customWidth="1"/>
    <col min="12807" max="13059" width="11.42578125" style="875" hidden="1"/>
    <col min="13060" max="13060" width="24.7109375" style="875" customWidth="1"/>
    <col min="13061" max="13062" width="22.5703125" style="875" customWidth="1"/>
    <col min="13063" max="13315" width="11.42578125" style="875" hidden="1"/>
    <col min="13316" max="13316" width="24.7109375" style="875" customWidth="1"/>
    <col min="13317" max="13318" width="22.5703125" style="875" customWidth="1"/>
    <col min="13319" max="13571" width="11.42578125" style="875" hidden="1"/>
    <col min="13572" max="13572" width="24.7109375" style="875" customWidth="1"/>
    <col min="13573" max="13574" width="22.5703125" style="875" customWidth="1"/>
    <col min="13575" max="13827" width="11.42578125" style="875" hidden="1"/>
    <col min="13828" max="13828" width="24.7109375" style="875" customWidth="1"/>
    <col min="13829" max="13830" width="22.5703125" style="875" customWidth="1"/>
    <col min="13831" max="14083" width="11.42578125" style="875" hidden="1"/>
    <col min="14084" max="14084" width="24.7109375" style="875" customWidth="1"/>
    <col min="14085" max="14086" width="22.5703125" style="875" customWidth="1"/>
    <col min="14087" max="14339" width="11.42578125" style="875" hidden="1"/>
    <col min="14340" max="14340" width="24.7109375" style="875" customWidth="1"/>
    <col min="14341" max="14342" width="22.5703125" style="875" customWidth="1"/>
    <col min="14343" max="14595" width="11.42578125" style="875" hidden="1"/>
    <col min="14596" max="14596" width="24.7109375" style="875" customWidth="1"/>
    <col min="14597" max="14598" width="22.5703125" style="875" customWidth="1"/>
    <col min="14599" max="14851" width="11.42578125" style="875" hidden="1"/>
    <col min="14852" max="14852" width="24.7109375" style="875" customWidth="1"/>
    <col min="14853" max="14854" width="22.5703125" style="875" customWidth="1"/>
    <col min="14855" max="15107" width="11.42578125" style="875" hidden="1"/>
    <col min="15108" max="15108" width="24.7109375" style="875" customWidth="1"/>
    <col min="15109" max="15110" width="22.5703125" style="875" customWidth="1"/>
    <col min="15111" max="15363" width="11.42578125" style="875" hidden="1"/>
    <col min="15364" max="15364" width="24.7109375" style="875" customWidth="1"/>
    <col min="15365" max="15366" width="22.5703125" style="875" customWidth="1"/>
    <col min="15367" max="15619" width="11.42578125" style="875" hidden="1"/>
    <col min="15620" max="15620" width="24.7109375" style="875" customWidth="1"/>
    <col min="15621" max="15622" width="22.5703125" style="875" customWidth="1"/>
    <col min="15623" max="15875" width="11.42578125" style="875" hidden="1"/>
    <col min="15876" max="15876" width="24.7109375" style="875" customWidth="1"/>
    <col min="15877" max="15878" width="22.5703125" style="875" customWidth="1"/>
    <col min="15879" max="16128" width="11.42578125" style="875" hidden="1"/>
    <col min="16129" max="16131" width="0" style="875" hidden="1"/>
    <col min="16132" max="16384" width="11.42578125" style="875" hidden="1"/>
  </cols>
  <sheetData>
    <row r="1" spans="1:261" ht="15.75" x14ac:dyDescent="0.25">
      <c r="A1" s="2081" t="s">
        <v>1958</v>
      </c>
      <c r="B1" s="2081"/>
      <c r="C1" s="2081"/>
    </row>
    <row r="2" spans="1:261" ht="15.75" x14ac:dyDescent="0.25">
      <c r="A2" s="2082" t="s">
        <v>1959</v>
      </c>
      <c r="B2" s="2081"/>
      <c r="C2" s="2083"/>
      <c r="IZ2" s="1688"/>
    </row>
    <row r="3" spans="1:261" x14ac:dyDescent="0.25">
      <c r="A3" s="2084" t="s">
        <v>1534</v>
      </c>
      <c r="B3" s="2085"/>
      <c r="C3" s="2086"/>
    </row>
    <row r="4" spans="1:261" x14ac:dyDescent="0.25">
      <c r="A4" s="2084" t="s">
        <v>1110</v>
      </c>
      <c r="B4" s="2085"/>
      <c r="C4" s="2086"/>
    </row>
    <row r="5" spans="1:261" ht="4.5" customHeight="1" thickBot="1" x14ac:dyDescent="0.3">
      <c r="A5" s="1047"/>
      <c r="B5" s="1048"/>
      <c r="C5" s="1049"/>
    </row>
    <row r="6" spans="1:261" ht="15.75" thickBot="1" x14ac:dyDescent="0.3">
      <c r="A6" s="1050" t="s">
        <v>666</v>
      </c>
      <c r="B6" s="1051" t="s">
        <v>1111</v>
      </c>
      <c r="C6" s="1052" t="s">
        <v>1112</v>
      </c>
    </row>
    <row r="7" spans="1:261" x14ac:dyDescent="0.25">
      <c r="A7" s="27" t="s">
        <v>842</v>
      </c>
      <c r="B7" s="1053">
        <v>14.6725815894</v>
      </c>
      <c r="C7" s="1054">
        <v>1.6805738919870032E-3</v>
      </c>
      <c r="E7" s="27"/>
      <c r="F7" s="28"/>
      <c r="IZ7" s="1689"/>
      <c r="JA7" s="1690"/>
    </row>
    <row r="8" spans="1:261" x14ac:dyDescent="0.25">
      <c r="A8" s="27" t="s">
        <v>822</v>
      </c>
      <c r="B8" s="1053">
        <v>239.54741739600001</v>
      </c>
      <c r="C8" s="1055">
        <v>2.7437375837082896E-2</v>
      </c>
      <c r="E8" s="27"/>
      <c r="F8" s="28"/>
      <c r="IZ8" s="1689"/>
      <c r="JA8" s="1690"/>
    </row>
    <row r="9" spans="1:261" x14ac:dyDescent="0.25">
      <c r="A9" s="27" t="s">
        <v>823</v>
      </c>
      <c r="B9" s="1053">
        <v>255.23036324660004</v>
      </c>
      <c r="C9" s="1055">
        <v>2.9233675226210509E-2</v>
      </c>
      <c r="E9" s="27"/>
      <c r="F9" s="28"/>
      <c r="IZ9" s="1689"/>
      <c r="JA9" s="1690"/>
    </row>
    <row r="10" spans="1:261" x14ac:dyDescent="0.25">
      <c r="A10" s="27" t="s">
        <v>852</v>
      </c>
      <c r="B10" s="1053">
        <v>36.904581133000001</v>
      </c>
      <c r="C10" s="1055">
        <v>4.226991355879871E-3</v>
      </c>
      <c r="E10" s="27"/>
      <c r="F10" s="28"/>
      <c r="IZ10" s="1689"/>
      <c r="JA10" s="1690"/>
    </row>
    <row r="11" spans="1:261" x14ac:dyDescent="0.25">
      <c r="A11" s="27" t="s">
        <v>814</v>
      </c>
      <c r="B11" s="1053">
        <v>344.66498744440003</v>
      </c>
      <c r="C11" s="1055">
        <v>3.9477373211510854E-2</v>
      </c>
      <c r="E11" s="27"/>
      <c r="F11" s="28"/>
      <c r="IZ11" s="1689"/>
      <c r="JA11" s="1690"/>
    </row>
    <row r="12" spans="1:261" x14ac:dyDescent="0.25">
      <c r="A12" s="27" t="s">
        <v>824</v>
      </c>
      <c r="B12" s="1053">
        <v>731.45168624639996</v>
      </c>
      <c r="C12" s="1055">
        <v>8.377929948221445E-2</v>
      </c>
      <c r="E12" s="27"/>
      <c r="F12" s="28"/>
      <c r="IZ12" s="1689"/>
      <c r="JA12" s="1690"/>
    </row>
    <row r="13" spans="1:261" x14ac:dyDescent="0.25">
      <c r="A13" s="27" t="s">
        <v>834</v>
      </c>
      <c r="B13" s="1053">
        <v>680.92968845580003</v>
      </c>
      <c r="C13" s="1055">
        <v>7.7992591128229469E-2</v>
      </c>
      <c r="E13" s="27"/>
      <c r="F13" s="28"/>
      <c r="IZ13" s="1689"/>
      <c r="JA13" s="1690"/>
    </row>
    <row r="14" spans="1:261" x14ac:dyDescent="0.25">
      <c r="A14" s="27" t="s">
        <v>829</v>
      </c>
      <c r="B14" s="1053">
        <v>81.055364968199996</v>
      </c>
      <c r="C14" s="1055">
        <v>9.2839511125598195E-3</v>
      </c>
      <c r="E14" s="27"/>
      <c r="F14" s="28"/>
      <c r="IZ14" s="1689"/>
      <c r="JA14" s="1690"/>
    </row>
    <row r="15" spans="1:261" x14ac:dyDescent="0.25">
      <c r="A15" s="27" t="s">
        <v>704</v>
      </c>
      <c r="B15" s="1053">
        <v>2.1295851976</v>
      </c>
      <c r="C15" s="1055">
        <v>2.4391926274474338E-4</v>
      </c>
      <c r="E15" s="27"/>
      <c r="F15" s="28"/>
      <c r="IZ15" s="1689"/>
      <c r="JA15" s="1690"/>
    </row>
    <row r="16" spans="1:261" x14ac:dyDescent="0.25">
      <c r="A16" s="27" t="s">
        <v>825</v>
      </c>
      <c r="B16" s="1053">
        <v>212.95552015639998</v>
      </c>
      <c r="C16" s="1055">
        <v>2.439158270470335E-2</v>
      </c>
      <c r="E16" s="27"/>
      <c r="F16" s="28"/>
      <c r="IZ16" s="1689"/>
      <c r="JA16" s="1690"/>
    </row>
    <row r="17" spans="1:261" x14ac:dyDescent="0.25">
      <c r="A17" s="27" t="s">
        <v>835</v>
      </c>
      <c r="B17" s="1053">
        <v>118.7680021024</v>
      </c>
      <c r="C17" s="1055">
        <v>1.3603495902926041E-2</v>
      </c>
      <c r="E17" s="27"/>
      <c r="F17" s="28"/>
      <c r="IZ17" s="1689"/>
      <c r="JA17" s="1690"/>
    </row>
    <row r="18" spans="1:261" x14ac:dyDescent="0.25">
      <c r="A18" s="27" t="s">
        <v>826</v>
      </c>
      <c r="B18" s="1053">
        <v>640.11310540659997</v>
      </c>
      <c r="C18" s="1055">
        <v>7.3317525365967112E-2</v>
      </c>
      <c r="E18" s="27"/>
      <c r="F18" s="28"/>
      <c r="IZ18" s="1689"/>
      <c r="JA18" s="1690"/>
    </row>
    <row r="19" spans="1:261" x14ac:dyDescent="0.25">
      <c r="A19" s="27" t="s">
        <v>836</v>
      </c>
      <c r="B19" s="1053">
        <v>51.654806946400001</v>
      </c>
      <c r="C19" s="1055">
        <v>5.9164584923803182E-3</v>
      </c>
      <c r="E19" s="27"/>
      <c r="F19" s="28"/>
      <c r="IZ19" s="1689"/>
      <c r="JA19" s="1690"/>
    </row>
    <row r="20" spans="1:261" x14ac:dyDescent="0.25">
      <c r="A20" s="27" t="s">
        <v>837</v>
      </c>
      <c r="B20" s="1053">
        <v>42.7599558792</v>
      </c>
      <c r="C20" s="1055">
        <v>4.8976565599754334E-3</v>
      </c>
      <c r="E20" s="27"/>
      <c r="F20" s="28"/>
      <c r="IZ20" s="1689"/>
      <c r="JA20" s="1690"/>
    </row>
    <row r="21" spans="1:261" x14ac:dyDescent="0.25">
      <c r="A21" s="27" t="s">
        <v>705</v>
      </c>
      <c r="B21" s="1053">
        <v>2.5316082259999999</v>
      </c>
      <c r="C21" s="1055">
        <v>2.8996633369745753E-4</v>
      </c>
      <c r="E21" s="27"/>
      <c r="F21" s="28"/>
      <c r="IZ21" s="1689"/>
      <c r="JA21" s="1690"/>
    </row>
    <row r="22" spans="1:261" x14ac:dyDescent="0.25">
      <c r="A22" s="27" t="s">
        <v>830</v>
      </c>
      <c r="B22" s="1053">
        <v>82.277871916800009</v>
      </c>
      <c r="C22" s="1055">
        <v>9.4239750918487901E-3</v>
      </c>
      <c r="E22" s="27"/>
      <c r="F22" s="28"/>
      <c r="IZ22" s="1689"/>
      <c r="JA22" s="1690"/>
    </row>
    <row r="23" spans="1:261" x14ac:dyDescent="0.25">
      <c r="A23" s="27" t="s">
        <v>857</v>
      </c>
      <c r="B23" s="1053">
        <v>1.1228646254000003</v>
      </c>
      <c r="C23" s="1055">
        <v>1.2861110788072119E-4</v>
      </c>
      <c r="E23" s="27"/>
      <c r="F23" s="28"/>
      <c r="IZ23" s="1689"/>
      <c r="JA23" s="1690"/>
    </row>
    <row r="24" spans="1:261" x14ac:dyDescent="0.25">
      <c r="A24" s="27" t="s">
        <v>719</v>
      </c>
      <c r="B24" s="1053">
        <v>4.5647042994000007</v>
      </c>
      <c r="C24" s="1055">
        <v>5.2283388737497331E-4</v>
      </c>
      <c r="E24" s="27"/>
      <c r="F24" s="28"/>
      <c r="IZ24" s="1689"/>
      <c r="JA24" s="1690"/>
    </row>
    <row r="25" spans="1:261" x14ac:dyDescent="0.25">
      <c r="A25" s="27" t="s">
        <v>748</v>
      </c>
      <c r="B25" s="1053">
        <v>3.7552870683999999</v>
      </c>
      <c r="C25" s="1055">
        <v>4.3012453981709471E-4</v>
      </c>
      <c r="E25" s="27"/>
      <c r="F25" s="28"/>
      <c r="IZ25" s="1689"/>
      <c r="JA25" s="1690"/>
    </row>
    <row r="26" spans="1:261" x14ac:dyDescent="0.25">
      <c r="A26" s="27" t="s">
        <v>741</v>
      </c>
      <c r="B26" s="1053">
        <v>20.745034587199999</v>
      </c>
      <c r="C26" s="1055">
        <v>2.3761028898147268E-3</v>
      </c>
      <c r="E26" s="27"/>
      <c r="F26" s="28"/>
      <c r="IZ26" s="1689"/>
      <c r="JA26" s="1690"/>
    </row>
    <row r="27" spans="1:261" x14ac:dyDescent="0.25">
      <c r="A27" s="27" t="s">
        <v>707</v>
      </c>
      <c r="B27" s="1053">
        <v>2.1298646740000002</v>
      </c>
      <c r="C27" s="1055">
        <v>2.4395127352201562E-4</v>
      </c>
      <c r="E27" s="27"/>
      <c r="F27" s="28"/>
      <c r="IZ27" s="1689"/>
      <c r="JA27" s="1690"/>
    </row>
    <row r="28" spans="1:261" x14ac:dyDescent="0.25">
      <c r="A28" s="27" t="s">
        <v>720</v>
      </c>
      <c r="B28" s="1053">
        <v>1.0560888366000001</v>
      </c>
      <c r="C28" s="1055">
        <v>1.2096271645141801E-4</v>
      </c>
      <c r="E28" s="27"/>
      <c r="F28" s="28"/>
      <c r="IZ28" s="1689"/>
      <c r="JA28" s="1690"/>
    </row>
    <row r="29" spans="1:261" x14ac:dyDescent="0.25">
      <c r="A29" s="27" t="s">
        <v>967</v>
      </c>
      <c r="B29" s="1053">
        <v>2.6449590243999999</v>
      </c>
      <c r="C29" s="1055">
        <v>3.0294935180277463E-4</v>
      </c>
      <c r="E29" s="27"/>
      <c r="F29" s="28"/>
      <c r="IZ29" s="1689"/>
      <c r="JA29" s="1690"/>
    </row>
    <row r="30" spans="1:261" x14ac:dyDescent="0.25">
      <c r="A30" s="27" t="s">
        <v>827</v>
      </c>
      <c r="B30" s="1053">
        <v>267.22752192359997</v>
      </c>
      <c r="C30" s="1055">
        <v>3.0607810481669388E-2</v>
      </c>
      <c r="E30" s="27"/>
      <c r="F30" s="28"/>
      <c r="IZ30" s="1689"/>
      <c r="JA30" s="1690"/>
    </row>
    <row r="31" spans="1:261" x14ac:dyDescent="0.25">
      <c r="A31" s="27" t="s">
        <v>838</v>
      </c>
      <c r="B31" s="1053">
        <v>120.36089814980001</v>
      </c>
      <c r="C31" s="1055">
        <v>1.3785943653759724E-2</v>
      </c>
      <c r="E31" s="27"/>
      <c r="F31" s="28"/>
      <c r="IZ31" s="1689"/>
      <c r="JA31" s="1690"/>
    </row>
    <row r="32" spans="1:261" x14ac:dyDescent="0.25">
      <c r="A32" s="27" t="s">
        <v>828</v>
      </c>
      <c r="B32" s="1053">
        <v>722.91889596359999</v>
      </c>
      <c r="C32" s="1055">
        <v>8.2801967409620369E-2</v>
      </c>
      <c r="E32" s="27"/>
      <c r="F32" s="28"/>
      <c r="IZ32" s="1689"/>
      <c r="JA32" s="1690"/>
    </row>
    <row r="33" spans="1:261" x14ac:dyDescent="0.25">
      <c r="A33" s="27" t="s">
        <v>721</v>
      </c>
      <c r="B33" s="1053">
        <v>35.6348950832</v>
      </c>
      <c r="C33" s="1055">
        <v>4.0815635582348046E-3</v>
      </c>
      <c r="E33" s="27"/>
      <c r="F33" s="28"/>
      <c r="IZ33" s="1689"/>
      <c r="JA33" s="1690"/>
    </row>
    <row r="34" spans="1:261" x14ac:dyDescent="0.25">
      <c r="A34" s="27" t="s">
        <v>965</v>
      </c>
      <c r="B34" s="1053">
        <v>0.91888039879999994</v>
      </c>
      <c r="C34" s="1055">
        <v>1.0524708270816531E-4</v>
      </c>
      <c r="E34" s="27"/>
      <c r="F34" s="28"/>
      <c r="IZ34" s="1689"/>
      <c r="JA34" s="1690"/>
    </row>
    <row r="35" spans="1:261" x14ac:dyDescent="0.25">
      <c r="A35" s="27" t="s">
        <v>856</v>
      </c>
      <c r="B35" s="1053">
        <v>91.294368002599995</v>
      </c>
      <c r="C35" s="1055">
        <v>1.0456710048998081E-2</v>
      </c>
      <c r="E35" s="27"/>
      <c r="F35" s="28"/>
      <c r="IZ35" s="1689"/>
      <c r="JA35" s="1690"/>
    </row>
    <row r="36" spans="1:261" x14ac:dyDescent="0.25">
      <c r="A36" s="27" t="s">
        <v>839</v>
      </c>
      <c r="B36" s="1053">
        <v>36.041184345600001</v>
      </c>
      <c r="C36" s="1055">
        <v>4.1280992767669389E-3</v>
      </c>
      <c r="E36" s="27"/>
      <c r="F36" s="28"/>
      <c r="IZ36" s="1689"/>
      <c r="JA36" s="1690"/>
    </row>
    <row r="37" spans="1:261" x14ac:dyDescent="0.25">
      <c r="A37" s="27" t="s">
        <v>858</v>
      </c>
      <c r="B37" s="1053">
        <v>0.23439330320000001</v>
      </c>
      <c r="C37" s="1055">
        <v>2.6847031888314203E-5</v>
      </c>
      <c r="E37" s="27"/>
      <c r="F37" s="28"/>
      <c r="IZ37" s="1689"/>
      <c r="JA37" s="1690"/>
    </row>
    <row r="38" spans="1:261" x14ac:dyDescent="0.25">
      <c r="A38" s="27" t="s">
        <v>760</v>
      </c>
      <c r="B38" s="1053">
        <v>5.7292457572000011</v>
      </c>
      <c r="C38" s="1055">
        <v>6.5621859259474473E-4</v>
      </c>
      <c r="E38" s="27"/>
      <c r="F38" s="28"/>
      <c r="IZ38" s="1689"/>
      <c r="JA38" s="1690"/>
    </row>
    <row r="39" spans="1:261" x14ac:dyDescent="0.25">
      <c r="A39" s="27" t="s">
        <v>711</v>
      </c>
      <c r="B39" s="1053">
        <v>14.3829892962</v>
      </c>
      <c r="C39" s="1055">
        <v>1.6474044565807512E-3</v>
      </c>
      <c r="E39" s="27"/>
      <c r="F39" s="28"/>
      <c r="IZ39" s="1689"/>
      <c r="JA39" s="1690"/>
    </row>
    <row r="40" spans="1:261" x14ac:dyDescent="0.25">
      <c r="A40" s="27" t="s">
        <v>737</v>
      </c>
      <c r="B40" s="1053">
        <v>2.1793809772000001</v>
      </c>
      <c r="C40" s="1055">
        <v>2.4962279123541856E-4</v>
      </c>
      <c r="E40" s="27"/>
      <c r="F40" s="28"/>
      <c r="IZ40" s="1689"/>
      <c r="JA40" s="1690"/>
    </row>
    <row r="41" spans="1:261" x14ac:dyDescent="0.25">
      <c r="A41" s="27" t="s">
        <v>817</v>
      </c>
      <c r="B41" s="1053">
        <v>57.603857119200008</v>
      </c>
      <c r="C41" s="1055">
        <v>6.5978531291463012E-3</v>
      </c>
      <c r="E41" s="27"/>
      <c r="F41" s="28"/>
      <c r="IZ41" s="1689"/>
      <c r="JA41" s="1690"/>
    </row>
    <row r="42" spans="1:261" x14ac:dyDescent="0.25">
      <c r="A42" s="27" t="s">
        <v>750</v>
      </c>
      <c r="B42" s="1053">
        <v>0.15251220600000001</v>
      </c>
      <c r="C42" s="1055">
        <v>1.7468502734250239E-5</v>
      </c>
      <c r="E42" s="27"/>
      <c r="F42" s="28"/>
      <c r="IZ42" s="1689"/>
      <c r="JA42" s="1690"/>
    </row>
    <row r="43" spans="1:261" x14ac:dyDescent="0.25">
      <c r="A43" s="27" t="s">
        <v>723</v>
      </c>
      <c r="B43" s="1053">
        <v>6.7144394436000008</v>
      </c>
      <c r="C43" s="1055">
        <v>7.6906109258877446E-4</v>
      </c>
      <c r="E43" s="27"/>
      <c r="F43" s="28"/>
      <c r="IZ43" s="1689"/>
      <c r="JA43" s="1690"/>
    </row>
    <row r="44" spans="1:261" x14ac:dyDescent="0.25">
      <c r="A44" s="27" t="s">
        <v>734</v>
      </c>
      <c r="B44" s="1053">
        <v>2.8555169832000002</v>
      </c>
      <c r="C44" s="1055">
        <v>3.2706632168658811E-4</v>
      </c>
      <c r="E44" s="27"/>
      <c r="F44" s="28"/>
      <c r="IZ44" s="1689"/>
      <c r="JA44" s="1690"/>
    </row>
    <row r="45" spans="1:261" x14ac:dyDescent="0.25">
      <c r="A45" s="27" t="s">
        <v>763</v>
      </c>
      <c r="B45" s="1053">
        <v>53.3930480776</v>
      </c>
      <c r="C45" s="1055">
        <v>6.1155538353009587E-3</v>
      </c>
      <c r="E45" s="27"/>
      <c r="F45" s="28"/>
      <c r="IZ45" s="1689"/>
      <c r="JA45" s="1690"/>
    </row>
    <row r="46" spans="1:261" x14ac:dyDescent="0.25">
      <c r="A46" s="27" t="s">
        <v>966</v>
      </c>
      <c r="B46" s="1053">
        <v>7.8982751316000011</v>
      </c>
      <c r="C46" s="1055">
        <v>9.0465572789770845E-4</v>
      </c>
      <c r="E46" s="27"/>
      <c r="F46" s="28"/>
      <c r="IZ46" s="1689"/>
      <c r="JA46" s="1690"/>
    </row>
    <row r="47" spans="1:261" x14ac:dyDescent="0.25">
      <c r="A47" s="27" t="s">
        <v>840</v>
      </c>
      <c r="B47" s="1053">
        <v>238.2240477988</v>
      </c>
      <c r="C47" s="1055">
        <v>2.7285799212277455E-2</v>
      </c>
      <c r="E47" s="27"/>
      <c r="F47" s="28"/>
      <c r="IZ47" s="1689"/>
      <c r="JA47" s="1690"/>
    </row>
    <row r="48" spans="1:261" x14ac:dyDescent="0.25">
      <c r="A48" s="27" t="s">
        <v>831</v>
      </c>
      <c r="B48" s="1053">
        <v>4.253648987</v>
      </c>
      <c r="C48" s="1055">
        <v>4.8720611227635283E-4</v>
      </c>
      <c r="E48" s="27"/>
      <c r="F48" s="28"/>
      <c r="IZ48" s="1689"/>
      <c r="JA48" s="1690"/>
    </row>
    <row r="49" spans="1:261" x14ac:dyDescent="0.25">
      <c r="A49" s="27" t="s">
        <v>732</v>
      </c>
      <c r="B49" s="1053">
        <v>4.2739150048000001</v>
      </c>
      <c r="C49" s="1055">
        <v>4.8952734935393902E-4</v>
      </c>
      <c r="E49" s="27"/>
      <c r="F49" s="28"/>
      <c r="IZ49" s="1689"/>
      <c r="JA49" s="1690"/>
    </row>
    <row r="50" spans="1:261" x14ac:dyDescent="0.25">
      <c r="A50" s="27" t="s">
        <v>751</v>
      </c>
      <c r="B50" s="1053">
        <v>0.69382383000000003</v>
      </c>
      <c r="C50" s="1055">
        <v>7.9469465358352839E-5</v>
      </c>
      <c r="E50" s="27"/>
      <c r="F50" s="28"/>
      <c r="IZ50" s="1689"/>
      <c r="JA50" s="1690"/>
    </row>
    <row r="51" spans="1:261" x14ac:dyDescent="0.25">
      <c r="A51" s="27" t="s">
        <v>757</v>
      </c>
      <c r="B51" s="1053">
        <v>0.60724075159999991</v>
      </c>
      <c r="C51" s="1055">
        <v>6.955237884155165E-5</v>
      </c>
      <c r="E51" s="27"/>
      <c r="F51" s="28"/>
      <c r="IZ51" s="1689"/>
      <c r="JA51" s="1690"/>
    </row>
    <row r="52" spans="1:261" x14ac:dyDescent="0.25">
      <c r="A52" s="27" t="s">
        <v>968</v>
      </c>
      <c r="B52" s="1053">
        <v>44.092218300200003</v>
      </c>
      <c r="C52" s="1055">
        <v>5.0502517545133541E-3</v>
      </c>
      <c r="E52" s="27"/>
      <c r="F52" s="28"/>
      <c r="IZ52" s="1689"/>
      <c r="JA52" s="1690"/>
    </row>
    <row r="53" spans="1:261" x14ac:dyDescent="0.25">
      <c r="A53" s="27" t="s">
        <v>740</v>
      </c>
      <c r="B53" s="1053">
        <v>0.36887578280000005</v>
      </c>
      <c r="C53" s="1055">
        <v>4.2250438764491398E-5</v>
      </c>
      <c r="E53" s="27"/>
      <c r="F53" s="28"/>
      <c r="IZ53" s="1689"/>
      <c r="JA53" s="1690"/>
    </row>
    <row r="54" spans="1:261" x14ac:dyDescent="0.25">
      <c r="A54" s="27" t="s">
        <v>969</v>
      </c>
      <c r="B54" s="1053">
        <v>1.4815457621999999</v>
      </c>
      <c r="C54" s="1055">
        <v>1.6969386829213885E-4</v>
      </c>
      <c r="E54" s="27"/>
      <c r="F54" s="28"/>
      <c r="IZ54" s="1689"/>
      <c r="JA54" s="1690"/>
    </row>
    <row r="55" spans="1:261" x14ac:dyDescent="0.25">
      <c r="A55" s="27" t="s">
        <v>970</v>
      </c>
      <c r="B55" s="1053">
        <v>17.133970581</v>
      </c>
      <c r="C55" s="1055">
        <v>1.9624974275354828E-3</v>
      </c>
      <c r="E55" s="27"/>
      <c r="F55" s="28"/>
      <c r="IZ55" s="1689"/>
      <c r="JA55" s="1690"/>
    </row>
    <row r="56" spans="1:261" x14ac:dyDescent="0.25">
      <c r="A56" s="27" t="s">
        <v>816</v>
      </c>
      <c r="B56" s="1053">
        <v>10.210548920600001</v>
      </c>
      <c r="C56" s="1055">
        <v>1.1694998480167346E-3</v>
      </c>
      <c r="E56" s="27"/>
      <c r="F56" s="28"/>
      <c r="IZ56" s="1689"/>
      <c r="JA56" s="1690"/>
    </row>
    <row r="57" spans="1:261" x14ac:dyDescent="0.25">
      <c r="A57" s="27" t="s">
        <v>762</v>
      </c>
      <c r="B57" s="1053">
        <v>2.1036876000000002</v>
      </c>
      <c r="C57" s="1055">
        <v>2.409529935761884E-4</v>
      </c>
      <c r="E57" s="27"/>
      <c r="F57" s="28"/>
      <c r="IZ57" s="1689"/>
      <c r="JA57" s="1690"/>
    </row>
    <row r="58" spans="1:261" x14ac:dyDescent="0.25">
      <c r="A58" s="27" t="s">
        <v>727</v>
      </c>
      <c r="B58" s="1053">
        <v>2.1355883836000005</v>
      </c>
      <c r="C58" s="1055">
        <v>2.4460685801207054E-4</v>
      </c>
      <c r="E58" s="27"/>
      <c r="F58" s="28"/>
      <c r="IZ58" s="1689"/>
      <c r="JA58" s="1690"/>
    </row>
    <row r="59" spans="1:261" ht="18" customHeight="1" x14ac:dyDescent="0.25">
      <c r="A59" s="27" t="s">
        <v>971</v>
      </c>
      <c r="B59" s="1053">
        <v>1.0035520068000001</v>
      </c>
      <c r="C59" s="1055">
        <v>1.1494523248026531E-4</v>
      </c>
      <c r="E59" s="27"/>
      <c r="F59" s="28"/>
      <c r="IZ59" s="1689"/>
      <c r="JA59" s="1690"/>
    </row>
    <row r="60" spans="1:261" x14ac:dyDescent="0.25">
      <c r="A60" s="27" t="s">
        <v>972</v>
      </c>
      <c r="B60" s="1053">
        <v>3.4438363456000003</v>
      </c>
      <c r="C60" s="1055">
        <v>3.9445147504734113E-4</v>
      </c>
      <c r="E60" s="27"/>
      <c r="F60" s="28"/>
      <c r="IZ60" s="1689"/>
      <c r="JA60" s="1690"/>
    </row>
    <row r="61" spans="1:261" x14ac:dyDescent="0.25">
      <c r="A61" s="27" t="s">
        <v>973</v>
      </c>
      <c r="B61" s="1053">
        <v>10.678021356799999</v>
      </c>
      <c r="C61" s="1055">
        <v>1.2230433888527137E-3</v>
      </c>
      <c r="E61" s="27"/>
      <c r="F61" s="28"/>
      <c r="IZ61" s="1689"/>
      <c r="JA61" s="1690"/>
    </row>
    <row r="62" spans="1:261" x14ac:dyDescent="0.25">
      <c r="A62" s="27" t="s">
        <v>819</v>
      </c>
      <c r="B62" s="1053">
        <v>0.34557339179999996</v>
      </c>
      <c r="C62" s="1055">
        <v>3.9581420385083324E-5</v>
      </c>
      <c r="E62" s="27"/>
      <c r="F62" s="28"/>
      <c r="IZ62" s="1689"/>
      <c r="JA62" s="1690"/>
    </row>
    <row r="63" spans="1:261" x14ac:dyDescent="0.25">
      <c r="A63" s="27" t="s">
        <v>728</v>
      </c>
      <c r="B63" s="1053">
        <v>42.860685580999998</v>
      </c>
      <c r="C63" s="1055">
        <v>4.9091939779792983E-3</v>
      </c>
      <c r="E63" s="27"/>
      <c r="F63" s="28"/>
      <c r="IZ63" s="1689"/>
      <c r="JA63" s="1690"/>
    </row>
    <row r="64" spans="1:261" x14ac:dyDescent="0.25">
      <c r="A64" s="27" t="s">
        <v>729</v>
      </c>
      <c r="B64" s="1053">
        <v>5.3968915168000002</v>
      </c>
      <c r="C64" s="1055">
        <v>6.1815127254583621E-4</v>
      </c>
      <c r="E64" s="27"/>
      <c r="F64" s="28"/>
      <c r="IZ64" s="1689"/>
      <c r="JA64" s="1690"/>
    </row>
    <row r="65" spans="1:261" x14ac:dyDescent="0.25">
      <c r="A65" s="27" t="s">
        <v>860</v>
      </c>
      <c r="B65" s="1053">
        <v>5.0225500290000005</v>
      </c>
      <c r="C65" s="1055">
        <v>5.7527480072313111E-4</v>
      </c>
      <c r="E65" s="27"/>
      <c r="F65" s="28"/>
      <c r="IZ65" s="1689"/>
      <c r="JA65" s="1690"/>
    </row>
    <row r="66" spans="1:261" x14ac:dyDescent="0.25">
      <c r="A66" s="27" t="s">
        <v>730</v>
      </c>
      <c r="B66" s="1053">
        <v>1.3912187702000001</v>
      </c>
      <c r="C66" s="1055">
        <v>1.5934795993429503E-4</v>
      </c>
      <c r="E66" s="27"/>
      <c r="F66" s="28"/>
      <c r="IZ66" s="1689"/>
      <c r="JA66" s="1690"/>
    </row>
    <row r="67" spans="1:261" x14ac:dyDescent="0.25">
      <c r="A67" s="27" t="s">
        <v>964</v>
      </c>
      <c r="B67" s="1053">
        <v>0.22943928560000001</v>
      </c>
      <c r="C67" s="1055">
        <v>2.6279606681763041E-5</v>
      </c>
      <c r="E67" s="27"/>
      <c r="F67" s="28"/>
      <c r="IZ67" s="1689"/>
      <c r="JA67" s="1690"/>
    </row>
    <row r="68" spans="1:261" x14ac:dyDescent="0.25">
      <c r="A68" s="27" t="s">
        <v>853</v>
      </c>
      <c r="B68" s="1053">
        <v>32.065871969600003</v>
      </c>
      <c r="C68" s="1055">
        <v>3.6727733921642683E-3</v>
      </c>
      <c r="E68" s="27"/>
      <c r="F68" s="28"/>
      <c r="IZ68" s="1689"/>
      <c r="JA68" s="1690"/>
    </row>
    <row r="69" spans="1:261" x14ac:dyDescent="0.25">
      <c r="A69" s="27" t="s">
        <v>753</v>
      </c>
      <c r="B69" s="1053">
        <v>38.908796880800004</v>
      </c>
      <c r="C69" s="1055">
        <v>4.456551003521921E-3</v>
      </c>
      <c r="E69" s="27"/>
      <c r="F69" s="28"/>
      <c r="IZ69" s="1689"/>
      <c r="JA69" s="1690"/>
    </row>
    <row r="70" spans="1:261" x14ac:dyDescent="0.25">
      <c r="A70" s="27" t="s">
        <v>744</v>
      </c>
      <c r="B70" s="1053">
        <v>20.052612872600001</v>
      </c>
      <c r="C70" s="1055">
        <v>2.2967940204987568E-3</v>
      </c>
      <c r="E70" s="27"/>
      <c r="F70" s="28"/>
      <c r="IZ70" s="1689"/>
      <c r="JA70" s="1690"/>
    </row>
    <row r="71" spans="1:261" x14ac:dyDescent="0.25">
      <c r="A71" s="27" t="s">
        <v>854</v>
      </c>
      <c r="B71" s="1053">
        <v>1.3174721924000001</v>
      </c>
      <c r="C71" s="1055">
        <v>1.5090114554659355E-4</v>
      </c>
      <c r="E71" s="27"/>
      <c r="F71" s="28"/>
      <c r="IZ71" s="1689"/>
      <c r="JA71" s="1690"/>
    </row>
    <row r="72" spans="1:261" x14ac:dyDescent="0.25">
      <c r="A72" s="27" t="s">
        <v>746</v>
      </c>
      <c r="B72" s="1053">
        <v>0.34442818340000003</v>
      </c>
      <c r="C72" s="1055">
        <v>3.9450250057203571E-5</v>
      </c>
      <c r="E72" s="27"/>
      <c r="F72" s="28"/>
      <c r="IZ72" s="1689"/>
      <c r="JA72" s="1690"/>
    </row>
    <row r="73" spans="1:261" x14ac:dyDescent="0.25">
      <c r="A73" s="27" t="s">
        <v>731</v>
      </c>
      <c r="B73" s="1053">
        <v>4.5376745959999996</v>
      </c>
      <c r="C73" s="1055">
        <v>5.197379486292647E-4</v>
      </c>
      <c r="E73" s="27"/>
      <c r="F73" s="28"/>
      <c r="IZ73" s="1689"/>
      <c r="JA73" s="1690"/>
    </row>
    <row r="74" spans="1:261" x14ac:dyDescent="0.25">
      <c r="A74" s="27" t="s">
        <v>754</v>
      </c>
      <c r="B74" s="1053">
        <v>13.4167229672</v>
      </c>
      <c r="C74" s="1055">
        <v>1.5367298656555472E-3</v>
      </c>
      <c r="E74" s="27"/>
      <c r="F74" s="28"/>
      <c r="IZ74" s="1689"/>
      <c r="JA74" s="1690"/>
    </row>
    <row r="75" spans="1:261" x14ac:dyDescent="0.25">
      <c r="A75" s="27" t="s">
        <v>713</v>
      </c>
      <c r="B75" s="1053">
        <v>3.58063874E-2</v>
      </c>
      <c r="C75" s="1055">
        <v>4.1012060123274545E-6</v>
      </c>
      <c r="E75" s="27"/>
      <c r="F75" s="28"/>
      <c r="IZ75" s="1689"/>
      <c r="JA75" s="1690"/>
    </row>
    <row r="76" spans="1:261" x14ac:dyDescent="0.25">
      <c r="A76" s="27" t="s">
        <v>758</v>
      </c>
      <c r="B76" s="1053">
        <v>8.5379422800000007E-2</v>
      </c>
      <c r="C76" s="1055">
        <v>9.7792217406553485E-6</v>
      </c>
      <c r="E76" s="27"/>
      <c r="F76" s="28"/>
      <c r="IZ76" s="1689"/>
      <c r="JA76" s="1690"/>
    </row>
    <row r="77" spans="1:261" x14ac:dyDescent="0.25">
      <c r="A77" s="27" t="s">
        <v>735</v>
      </c>
      <c r="B77" s="1053">
        <v>1930.3685365439999</v>
      </c>
      <c r="C77" s="1055">
        <v>0.22110130686018331</v>
      </c>
      <c r="E77" s="27"/>
      <c r="F77" s="28"/>
      <c r="IZ77" s="1689"/>
      <c r="JA77" s="1690"/>
    </row>
    <row r="78" spans="1:261" x14ac:dyDescent="0.25">
      <c r="A78" s="27" t="s">
        <v>974</v>
      </c>
      <c r="B78" s="1053">
        <v>754.74852407640003</v>
      </c>
      <c r="C78" s="1055">
        <v>8.6447681810463903E-2</v>
      </c>
      <c r="E78" s="27"/>
      <c r="F78" s="28"/>
      <c r="IZ78" s="1689"/>
      <c r="JA78" s="1690"/>
    </row>
    <row r="79" spans="1:261" x14ac:dyDescent="0.25">
      <c r="A79" s="27" t="s">
        <v>975</v>
      </c>
      <c r="B79" s="1053">
        <v>320.41723363300002</v>
      </c>
      <c r="C79" s="1055">
        <v>3.670007449645675E-2</v>
      </c>
      <c r="E79" s="27"/>
      <c r="F79" s="28"/>
      <c r="IZ79" s="1689"/>
      <c r="JA79" s="1690"/>
    </row>
    <row r="80" spans="1:261" x14ac:dyDescent="0.25">
      <c r="A80" s="27" t="s">
        <v>792</v>
      </c>
      <c r="B80" s="1053">
        <v>219.24091935340002</v>
      </c>
      <c r="C80" s="1055">
        <v>2.511150221762843E-2</v>
      </c>
      <c r="E80" s="27"/>
      <c r="F80" s="28"/>
      <c r="IZ80" s="1689"/>
      <c r="JA80" s="1690"/>
    </row>
    <row r="81" spans="1:3" ht="15.75" thickBot="1" x14ac:dyDescent="0.3">
      <c r="A81" s="888" t="s">
        <v>940</v>
      </c>
      <c r="B81" s="889">
        <v>8730.6970906540009</v>
      </c>
      <c r="C81" s="890">
        <v>0.99999999999999989</v>
      </c>
    </row>
    <row r="82" spans="1:3" ht="6.75" customHeight="1" x14ac:dyDescent="0.25">
      <c r="A82" s="1056"/>
      <c r="B82" s="1057"/>
      <c r="C82" s="1058"/>
    </row>
    <row r="83" spans="1:3" x14ac:dyDescent="0.25">
      <c r="A83" s="2087"/>
      <c r="B83" s="2087"/>
      <c r="C83" s="2087"/>
    </row>
    <row r="84" spans="1:3" x14ac:dyDescent="0.25">
      <c r="A84" s="2087"/>
      <c r="B84" s="2087"/>
      <c r="C84" s="2087"/>
    </row>
    <row r="85" spans="1:3" hidden="1" x14ac:dyDescent="0.25"/>
    <row r="86" spans="1:3" hidden="1" x14ac:dyDescent="0.25"/>
    <row r="87" spans="1:3" x14ac:dyDescent="0.25"/>
    <row r="88" spans="1:3" x14ac:dyDescent="0.25"/>
    <row r="89" spans="1:3" x14ac:dyDescent="0.25"/>
    <row r="90" spans="1:3" x14ac:dyDescent="0.25"/>
    <row r="91" spans="1:3" x14ac:dyDescent="0.25"/>
    <row r="92" spans="1:3" x14ac:dyDescent="0.25"/>
    <row r="93" spans="1:3" x14ac:dyDescent="0.25"/>
    <row r="94" spans="1:3" x14ac:dyDescent="0.25"/>
    <row r="95" spans="1:3" x14ac:dyDescent="0.25"/>
    <row r="96" spans="1: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</sheetData>
  <mergeCells count="5">
    <mergeCell ref="A1:C1"/>
    <mergeCell ref="A2:C2"/>
    <mergeCell ref="A3:C3"/>
    <mergeCell ref="A4:C4"/>
    <mergeCell ref="A83:C8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29"/>
  <sheetViews>
    <sheetView workbookViewId="0">
      <selection activeCell="IW28" sqref="IW28"/>
    </sheetView>
  </sheetViews>
  <sheetFormatPr baseColWidth="10" defaultColWidth="0" defaultRowHeight="15" x14ac:dyDescent="0.25"/>
  <cols>
    <col min="1" max="1" width="34.85546875" style="875" customWidth="1"/>
    <col min="2" max="3" width="24.42578125" style="875" customWidth="1"/>
    <col min="4" max="256" width="11.42578125" style="875" hidden="1"/>
    <col min="257" max="257" width="11.5703125" style="875" customWidth="1"/>
    <col min="258" max="259" width="24.42578125" style="875" customWidth="1"/>
    <col min="260" max="512" width="11.42578125" style="875" hidden="1"/>
    <col min="513" max="513" width="34.85546875" style="875" customWidth="1"/>
    <col min="514" max="515" width="24.42578125" style="875" customWidth="1"/>
    <col min="516" max="768" width="11.42578125" style="875" hidden="1"/>
    <col min="769" max="769" width="34.85546875" style="875" customWidth="1"/>
    <col min="770" max="771" width="24.42578125" style="875" customWidth="1"/>
    <col min="772" max="1024" width="11.42578125" style="875" hidden="1"/>
    <col min="1025" max="1025" width="34.85546875" style="875" customWidth="1"/>
    <col min="1026" max="1027" width="24.42578125" style="875" customWidth="1"/>
    <col min="1028" max="1280" width="11.42578125" style="875" hidden="1"/>
    <col min="1281" max="1281" width="34.85546875" style="875" customWidth="1"/>
    <col min="1282" max="1283" width="24.42578125" style="875" customWidth="1"/>
    <col min="1284" max="1536" width="11.42578125" style="875" hidden="1"/>
    <col min="1537" max="1537" width="34.85546875" style="875" customWidth="1"/>
    <col min="1538" max="1539" width="24.42578125" style="875" customWidth="1"/>
    <col min="1540" max="1792" width="11.42578125" style="875" hidden="1"/>
    <col min="1793" max="1793" width="34.85546875" style="875" customWidth="1"/>
    <col min="1794" max="1795" width="24.42578125" style="875" customWidth="1"/>
    <col min="1796" max="2048" width="11.42578125" style="875" hidden="1"/>
    <col min="2049" max="2049" width="34.85546875" style="875" customWidth="1"/>
    <col min="2050" max="2051" width="24.42578125" style="875" customWidth="1"/>
    <col min="2052" max="2304" width="11.42578125" style="875" hidden="1"/>
    <col min="2305" max="2305" width="34.85546875" style="875" customWidth="1"/>
    <col min="2306" max="2307" width="24.42578125" style="875" customWidth="1"/>
    <col min="2308" max="2560" width="11.42578125" style="875" hidden="1"/>
    <col min="2561" max="2561" width="34.85546875" style="875" customWidth="1"/>
    <col min="2562" max="2563" width="24.42578125" style="875" customWidth="1"/>
    <col min="2564" max="2816" width="11.42578125" style="875" hidden="1"/>
    <col min="2817" max="2817" width="34.85546875" style="875" customWidth="1"/>
    <col min="2818" max="2819" width="24.42578125" style="875" customWidth="1"/>
    <col min="2820" max="3072" width="11.42578125" style="875" hidden="1"/>
    <col min="3073" max="3073" width="34.85546875" style="875" customWidth="1"/>
    <col min="3074" max="3075" width="24.42578125" style="875" customWidth="1"/>
    <col min="3076" max="3328" width="11.42578125" style="875" hidden="1"/>
    <col min="3329" max="3329" width="34.85546875" style="875" customWidth="1"/>
    <col min="3330" max="3331" width="24.42578125" style="875" customWidth="1"/>
    <col min="3332" max="3584" width="11.42578125" style="875" hidden="1"/>
    <col min="3585" max="3585" width="34.85546875" style="875" customWidth="1"/>
    <col min="3586" max="3587" width="24.42578125" style="875" customWidth="1"/>
    <col min="3588" max="3840" width="11.42578125" style="875" hidden="1"/>
    <col min="3841" max="3841" width="34.85546875" style="875" customWidth="1"/>
    <col min="3842" max="3843" width="24.42578125" style="875" customWidth="1"/>
    <col min="3844" max="4096" width="11.42578125" style="875" hidden="1"/>
    <col min="4097" max="4097" width="34.85546875" style="875" customWidth="1"/>
    <col min="4098" max="4099" width="24.42578125" style="875" customWidth="1"/>
    <col min="4100" max="4352" width="11.42578125" style="875" hidden="1"/>
    <col min="4353" max="4353" width="34.85546875" style="875" customWidth="1"/>
    <col min="4354" max="4355" width="24.42578125" style="875" customWidth="1"/>
    <col min="4356" max="4608" width="11.42578125" style="875" hidden="1"/>
    <col min="4609" max="4609" width="34.85546875" style="875" customWidth="1"/>
    <col min="4610" max="4611" width="24.42578125" style="875" customWidth="1"/>
    <col min="4612" max="4864" width="11.42578125" style="875" hidden="1"/>
    <col min="4865" max="4865" width="34.85546875" style="875" customWidth="1"/>
    <col min="4866" max="4867" width="24.42578125" style="875" customWidth="1"/>
    <col min="4868" max="5120" width="11.42578125" style="875" hidden="1"/>
    <col min="5121" max="5121" width="34.85546875" style="875" customWidth="1"/>
    <col min="5122" max="5123" width="24.42578125" style="875" customWidth="1"/>
    <col min="5124" max="5376" width="11.42578125" style="875" hidden="1"/>
    <col min="5377" max="5377" width="34.85546875" style="875" customWidth="1"/>
    <col min="5378" max="5379" width="24.42578125" style="875" customWidth="1"/>
    <col min="5380" max="5632" width="11.42578125" style="875" hidden="1"/>
    <col min="5633" max="5633" width="34.85546875" style="875" customWidth="1"/>
    <col min="5634" max="5635" width="24.42578125" style="875" customWidth="1"/>
    <col min="5636" max="5888" width="11.42578125" style="875" hidden="1"/>
    <col min="5889" max="5889" width="34.85546875" style="875" customWidth="1"/>
    <col min="5890" max="5891" width="24.42578125" style="875" customWidth="1"/>
    <col min="5892" max="6144" width="11.42578125" style="875" hidden="1"/>
    <col min="6145" max="6145" width="34.85546875" style="875" customWidth="1"/>
    <col min="6146" max="6147" width="24.42578125" style="875" customWidth="1"/>
    <col min="6148" max="6400" width="11.42578125" style="875" hidden="1"/>
    <col min="6401" max="6401" width="34.85546875" style="875" customWidth="1"/>
    <col min="6402" max="6403" width="24.42578125" style="875" customWidth="1"/>
    <col min="6404" max="6656" width="11.42578125" style="875" hidden="1"/>
    <col min="6657" max="6657" width="34.85546875" style="875" customWidth="1"/>
    <col min="6658" max="6659" width="24.42578125" style="875" customWidth="1"/>
    <col min="6660" max="6912" width="11.42578125" style="875" hidden="1"/>
    <col min="6913" max="6913" width="34.85546875" style="875" customWidth="1"/>
    <col min="6914" max="6915" width="24.42578125" style="875" customWidth="1"/>
    <col min="6916" max="7168" width="11.42578125" style="875" hidden="1"/>
    <col min="7169" max="7169" width="34.85546875" style="875" customWidth="1"/>
    <col min="7170" max="7171" width="24.42578125" style="875" customWidth="1"/>
    <col min="7172" max="7424" width="11.42578125" style="875" hidden="1"/>
    <col min="7425" max="7425" width="34.85546875" style="875" customWidth="1"/>
    <col min="7426" max="7427" width="24.42578125" style="875" customWidth="1"/>
    <col min="7428" max="7680" width="11.42578125" style="875" hidden="1"/>
    <col min="7681" max="7681" width="34.85546875" style="875" customWidth="1"/>
    <col min="7682" max="7683" width="24.42578125" style="875" customWidth="1"/>
    <col min="7684" max="7936" width="11.42578125" style="875" hidden="1"/>
    <col min="7937" max="7937" width="34.85546875" style="875" customWidth="1"/>
    <col min="7938" max="7939" width="24.42578125" style="875" customWidth="1"/>
    <col min="7940" max="8192" width="11.42578125" style="875" hidden="1"/>
    <col min="8193" max="8193" width="34.85546875" style="875" customWidth="1"/>
    <col min="8194" max="8195" width="24.42578125" style="875" customWidth="1"/>
    <col min="8196" max="8448" width="11.42578125" style="875" hidden="1"/>
    <col min="8449" max="8449" width="34.85546875" style="875" customWidth="1"/>
    <col min="8450" max="8451" width="24.42578125" style="875" customWidth="1"/>
    <col min="8452" max="8704" width="11.42578125" style="875" hidden="1"/>
    <col min="8705" max="8705" width="34.85546875" style="875" customWidth="1"/>
    <col min="8706" max="8707" width="24.42578125" style="875" customWidth="1"/>
    <col min="8708" max="8960" width="11.42578125" style="875" hidden="1"/>
    <col min="8961" max="8961" width="34.85546875" style="875" customWidth="1"/>
    <col min="8962" max="8963" width="24.42578125" style="875" customWidth="1"/>
    <col min="8964" max="9216" width="11.42578125" style="875" hidden="1"/>
    <col min="9217" max="9217" width="34.85546875" style="875" customWidth="1"/>
    <col min="9218" max="9219" width="24.42578125" style="875" customWidth="1"/>
    <col min="9220" max="9472" width="11.42578125" style="875" hidden="1"/>
    <col min="9473" max="9473" width="34.85546875" style="875" customWidth="1"/>
    <col min="9474" max="9475" width="24.42578125" style="875" customWidth="1"/>
    <col min="9476" max="9728" width="11.42578125" style="875" hidden="1"/>
    <col min="9729" max="9729" width="34.85546875" style="875" customWidth="1"/>
    <col min="9730" max="9731" width="24.42578125" style="875" customWidth="1"/>
    <col min="9732" max="9984" width="11.42578125" style="875" hidden="1"/>
    <col min="9985" max="9985" width="34.85546875" style="875" customWidth="1"/>
    <col min="9986" max="9987" width="24.42578125" style="875" customWidth="1"/>
    <col min="9988" max="10240" width="11.42578125" style="875" hidden="1"/>
    <col min="10241" max="10241" width="34.85546875" style="875" customWidth="1"/>
    <col min="10242" max="10243" width="24.42578125" style="875" customWidth="1"/>
    <col min="10244" max="10496" width="11.42578125" style="875" hidden="1"/>
    <col min="10497" max="10497" width="34.85546875" style="875" customWidth="1"/>
    <col min="10498" max="10499" width="24.42578125" style="875" customWidth="1"/>
    <col min="10500" max="10752" width="11.42578125" style="875" hidden="1"/>
    <col min="10753" max="10753" width="34.85546875" style="875" customWidth="1"/>
    <col min="10754" max="10755" width="24.42578125" style="875" customWidth="1"/>
    <col min="10756" max="11008" width="11.42578125" style="875" hidden="1"/>
    <col min="11009" max="11009" width="34.85546875" style="875" customWidth="1"/>
    <col min="11010" max="11011" width="24.42578125" style="875" customWidth="1"/>
    <col min="11012" max="11264" width="11.42578125" style="875" hidden="1"/>
    <col min="11265" max="11265" width="34.85546875" style="875" customWidth="1"/>
    <col min="11266" max="11267" width="24.42578125" style="875" customWidth="1"/>
    <col min="11268" max="11520" width="11.42578125" style="875" hidden="1"/>
    <col min="11521" max="11521" width="34.85546875" style="875" customWidth="1"/>
    <col min="11522" max="11523" width="24.42578125" style="875" customWidth="1"/>
    <col min="11524" max="11776" width="11.42578125" style="875" hidden="1"/>
    <col min="11777" max="11777" width="34.85546875" style="875" customWidth="1"/>
    <col min="11778" max="11779" width="24.42578125" style="875" customWidth="1"/>
    <col min="11780" max="12032" width="11.42578125" style="875" hidden="1"/>
    <col min="12033" max="12033" width="34.85546875" style="875" customWidth="1"/>
    <col min="12034" max="12035" width="24.42578125" style="875" customWidth="1"/>
    <col min="12036" max="12288" width="11.42578125" style="875" hidden="1"/>
    <col min="12289" max="12289" width="34.85546875" style="875" customWidth="1"/>
    <col min="12290" max="12291" width="24.42578125" style="875" customWidth="1"/>
    <col min="12292" max="12544" width="11.42578125" style="875" hidden="1"/>
    <col min="12545" max="12545" width="34.85546875" style="875" customWidth="1"/>
    <col min="12546" max="12547" width="24.42578125" style="875" customWidth="1"/>
    <col min="12548" max="12800" width="11.42578125" style="875" hidden="1"/>
    <col min="12801" max="12801" width="34.85546875" style="875" customWidth="1"/>
    <col min="12802" max="12803" width="24.42578125" style="875" customWidth="1"/>
    <col min="12804" max="13056" width="11.42578125" style="875" hidden="1"/>
    <col min="13057" max="13057" width="34.85546875" style="875" customWidth="1"/>
    <col min="13058" max="13059" width="24.42578125" style="875" customWidth="1"/>
    <col min="13060" max="13312" width="11.42578125" style="875" hidden="1"/>
    <col min="13313" max="13313" width="34.85546875" style="875" customWidth="1"/>
    <col min="13314" max="13315" width="24.42578125" style="875" customWidth="1"/>
    <col min="13316" max="13568" width="11.42578125" style="875" hidden="1"/>
    <col min="13569" max="13569" width="34.85546875" style="875" customWidth="1"/>
    <col min="13570" max="13571" width="24.42578125" style="875" customWidth="1"/>
    <col min="13572" max="13824" width="11.42578125" style="875" hidden="1"/>
    <col min="13825" max="13825" width="34.85546875" style="875" customWidth="1"/>
    <col min="13826" max="13827" width="24.42578125" style="875" customWidth="1"/>
    <col min="13828" max="14080" width="11.42578125" style="875" hidden="1"/>
    <col min="14081" max="14081" width="34.85546875" style="875" customWidth="1"/>
    <col min="14082" max="14083" width="24.42578125" style="875" customWidth="1"/>
    <col min="14084" max="14336" width="11.42578125" style="875" hidden="1"/>
    <col min="14337" max="14337" width="34.85546875" style="875" customWidth="1"/>
    <col min="14338" max="14339" width="24.42578125" style="875" customWidth="1"/>
    <col min="14340" max="14592" width="11.42578125" style="875" hidden="1"/>
    <col min="14593" max="14593" width="34.85546875" style="875" customWidth="1"/>
    <col min="14594" max="14595" width="24.42578125" style="875" customWidth="1"/>
    <col min="14596" max="14848" width="11.42578125" style="875" hidden="1"/>
    <col min="14849" max="14849" width="34.85546875" style="875" customWidth="1"/>
    <col min="14850" max="14851" width="24.42578125" style="875" customWidth="1"/>
    <col min="14852" max="15104" width="11.42578125" style="875" hidden="1"/>
    <col min="15105" max="15105" width="34.85546875" style="875" customWidth="1"/>
    <col min="15106" max="15107" width="24.42578125" style="875" customWidth="1"/>
    <col min="15108" max="15360" width="11.42578125" style="875" hidden="1"/>
    <col min="15361" max="15361" width="34.85546875" style="875" customWidth="1"/>
    <col min="15362" max="15363" width="24.42578125" style="875" customWidth="1"/>
    <col min="15364" max="15616" width="11.42578125" style="875" hidden="1"/>
    <col min="15617" max="15617" width="34.85546875" style="875" customWidth="1"/>
    <col min="15618" max="15619" width="24.42578125" style="875" customWidth="1"/>
    <col min="15620" max="15872" width="11.42578125" style="875" hidden="1"/>
    <col min="15873" max="15873" width="34.85546875" style="875" customWidth="1"/>
    <col min="15874" max="15875" width="24.42578125" style="875" customWidth="1"/>
    <col min="15876" max="16128" width="11.42578125" style="875" hidden="1"/>
    <col min="16129" max="16129" width="34.85546875" style="875" customWidth="1"/>
    <col min="16130" max="16131" width="24.42578125" style="875" customWidth="1"/>
    <col min="16132" max="16384" width="11.42578125" style="875" hidden="1"/>
  </cols>
  <sheetData>
    <row r="1" spans="1:259" ht="15.75" x14ac:dyDescent="0.25">
      <c r="A1" s="2088" t="s">
        <v>1122</v>
      </c>
      <c r="B1" s="2088"/>
      <c r="C1" s="2088"/>
    </row>
    <row r="2" spans="1:259" ht="15.75" x14ac:dyDescent="0.25">
      <c r="A2" s="2088" t="s">
        <v>1114</v>
      </c>
      <c r="B2" s="2088"/>
      <c r="C2" s="2088"/>
    </row>
    <row r="3" spans="1:259" x14ac:dyDescent="0.25">
      <c r="A3" s="2089" t="s">
        <v>1534</v>
      </c>
      <c r="B3" s="2090"/>
      <c r="C3" s="2091"/>
    </row>
    <row r="4" spans="1:259" x14ac:dyDescent="0.25">
      <c r="A4" s="2084" t="s">
        <v>1110</v>
      </c>
      <c r="B4" s="2085"/>
      <c r="C4" s="2086"/>
    </row>
    <row r="5" spans="1:259" ht="5.25" customHeight="1" thickBot="1" x14ac:dyDescent="0.35">
      <c r="A5" s="1059"/>
      <c r="B5" s="1059"/>
      <c r="C5" s="1059"/>
    </row>
    <row r="6" spans="1:259" ht="15.75" thickBot="1" x14ac:dyDescent="0.3">
      <c r="A6" s="1060" t="s">
        <v>1018</v>
      </c>
      <c r="B6" s="1061" t="s">
        <v>940</v>
      </c>
      <c r="C6" s="1062" t="s">
        <v>1112</v>
      </c>
      <c r="IX6" s="230"/>
    </row>
    <row r="7" spans="1:259" x14ac:dyDescent="0.25">
      <c r="A7" s="1063" t="s">
        <v>1174</v>
      </c>
      <c r="B7" s="1064">
        <v>70.753310850600002</v>
      </c>
      <c r="C7" s="1065">
        <v>8.1039704064798813E-3</v>
      </c>
      <c r="IW7" s="230"/>
      <c r="IX7" s="232"/>
      <c r="IY7" s="233"/>
    </row>
    <row r="8" spans="1:259" x14ac:dyDescent="0.25">
      <c r="A8" s="628" t="s">
        <v>1175</v>
      </c>
      <c r="B8" s="405">
        <v>772.37721329860005</v>
      </c>
      <c r="C8" s="231">
        <v>8.8466843515326091E-2</v>
      </c>
      <c r="IW8" s="230"/>
      <c r="IX8" s="232"/>
      <c r="IY8" s="233"/>
    </row>
    <row r="9" spans="1:259" x14ac:dyDescent="0.25">
      <c r="A9" s="628" t="s">
        <v>1176</v>
      </c>
      <c r="B9" s="405">
        <v>418.9002939394</v>
      </c>
      <c r="C9" s="231">
        <v>4.7980165797737125E-2</v>
      </c>
      <c r="IW9" s="230"/>
      <c r="IX9" s="232"/>
      <c r="IY9" s="233"/>
    </row>
    <row r="10" spans="1:259" x14ac:dyDescent="0.25">
      <c r="A10" s="628" t="s">
        <v>1177</v>
      </c>
      <c r="B10" s="405">
        <v>7.8982751316000011</v>
      </c>
      <c r="C10" s="231">
        <v>9.0465572789770866E-4</v>
      </c>
      <c r="IW10" s="230"/>
      <c r="IX10" s="232"/>
      <c r="IY10" s="233"/>
    </row>
    <row r="11" spans="1:259" ht="25.5" x14ac:dyDescent="0.25">
      <c r="A11" s="628" t="s">
        <v>1960</v>
      </c>
      <c r="B11" s="405">
        <v>1.382667986</v>
      </c>
      <c r="C11" s="231">
        <v>1.5836856686737106E-4</v>
      </c>
      <c r="IW11" s="230"/>
      <c r="IX11" s="232"/>
      <c r="IY11" s="233"/>
    </row>
    <row r="12" spans="1:259" ht="25.5" x14ac:dyDescent="0.25">
      <c r="A12" s="628" t="s">
        <v>49</v>
      </c>
      <c r="B12" s="405">
        <v>13.7120716236</v>
      </c>
      <c r="C12" s="231">
        <v>1.5705586256426697E-3</v>
      </c>
      <c r="IW12" s="230"/>
      <c r="IX12" s="232"/>
      <c r="IY12" s="233"/>
    </row>
    <row r="13" spans="1:259" x14ac:dyDescent="0.25">
      <c r="A13" s="628" t="s">
        <v>1961</v>
      </c>
      <c r="B13" s="405">
        <v>1.3174721924000001</v>
      </c>
      <c r="C13" s="231">
        <v>1.5090114554659357E-4</v>
      </c>
      <c r="IW13" s="230"/>
      <c r="IX13" s="232"/>
      <c r="IY13" s="233"/>
    </row>
    <row r="14" spans="1:259" x14ac:dyDescent="0.25">
      <c r="A14" s="628" t="s">
        <v>1178</v>
      </c>
      <c r="B14" s="405">
        <v>4070.2939416608001</v>
      </c>
      <c r="C14" s="231">
        <v>0.46620492033997513</v>
      </c>
      <c r="IW14" s="230"/>
      <c r="IX14" s="232"/>
      <c r="IY14" s="233"/>
    </row>
    <row r="15" spans="1:259" ht="25.5" x14ac:dyDescent="0.25">
      <c r="A15" s="628" t="s">
        <v>1183</v>
      </c>
      <c r="B15" s="405">
        <v>0.96050996580000003</v>
      </c>
      <c r="C15" s="231">
        <v>1.100152663443338E-4</v>
      </c>
      <c r="IW15" s="230"/>
      <c r="IX15" s="232"/>
      <c r="IY15" s="233"/>
    </row>
    <row r="16" spans="1:259" x14ac:dyDescent="0.25">
      <c r="A16" s="628" t="s">
        <v>1179</v>
      </c>
      <c r="B16" s="405">
        <v>53.557045775800006</v>
      </c>
      <c r="C16" s="231">
        <v>6.1343378678354946E-3</v>
      </c>
      <c r="IW16" s="230"/>
      <c r="IX16" s="232"/>
      <c r="IY16" s="233"/>
    </row>
    <row r="17" spans="1:259" x14ac:dyDescent="0.25">
      <c r="A17" s="628" t="s">
        <v>1180</v>
      </c>
      <c r="B17" s="405">
        <v>94.769074622600002</v>
      </c>
      <c r="C17" s="231">
        <v>1.0854697355615282E-2</v>
      </c>
      <c r="IW17" s="230"/>
      <c r="IX17" s="232"/>
      <c r="IY17" s="233"/>
    </row>
    <row r="18" spans="1:259" x14ac:dyDescent="0.25">
      <c r="A18" s="628" t="s">
        <v>735</v>
      </c>
      <c r="B18" s="405">
        <v>1930.3685365439999</v>
      </c>
      <c r="C18" s="231">
        <v>0.22110130686018334</v>
      </c>
      <c r="IW18" s="230"/>
      <c r="IX18" s="232"/>
      <c r="IY18" s="233"/>
    </row>
    <row r="19" spans="1:259" x14ac:dyDescent="0.25">
      <c r="A19" s="628" t="s">
        <v>1181</v>
      </c>
      <c r="B19" s="405">
        <v>754.74852407640003</v>
      </c>
      <c r="C19" s="231">
        <v>8.6447681810463931E-2</v>
      </c>
      <c r="IW19" s="230"/>
      <c r="IX19" s="232"/>
      <c r="IY19" s="233"/>
    </row>
    <row r="20" spans="1:259" x14ac:dyDescent="0.25">
      <c r="A20" s="628" t="s">
        <v>975</v>
      </c>
      <c r="B20" s="405">
        <v>320.41723363300002</v>
      </c>
      <c r="C20" s="231">
        <v>3.6700074496456757E-2</v>
      </c>
      <c r="IW20" s="230"/>
      <c r="IX20" s="232"/>
      <c r="IY20" s="233"/>
    </row>
    <row r="21" spans="1:259" ht="15.75" thickBot="1" x14ac:dyDescent="0.3">
      <c r="A21" s="1066" t="s">
        <v>792</v>
      </c>
      <c r="B21" s="1067">
        <v>219.24091935340002</v>
      </c>
      <c r="C21" s="1068">
        <v>2.5111502217628433E-2</v>
      </c>
      <c r="IW21" s="230"/>
      <c r="IX21" s="232"/>
      <c r="IY21" s="233"/>
    </row>
    <row r="22" spans="1:259" ht="15.75" thickBot="1" x14ac:dyDescent="0.3">
      <c r="A22" s="1069" t="s">
        <v>940</v>
      </c>
      <c r="B22" s="1070">
        <v>8730.6970906539991</v>
      </c>
      <c r="C22" s="1071">
        <v>1</v>
      </c>
    </row>
    <row r="23" spans="1:259" ht="3.75" customHeight="1" x14ac:dyDescent="0.25">
      <c r="A23" s="234"/>
      <c r="B23" s="234"/>
      <c r="C23" s="234"/>
    </row>
    <row r="24" spans="1:259" x14ac:dyDescent="0.25">
      <c r="A24" s="2092" t="s">
        <v>1182</v>
      </c>
      <c r="B24" s="2092"/>
      <c r="C24" s="2092"/>
    </row>
    <row r="25" spans="1:259" x14ac:dyDescent="0.25">
      <c r="A25" s="902"/>
      <c r="B25" s="903"/>
    </row>
    <row r="26" spans="1:259" x14ac:dyDescent="0.25">
      <c r="B26" s="903"/>
    </row>
    <row r="27" spans="1:259" x14ac:dyDescent="0.25">
      <c r="B27" s="1185"/>
    </row>
    <row r="28" spans="1:259" x14ac:dyDescent="0.25">
      <c r="B28" s="903"/>
    </row>
    <row r="29" spans="1:259" x14ac:dyDescent="0.25">
      <c r="B29" s="903"/>
    </row>
  </sheetData>
  <mergeCells count="5">
    <mergeCell ref="A1:C1"/>
    <mergeCell ref="A2:C2"/>
    <mergeCell ref="A3:C3"/>
    <mergeCell ref="A4:C4"/>
    <mergeCell ref="A24:C2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5"/>
  <sheetViews>
    <sheetView zoomScale="85" zoomScaleNormal="85" workbookViewId="0">
      <selection activeCell="K41" sqref="K41"/>
    </sheetView>
  </sheetViews>
  <sheetFormatPr baseColWidth="10" defaultColWidth="11.42578125" defaultRowHeight="15" x14ac:dyDescent="0.25"/>
  <cols>
    <col min="1" max="1" width="1.140625" style="235" customWidth="1"/>
    <col min="2" max="2" width="79.85546875" style="235" bestFit="1" customWidth="1"/>
    <col min="3" max="4" width="13.85546875" style="235" bestFit="1" customWidth="1"/>
    <col min="5" max="9" width="13.85546875" style="235" customWidth="1"/>
    <col min="10" max="10" width="12.5703125" style="235" customWidth="1"/>
    <col min="11" max="11" width="14.85546875" style="235" customWidth="1"/>
    <col min="12" max="12" width="12.7109375" style="235" customWidth="1"/>
    <col min="13" max="13" width="11.42578125" style="235"/>
    <col min="14" max="14" width="52.7109375" style="235" customWidth="1"/>
    <col min="15" max="16384" width="11.42578125" style="235"/>
  </cols>
  <sheetData>
    <row r="1" spans="2:16" ht="15.75" thickBot="1" x14ac:dyDescent="0.3"/>
    <row r="2" spans="2:16" ht="15.75" x14ac:dyDescent="0.25">
      <c r="B2" s="2093" t="s">
        <v>1184</v>
      </c>
      <c r="C2" s="2094"/>
      <c r="D2" s="2094"/>
      <c r="E2" s="2094"/>
      <c r="F2" s="2094"/>
      <c r="G2" s="2094"/>
      <c r="H2" s="2094"/>
      <c r="I2" s="2094"/>
      <c r="J2" s="2094"/>
      <c r="K2" s="2094"/>
      <c r="L2" s="2095"/>
    </row>
    <row r="3" spans="2:16" ht="15.75" x14ac:dyDescent="0.25">
      <c r="B3" s="2096" t="s">
        <v>1534</v>
      </c>
      <c r="C3" s="2097"/>
      <c r="D3" s="2097"/>
      <c r="E3" s="2097"/>
      <c r="F3" s="2097"/>
      <c r="G3" s="2097"/>
      <c r="H3" s="2097"/>
      <c r="I3" s="2097"/>
      <c r="J3" s="2097"/>
      <c r="K3" s="2097"/>
      <c r="L3" s="2098"/>
    </row>
    <row r="4" spans="2:16" ht="16.5" thickBot="1" x14ac:dyDescent="0.3">
      <c r="B4" s="2099" t="s">
        <v>1185</v>
      </c>
      <c r="C4" s="2100"/>
      <c r="D4" s="2100"/>
      <c r="E4" s="2100"/>
      <c r="F4" s="2100"/>
      <c r="G4" s="2101"/>
      <c r="H4" s="2101"/>
      <c r="I4" s="2101"/>
      <c r="J4" s="2100"/>
      <c r="K4" s="2100"/>
      <c r="L4" s="2102"/>
    </row>
    <row r="5" spans="2:16" ht="4.5" customHeight="1" thickBot="1" x14ac:dyDescent="0.3">
      <c r="B5" s="236"/>
      <c r="C5" s="237"/>
      <c r="D5" s="237"/>
      <c r="E5" s="237"/>
      <c r="F5" s="237"/>
      <c r="G5" s="237"/>
      <c r="H5" s="237"/>
      <c r="I5" s="237"/>
      <c r="J5" s="237"/>
      <c r="K5" s="237"/>
      <c r="L5" s="238"/>
    </row>
    <row r="6" spans="2:16" ht="28.5" customHeight="1" thickBot="1" x14ac:dyDescent="0.3">
      <c r="B6" s="406" t="s">
        <v>1186</v>
      </c>
      <c r="C6" s="407">
        <v>44713</v>
      </c>
      <c r="D6" s="407">
        <v>44805</v>
      </c>
      <c r="E6" s="407">
        <v>44896</v>
      </c>
      <c r="F6" s="407">
        <v>44986</v>
      </c>
      <c r="G6" s="407">
        <v>45017</v>
      </c>
      <c r="H6" s="407">
        <v>45047</v>
      </c>
      <c r="I6" s="407">
        <v>45078</v>
      </c>
      <c r="J6" s="240" t="s">
        <v>1105</v>
      </c>
      <c r="K6" s="240" t="s">
        <v>1106</v>
      </c>
      <c r="L6" s="241" t="s">
        <v>1107</v>
      </c>
    </row>
    <row r="7" spans="2:16" x14ac:dyDescent="0.25">
      <c r="B7" s="242" t="s">
        <v>1019</v>
      </c>
      <c r="C7" s="243">
        <v>0</v>
      </c>
      <c r="D7" s="243">
        <v>0</v>
      </c>
      <c r="E7" s="243">
        <v>17.915921469600001</v>
      </c>
      <c r="F7" s="243">
        <v>0</v>
      </c>
      <c r="G7" s="243">
        <v>0</v>
      </c>
      <c r="H7" s="243">
        <v>0</v>
      </c>
      <c r="I7" s="244">
        <v>0</v>
      </c>
      <c r="J7" s="833" t="s">
        <v>1062</v>
      </c>
      <c r="K7" s="833" t="s">
        <v>1062</v>
      </c>
      <c r="L7" s="833" t="s">
        <v>1062</v>
      </c>
      <c r="O7" s="245"/>
      <c r="P7" s="245"/>
    </row>
    <row r="8" spans="2:16" x14ac:dyDescent="0.25">
      <c r="B8" s="246" t="s">
        <v>775</v>
      </c>
      <c r="C8" s="247">
        <v>0</v>
      </c>
      <c r="D8" s="247">
        <v>0</v>
      </c>
      <c r="E8" s="247">
        <v>2.2206457485170764E-2</v>
      </c>
      <c r="F8" s="247">
        <v>0</v>
      </c>
      <c r="G8" s="247">
        <v>0</v>
      </c>
      <c r="H8" s="247">
        <v>0</v>
      </c>
      <c r="I8" s="247">
        <v>0</v>
      </c>
      <c r="J8" s="248"/>
      <c r="K8" s="248"/>
      <c r="L8" s="248"/>
      <c r="O8" s="249"/>
      <c r="P8" s="249"/>
    </row>
    <row r="9" spans="2:16" x14ac:dyDescent="0.25">
      <c r="B9" s="242" t="s">
        <v>1020</v>
      </c>
      <c r="C9" s="243">
        <v>25.329297363999999</v>
      </c>
      <c r="D9" s="243">
        <v>33.795124991599998</v>
      </c>
      <c r="E9" s="243">
        <v>29.856345682800008</v>
      </c>
      <c r="F9" s="243">
        <v>29.0417451044</v>
      </c>
      <c r="G9" s="243">
        <v>26.908004256000002</v>
      </c>
      <c r="H9" s="243">
        <v>26.302114650000004</v>
      </c>
      <c r="I9" s="244">
        <v>26.269992700000003</v>
      </c>
      <c r="J9" s="833">
        <v>-1.2212687241100026E-3</v>
      </c>
      <c r="K9" s="833">
        <v>-9.5440284130173011E-2</v>
      </c>
      <c r="L9" s="833">
        <v>3.7138627356359089E-2</v>
      </c>
      <c r="M9" s="1755"/>
      <c r="N9" s="1755"/>
      <c r="O9" s="1757"/>
      <c r="P9" s="245"/>
    </row>
    <row r="10" spans="2:16" x14ac:dyDescent="0.25">
      <c r="B10" s="246" t="s">
        <v>775</v>
      </c>
      <c r="C10" s="247">
        <v>3.8179543373537107E-2</v>
      </c>
      <c r="D10" s="247">
        <v>4.9342120653963123E-2</v>
      </c>
      <c r="E10" s="247">
        <v>3.7006395244177336E-2</v>
      </c>
      <c r="F10" s="247">
        <v>3.7660355698761444E-2</v>
      </c>
      <c r="G10" s="247">
        <v>3.4947178063546976E-2</v>
      </c>
      <c r="H10" s="247">
        <v>3.4055425026175631E-2</v>
      </c>
      <c r="I10" s="247">
        <v>3.480628561963349E-2</v>
      </c>
      <c r="J10" s="248"/>
      <c r="K10" s="248"/>
      <c r="L10" s="248"/>
      <c r="M10" s="1755"/>
      <c r="N10" s="1755"/>
      <c r="O10" s="1757"/>
      <c r="P10" s="249"/>
    </row>
    <row r="11" spans="2:16" x14ac:dyDescent="0.25">
      <c r="B11" s="242" t="s">
        <v>1021</v>
      </c>
      <c r="C11" s="243">
        <v>29.796858575399998</v>
      </c>
      <c r="D11" s="243">
        <v>39.5951730146</v>
      </c>
      <c r="E11" s="243">
        <v>37.648998080399998</v>
      </c>
      <c r="F11" s="243">
        <v>20.2513889186</v>
      </c>
      <c r="G11" s="243">
        <v>16.468398494800002</v>
      </c>
      <c r="H11" s="243">
        <v>16.456503049000002</v>
      </c>
      <c r="I11" s="244">
        <v>17.798284680400002</v>
      </c>
      <c r="J11" s="833">
        <v>8.1535039820111413E-2</v>
      </c>
      <c r="K11" s="833">
        <v>-0.12113264171954799</v>
      </c>
      <c r="L11" s="833">
        <v>-0.40267915708758317</v>
      </c>
      <c r="M11" s="1755"/>
      <c r="N11" s="1755"/>
      <c r="O11" s="1757"/>
      <c r="P11" s="245"/>
    </row>
    <row r="12" spans="2:16" x14ac:dyDescent="0.25">
      <c r="B12" s="246" t="s">
        <v>775</v>
      </c>
      <c r="C12" s="247">
        <v>4.4913620698832563E-2</v>
      </c>
      <c r="D12" s="247">
        <v>5.7810403266345234E-2</v>
      </c>
      <c r="E12" s="247">
        <v>4.6665245583393612E-2</v>
      </c>
      <c r="F12" s="247">
        <v>2.6261318227494602E-2</v>
      </c>
      <c r="G12" s="247">
        <v>2.1388581967794699E-2</v>
      </c>
      <c r="H12" s="247">
        <v>2.1307534136927282E-2</v>
      </c>
      <c r="I12" s="247">
        <v>2.3581741616759168E-2</v>
      </c>
      <c r="J12" s="248"/>
      <c r="K12" s="248"/>
      <c r="L12" s="248"/>
      <c r="M12" s="1755"/>
      <c r="N12" s="1755"/>
      <c r="O12" s="1757"/>
      <c r="P12" s="249"/>
    </row>
    <row r="13" spans="2:16" x14ac:dyDescent="0.25">
      <c r="B13" s="250" t="s">
        <v>1022</v>
      </c>
      <c r="C13" s="243">
        <v>19.596272981600002</v>
      </c>
      <c r="D13" s="243">
        <v>8.2895382499999997</v>
      </c>
      <c r="E13" s="243">
        <v>12.585961326400001</v>
      </c>
      <c r="F13" s="243">
        <v>18.566042846400006</v>
      </c>
      <c r="G13" s="243">
        <v>18.678727813200002</v>
      </c>
      <c r="H13" s="243">
        <v>18.7964606424</v>
      </c>
      <c r="I13" s="244">
        <v>18.911812777200002</v>
      </c>
      <c r="J13" s="833">
        <v>6.136907207934513E-3</v>
      </c>
      <c r="K13" s="833">
        <v>1.8623781796724737E-2</v>
      </c>
      <c r="L13" s="833">
        <v>-3.4928080714260165E-2</v>
      </c>
      <c r="M13" s="1755"/>
      <c r="N13" s="1755"/>
      <c r="O13" s="1757"/>
      <c r="P13" s="245"/>
    </row>
    <row r="14" spans="2:16" x14ac:dyDescent="0.25">
      <c r="B14" s="246" t="s">
        <v>775</v>
      </c>
      <c r="C14" s="247">
        <v>2.9537998765178486E-2</v>
      </c>
      <c r="D14" s="247">
        <v>1.2103029552304002E-2</v>
      </c>
      <c r="E14" s="247">
        <v>1.5600069222169072E-2</v>
      </c>
      <c r="F14" s="247">
        <v>2.4075818274706087E-2</v>
      </c>
      <c r="G14" s="247">
        <v>2.4259280646682375E-2</v>
      </c>
      <c r="H14" s="247">
        <v>2.4337262029413064E-2</v>
      </c>
      <c r="I14" s="247">
        <v>2.5057104683103213E-2</v>
      </c>
      <c r="J14" s="248"/>
      <c r="K14" s="248"/>
      <c r="L14" s="248"/>
      <c r="M14" s="1755"/>
      <c r="N14" s="1755"/>
      <c r="O14" s="1757"/>
      <c r="P14" s="249"/>
    </row>
    <row r="15" spans="2:16" x14ac:dyDescent="0.25">
      <c r="B15" s="242" t="s">
        <v>1506</v>
      </c>
      <c r="C15" s="243">
        <v>11.161279544800001</v>
      </c>
      <c r="D15" s="243">
        <v>11.013754421600002</v>
      </c>
      <c r="E15" s="243">
        <v>37.279626731200004</v>
      </c>
      <c r="F15" s="243">
        <v>49.892047900800002</v>
      </c>
      <c r="G15" s="243">
        <v>53.156421021200003</v>
      </c>
      <c r="H15" s="243">
        <v>61.293193176600006</v>
      </c>
      <c r="I15" s="244">
        <v>61.940515124599997</v>
      </c>
      <c r="J15" s="833">
        <v>1.0561073986387125E-2</v>
      </c>
      <c r="K15" s="833">
        <v>0.241490733107526</v>
      </c>
      <c r="L15" s="833">
        <v>4.5495890839377688</v>
      </c>
      <c r="M15" s="1755"/>
      <c r="N15" s="1755"/>
      <c r="O15" s="1757"/>
      <c r="P15" s="245"/>
    </row>
    <row r="16" spans="2:16" x14ac:dyDescent="0.25">
      <c r="B16" s="246" t="s">
        <v>775</v>
      </c>
      <c r="C16" s="247">
        <v>1.6823702227544514E-2</v>
      </c>
      <c r="D16" s="247">
        <v>1.6080484971095186E-2</v>
      </c>
      <c r="E16" s="247">
        <v>4.6207416541434045E-2</v>
      </c>
      <c r="F16" s="247">
        <v>6.4698325246271088E-2</v>
      </c>
      <c r="G16" s="247">
        <v>6.9037706883613326E-2</v>
      </c>
      <c r="H16" s="247">
        <v>7.9361137787474473E-2</v>
      </c>
      <c r="I16" s="247">
        <v>8.2067752567516139E-2</v>
      </c>
      <c r="J16" s="248"/>
      <c r="K16" s="248"/>
      <c r="L16" s="248"/>
      <c r="M16" s="1755"/>
      <c r="N16" s="1755"/>
      <c r="O16" s="1757"/>
      <c r="P16" s="249"/>
    </row>
    <row r="17" spans="2:20" x14ac:dyDescent="0.25">
      <c r="B17" s="242" t="s">
        <v>1023</v>
      </c>
      <c r="C17" s="243">
        <v>89.863390113000008</v>
      </c>
      <c r="D17" s="243">
        <v>90.539686711600012</v>
      </c>
      <c r="E17" s="243">
        <v>109.90025016180002</v>
      </c>
      <c r="F17" s="243">
        <v>104.79504337540001</v>
      </c>
      <c r="G17" s="243">
        <v>105.55691655320001</v>
      </c>
      <c r="H17" s="243">
        <v>102.3668744826</v>
      </c>
      <c r="I17" s="244">
        <v>116.63461639620002</v>
      </c>
      <c r="J17" s="833">
        <v>0.1393785048700027</v>
      </c>
      <c r="K17" s="833">
        <v>0.11297836843664373</v>
      </c>
      <c r="L17" s="833">
        <v>0.29791026411908283</v>
      </c>
      <c r="M17" s="1755"/>
      <c r="N17" s="1755"/>
      <c r="O17" s="1757"/>
      <c r="P17" s="245"/>
    </row>
    <row r="18" spans="2:20" x14ac:dyDescent="0.25">
      <c r="B18" s="251" t="s">
        <v>775</v>
      </c>
      <c r="C18" s="247">
        <v>0.13545354816627078</v>
      </c>
      <c r="D18" s="247">
        <v>0.13219125973956883</v>
      </c>
      <c r="E18" s="247">
        <v>0.13621935310269759</v>
      </c>
      <c r="F18" s="247">
        <v>0.13589467832588206</v>
      </c>
      <c r="G18" s="247">
        <v>0.13709364408923369</v>
      </c>
      <c r="H18" s="247">
        <v>0.13254247673603364</v>
      </c>
      <c r="I18" s="247">
        <v>0.15453440805191104</v>
      </c>
      <c r="J18" s="248"/>
      <c r="K18" s="248"/>
      <c r="L18" s="248"/>
      <c r="M18" s="1755"/>
      <c r="N18" s="1755"/>
      <c r="O18" s="1757"/>
      <c r="P18" s="249"/>
    </row>
    <row r="19" spans="2:20" x14ac:dyDescent="0.25">
      <c r="B19" s="242" t="s">
        <v>1024</v>
      </c>
      <c r="C19" s="243">
        <v>465.7245021632001</v>
      </c>
      <c r="D19" s="243">
        <v>470.12108892280008</v>
      </c>
      <c r="E19" s="243">
        <v>561.60170928679997</v>
      </c>
      <c r="F19" s="243">
        <v>548.60271771900011</v>
      </c>
      <c r="G19" s="243">
        <v>549.19367893599997</v>
      </c>
      <c r="H19" s="243">
        <v>547.11744505599995</v>
      </c>
      <c r="I19" s="244">
        <v>513.19330239800001</v>
      </c>
      <c r="J19" s="833">
        <v>-6.2005229342536584E-2</v>
      </c>
      <c r="K19" s="833">
        <v>-6.4544731874874084E-2</v>
      </c>
      <c r="L19" s="833">
        <v>0.10192463573274872</v>
      </c>
      <c r="M19" s="1755"/>
      <c r="N19" s="1755"/>
      <c r="O19" s="1757"/>
      <c r="P19" s="245"/>
    </row>
    <row r="20" spans="2:20" x14ac:dyDescent="0.25">
      <c r="B20" s="246" t="s">
        <v>775</v>
      </c>
      <c r="C20" s="247">
        <v>0.70199929255561788</v>
      </c>
      <c r="D20" s="247">
        <v>0.68639401385161436</v>
      </c>
      <c r="E20" s="247">
        <v>0.69609506282095757</v>
      </c>
      <c r="F20" s="247">
        <v>0.71140950422688465</v>
      </c>
      <c r="G20" s="247">
        <v>0.7132736083491289</v>
      </c>
      <c r="H20" s="247">
        <v>0.70839616428397589</v>
      </c>
      <c r="I20" s="247">
        <v>0.67995270746107694</v>
      </c>
      <c r="J20" s="248"/>
      <c r="K20" s="248"/>
      <c r="L20" s="248"/>
      <c r="M20" s="1755"/>
      <c r="N20" s="1755"/>
      <c r="O20" s="1757"/>
      <c r="P20" s="252"/>
    </row>
    <row r="21" spans="2:20" x14ac:dyDescent="0.25">
      <c r="B21" s="253" t="s">
        <v>1025</v>
      </c>
      <c r="C21" s="243">
        <v>21.9542845858</v>
      </c>
      <c r="D21" s="243">
        <v>31.559953212199996</v>
      </c>
      <c r="E21" s="243">
        <v>0</v>
      </c>
      <c r="F21" s="243">
        <v>0</v>
      </c>
      <c r="G21" s="243">
        <v>0</v>
      </c>
      <c r="H21" s="243">
        <v>0</v>
      </c>
      <c r="I21" s="244">
        <v>0</v>
      </c>
      <c r="J21" s="833" t="s">
        <v>1062</v>
      </c>
      <c r="K21" s="833" t="s">
        <v>1062</v>
      </c>
      <c r="L21" s="833">
        <v>-1</v>
      </c>
      <c r="M21" s="1755"/>
      <c r="N21" s="1755"/>
      <c r="O21" s="1757"/>
    </row>
    <row r="22" spans="2:20" ht="15.75" thickBot="1" x14ac:dyDescent="0.3">
      <c r="B22" s="254" t="s">
        <v>775</v>
      </c>
      <c r="C22" s="247">
        <v>3.309229421301875E-2</v>
      </c>
      <c r="D22" s="247">
        <v>4.6078687965109298E-2</v>
      </c>
      <c r="E22" s="247">
        <v>0</v>
      </c>
      <c r="F22" s="247">
        <v>0</v>
      </c>
      <c r="G22" s="247">
        <v>0</v>
      </c>
      <c r="H22" s="247">
        <v>0</v>
      </c>
      <c r="I22" s="247">
        <v>0</v>
      </c>
      <c r="J22" s="248"/>
      <c r="K22" s="248"/>
      <c r="L22" s="248"/>
      <c r="M22" s="1755"/>
      <c r="N22" s="1755"/>
      <c r="O22" s="1757"/>
    </row>
    <row r="23" spans="2:20" ht="15.75" thickBot="1" x14ac:dyDescent="0.3">
      <c r="B23" s="408" t="s">
        <v>1172</v>
      </c>
      <c r="C23" s="409">
        <v>663.42588532780007</v>
      </c>
      <c r="D23" s="409">
        <v>684.91431952440007</v>
      </c>
      <c r="E23" s="409">
        <v>806.78881273900004</v>
      </c>
      <c r="F23" s="409">
        <v>771.14898586460015</v>
      </c>
      <c r="G23" s="409">
        <v>769.96214707440004</v>
      </c>
      <c r="H23" s="409">
        <v>772.33259105659999</v>
      </c>
      <c r="I23" s="409">
        <v>754.74852407640003</v>
      </c>
      <c r="J23" s="934">
        <v>-2.2767480207126628E-2</v>
      </c>
      <c r="K23" s="934">
        <v>-2.1267565786671144E-2</v>
      </c>
      <c r="L23" s="934">
        <v>0.13765311358551718</v>
      </c>
      <c r="M23" s="1755"/>
      <c r="N23" s="1755"/>
      <c r="O23" s="1757"/>
    </row>
    <row r="24" spans="2:20" ht="15.75" thickBot="1" x14ac:dyDescent="0.3">
      <c r="B24" s="1191" t="s">
        <v>978</v>
      </c>
      <c r="C24" s="255">
        <v>1</v>
      </c>
      <c r="D24" s="255">
        <v>1</v>
      </c>
      <c r="E24" s="255">
        <v>1</v>
      </c>
      <c r="F24" s="255">
        <v>0.99999999999999989</v>
      </c>
      <c r="G24" s="255">
        <v>1</v>
      </c>
      <c r="H24" s="255">
        <v>1</v>
      </c>
      <c r="I24" s="256">
        <v>1</v>
      </c>
      <c r="J24" s="257"/>
      <c r="K24" s="257"/>
      <c r="L24" s="257"/>
      <c r="N24" s="27"/>
      <c r="O24" s="28"/>
      <c r="P24" s="28"/>
      <c r="Q24" s="28"/>
      <c r="R24" s="28"/>
      <c r="S24" s="28"/>
      <c r="T24" s="28"/>
    </row>
    <row r="25" spans="2:20" x14ac:dyDescent="0.25">
      <c r="B25" s="27"/>
      <c r="N25" s="27"/>
      <c r="O25" s="28"/>
      <c r="P25" s="28"/>
      <c r="Q25" s="28"/>
      <c r="R25" s="28"/>
      <c r="S25" s="28"/>
      <c r="T25" s="28"/>
    </row>
    <row r="26" spans="2:20" x14ac:dyDescent="0.25">
      <c r="B26" s="27"/>
      <c r="N26" s="27"/>
      <c r="O26" s="28"/>
      <c r="P26" s="28"/>
      <c r="Q26" s="28"/>
      <c r="R26" s="28"/>
      <c r="S26" s="28"/>
      <c r="T26" s="28"/>
    </row>
    <row r="27" spans="2:20" x14ac:dyDescent="0.25">
      <c r="B27" s="27"/>
      <c r="N27" s="27"/>
      <c r="O27" s="28"/>
      <c r="P27" s="28"/>
      <c r="Q27" s="28"/>
      <c r="R27" s="28"/>
      <c r="S27" s="28"/>
      <c r="T27" s="28"/>
    </row>
    <row r="28" spans="2:20" x14ac:dyDescent="0.25">
      <c r="B28" s="27"/>
      <c r="L28" s="258"/>
      <c r="N28" s="27"/>
      <c r="O28" s="28"/>
      <c r="P28" s="28"/>
      <c r="Q28" s="28"/>
      <c r="R28" s="28"/>
      <c r="S28" s="28"/>
      <c r="T28" s="28"/>
    </row>
    <row r="29" spans="2:20" x14ac:dyDescent="0.25">
      <c r="B29" s="27"/>
      <c r="N29" s="27"/>
      <c r="O29" s="28"/>
      <c r="P29" s="28"/>
      <c r="Q29" s="28"/>
      <c r="R29" s="28"/>
      <c r="S29" s="28"/>
      <c r="T29" s="28"/>
    </row>
    <row r="30" spans="2:20" x14ac:dyDescent="0.25">
      <c r="B30" s="27"/>
      <c r="N30" s="27"/>
      <c r="O30" s="28"/>
      <c r="P30" s="28"/>
      <c r="Q30" s="28"/>
      <c r="R30" s="28"/>
      <c r="S30" s="28"/>
      <c r="T30" s="28"/>
    </row>
    <row r="31" spans="2:20" x14ac:dyDescent="0.25">
      <c r="B31" s="27"/>
      <c r="N31" s="27"/>
      <c r="O31" s="28"/>
      <c r="P31" s="28"/>
      <c r="Q31" s="28"/>
      <c r="R31" s="28"/>
      <c r="S31" s="28"/>
      <c r="T31" s="28"/>
    </row>
    <row r="32" spans="2:20" x14ac:dyDescent="0.25">
      <c r="B32" s="27"/>
      <c r="N32" s="27"/>
      <c r="O32" s="28"/>
      <c r="P32" s="28"/>
      <c r="Q32" s="28"/>
      <c r="R32" s="28"/>
      <c r="S32" s="28"/>
      <c r="T32" s="28"/>
    </row>
    <row r="33" spans="2:20" x14ac:dyDescent="0.25">
      <c r="B33" s="27"/>
      <c r="N33" s="27"/>
      <c r="O33" s="28"/>
      <c r="P33" s="28"/>
      <c r="Q33" s="28"/>
      <c r="R33" s="28"/>
      <c r="S33" s="28"/>
      <c r="T33" s="28"/>
    </row>
    <row r="34" spans="2:20" x14ac:dyDescent="0.25">
      <c r="B34" s="27"/>
      <c r="N34" s="27"/>
      <c r="O34" s="28"/>
      <c r="P34" s="28"/>
      <c r="Q34" s="28"/>
      <c r="R34" s="28"/>
      <c r="S34" s="28"/>
      <c r="T34" s="28"/>
    </row>
    <row r="35" spans="2:20" x14ac:dyDescent="0.25">
      <c r="B35" s="27"/>
      <c r="N35" s="27"/>
      <c r="O35" s="28"/>
      <c r="P35" s="28"/>
      <c r="Q35" s="28"/>
      <c r="R35" s="28"/>
      <c r="S35" s="28"/>
      <c r="T35" s="28"/>
    </row>
  </sheetData>
  <mergeCells count="3">
    <mergeCell ref="B2:L2"/>
    <mergeCell ref="B3:L3"/>
    <mergeCell ref="B4:L4"/>
  </mergeCells>
  <pageMargins left="0.7" right="0.7" top="0.75" bottom="0.75" header="0.3" footer="0.3"/>
  <pageSetup scale="7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9"/>
  <sheetViews>
    <sheetView zoomScale="84" zoomScaleNormal="84" workbookViewId="0">
      <selection activeCell="AV121" sqref="AV121"/>
    </sheetView>
  </sheetViews>
  <sheetFormatPr baseColWidth="10" defaultColWidth="11.42578125" defaultRowHeight="15" x14ac:dyDescent="0.25"/>
  <cols>
    <col min="1" max="16384" width="11.42578125" style="1072"/>
  </cols>
  <sheetData>
    <row r="1" spans="1:51" x14ac:dyDescent="0.25">
      <c r="A1" s="2106" t="s">
        <v>1962</v>
      </c>
      <c r="B1" s="2107"/>
      <c r="C1" s="2107"/>
      <c r="D1" s="2107"/>
      <c r="E1" s="2107"/>
      <c r="F1" s="2107"/>
      <c r="G1" s="2107"/>
      <c r="H1" s="2107"/>
      <c r="I1" s="2107"/>
      <c r="J1" s="2107"/>
      <c r="K1" s="2107"/>
      <c r="L1" s="2107"/>
      <c r="M1" s="2107"/>
      <c r="N1" s="2107"/>
      <c r="O1" s="2107"/>
      <c r="P1" s="2107"/>
      <c r="Q1" s="2107"/>
      <c r="R1" s="2107"/>
      <c r="S1" s="2107"/>
      <c r="T1" s="2107"/>
      <c r="U1" s="2107"/>
      <c r="V1" s="2107"/>
      <c r="W1" s="2107"/>
      <c r="X1" s="2107"/>
      <c r="Y1" s="2107"/>
      <c r="Z1" s="2107"/>
      <c r="AA1" s="2107"/>
      <c r="AB1" s="2107"/>
      <c r="AC1" s="2107"/>
      <c r="AD1" s="2107"/>
      <c r="AE1" s="2107"/>
      <c r="AF1" s="2107"/>
      <c r="AG1" s="2107"/>
      <c r="AH1" s="2107"/>
      <c r="AI1" s="2107"/>
      <c r="AJ1" s="2107"/>
      <c r="AK1" s="2107"/>
      <c r="AL1" s="2107"/>
      <c r="AM1" s="2107"/>
      <c r="AN1" s="2107"/>
      <c r="AO1" s="2107"/>
      <c r="AP1" s="2107"/>
      <c r="AQ1" s="2107"/>
      <c r="AR1" s="2107"/>
      <c r="AS1" s="2107"/>
      <c r="AT1" s="2107"/>
      <c r="AU1" s="2107"/>
      <c r="AV1" s="2107"/>
      <c r="AW1" s="2107"/>
      <c r="AX1" s="2107"/>
      <c r="AY1" s="2107"/>
    </row>
    <row r="2" spans="1:51" x14ac:dyDescent="0.25">
      <c r="A2" s="2106" t="s">
        <v>1534</v>
      </c>
      <c r="B2" s="2107"/>
      <c r="C2" s="2107"/>
      <c r="D2" s="2107"/>
      <c r="E2" s="2107"/>
      <c r="F2" s="2107"/>
      <c r="G2" s="2107"/>
      <c r="H2" s="2107"/>
      <c r="I2" s="2107"/>
      <c r="J2" s="2107"/>
      <c r="K2" s="2107"/>
      <c r="L2" s="2107"/>
      <c r="M2" s="2107"/>
      <c r="N2" s="2107"/>
      <c r="O2" s="2107"/>
      <c r="P2" s="2107"/>
      <c r="Q2" s="2107"/>
      <c r="R2" s="2107"/>
      <c r="S2" s="2107"/>
      <c r="T2" s="2107"/>
      <c r="U2" s="2107"/>
      <c r="V2" s="2107"/>
      <c r="W2" s="2107"/>
      <c r="X2" s="2107"/>
      <c r="Y2" s="2107"/>
      <c r="Z2" s="2107"/>
      <c r="AA2" s="2107"/>
      <c r="AB2" s="2107"/>
      <c r="AC2" s="2107"/>
      <c r="AD2" s="2107"/>
      <c r="AE2" s="2107"/>
      <c r="AF2" s="2107"/>
      <c r="AG2" s="2107"/>
      <c r="AH2" s="2107"/>
      <c r="AI2" s="2107"/>
      <c r="AJ2" s="2107"/>
      <c r="AK2" s="2107"/>
      <c r="AL2" s="2107"/>
      <c r="AM2" s="2107"/>
      <c r="AN2" s="2107"/>
      <c r="AO2" s="2107"/>
      <c r="AP2" s="2107"/>
      <c r="AQ2" s="2107"/>
      <c r="AR2" s="2107"/>
      <c r="AS2" s="2107"/>
      <c r="AT2" s="2107"/>
      <c r="AU2" s="2107"/>
      <c r="AV2" s="2107"/>
      <c r="AW2" s="2107"/>
      <c r="AX2" s="2107"/>
      <c r="AY2" s="2107"/>
    </row>
    <row r="3" spans="1:51" x14ac:dyDescent="0.25">
      <c r="A3" s="2106" t="s">
        <v>1061</v>
      </c>
      <c r="B3" s="2107"/>
      <c r="C3" s="2107"/>
      <c r="D3" s="2107"/>
      <c r="E3" s="2107"/>
      <c r="F3" s="2107"/>
      <c r="G3" s="2107"/>
      <c r="H3" s="2107"/>
      <c r="I3" s="2107"/>
      <c r="J3" s="2107"/>
      <c r="K3" s="2107"/>
      <c r="L3" s="2107"/>
      <c r="M3" s="2107"/>
      <c r="N3" s="2107"/>
      <c r="O3" s="2107"/>
      <c r="P3" s="2107"/>
      <c r="Q3" s="2107"/>
      <c r="R3" s="2107"/>
      <c r="S3" s="2107"/>
      <c r="T3" s="2107"/>
      <c r="U3" s="2107"/>
      <c r="V3" s="2107"/>
      <c r="W3" s="2107"/>
      <c r="X3" s="2107"/>
      <c r="Y3" s="2107"/>
      <c r="Z3" s="2107"/>
      <c r="AA3" s="2107"/>
      <c r="AB3" s="2107"/>
      <c r="AC3" s="2107"/>
      <c r="AD3" s="2107"/>
      <c r="AE3" s="2107"/>
      <c r="AF3" s="2107"/>
      <c r="AG3" s="2107"/>
      <c r="AH3" s="2107"/>
      <c r="AI3" s="2107"/>
      <c r="AJ3" s="2107"/>
      <c r="AK3" s="2107"/>
      <c r="AL3" s="2107"/>
      <c r="AM3" s="2107"/>
      <c r="AN3" s="2107"/>
      <c r="AO3" s="2107"/>
      <c r="AP3" s="2107"/>
      <c r="AQ3" s="2107"/>
      <c r="AR3" s="2107"/>
      <c r="AS3" s="2107"/>
      <c r="AT3" s="2107"/>
      <c r="AU3" s="2107"/>
      <c r="AV3" s="2107"/>
      <c r="AW3" s="2107"/>
      <c r="AX3" s="2107"/>
      <c r="AY3" s="2107"/>
    </row>
    <row r="4" spans="1:51" ht="19.5" thickBot="1" x14ac:dyDescent="0.35">
      <c r="A4" s="1073"/>
      <c r="B4" s="1074"/>
      <c r="C4" s="1073"/>
      <c r="D4" s="1073"/>
      <c r="E4" s="1073"/>
      <c r="F4" s="1073"/>
      <c r="G4" s="1073"/>
      <c r="H4" s="1073"/>
      <c r="I4" s="1073"/>
      <c r="J4" s="1073"/>
      <c r="K4" s="1073"/>
      <c r="L4" s="1073"/>
      <c r="M4" s="1073"/>
      <c r="N4" s="1073"/>
      <c r="O4" s="1073"/>
      <c r="P4" s="1073"/>
      <c r="Q4" s="1073"/>
      <c r="R4" s="1073"/>
      <c r="S4" s="1073"/>
      <c r="T4" s="1073"/>
      <c r="U4" s="1073"/>
      <c r="V4" s="1073"/>
      <c r="W4" s="1073"/>
      <c r="X4" s="1073"/>
      <c r="Y4" s="1073"/>
      <c r="Z4" s="1073"/>
      <c r="AA4" s="1073"/>
      <c r="AB4" s="1073"/>
      <c r="AC4" s="1073"/>
      <c r="AD4" s="1073"/>
      <c r="AE4" s="1073"/>
      <c r="AF4" s="1073"/>
      <c r="AG4" s="1073"/>
      <c r="AH4" s="1073"/>
      <c r="AI4" s="1073"/>
      <c r="AJ4" s="1073"/>
      <c r="AK4" s="1073"/>
      <c r="AL4" s="1073"/>
      <c r="AM4" s="1073"/>
      <c r="AN4" s="1073"/>
      <c r="AO4" s="1073"/>
      <c r="AP4" s="1073"/>
      <c r="AQ4" s="1073"/>
      <c r="AR4" s="1073"/>
      <c r="AS4" s="1073"/>
      <c r="AT4" s="1073"/>
      <c r="AU4" s="1073"/>
      <c r="AV4" s="1073"/>
      <c r="AW4" s="1073"/>
      <c r="AX4" s="1073"/>
      <c r="AY4" s="1073"/>
    </row>
    <row r="5" spans="1:51" ht="27" customHeight="1" thickBot="1" x14ac:dyDescent="0.3">
      <c r="A5" s="1075" t="s">
        <v>922</v>
      </c>
      <c r="B5" s="1076"/>
      <c r="C5" s="2108" t="s">
        <v>1963</v>
      </c>
      <c r="D5" s="2109"/>
      <c r="E5" s="2109"/>
      <c r="F5" s="2109"/>
      <c r="G5" s="2109"/>
      <c r="H5" s="2110"/>
      <c r="I5" s="2108" t="s">
        <v>1964</v>
      </c>
      <c r="J5" s="2109"/>
      <c r="K5" s="2109"/>
      <c r="L5" s="2109"/>
      <c r="M5" s="2109"/>
      <c r="N5" s="2109"/>
      <c r="O5" s="2110"/>
      <c r="P5" s="2108" t="s">
        <v>1965</v>
      </c>
      <c r="Q5" s="2109"/>
      <c r="R5" s="2109"/>
      <c r="S5" s="2109"/>
      <c r="T5" s="2109"/>
      <c r="U5" s="2109"/>
      <c r="V5" s="2109"/>
      <c r="W5" s="2109"/>
      <c r="X5" s="2109"/>
      <c r="Y5" s="2110"/>
      <c r="Z5" s="2108" t="s">
        <v>1966</v>
      </c>
      <c r="AA5" s="2109"/>
      <c r="AB5" s="2109"/>
      <c r="AC5" s="2109"/>
      <c r="AD5" s="2109"/>
      <c r="AE5" s="2109"/>
      <c r="AF5" s="2109"/>
      <c r="AG5" s="2109"/>
      <c r="AH5" s="2110"/>
      <c r="AI5" s="2108" t="s">
        <v>1967</v>
      </c>
      <c r="AJ5" s="2109"/>
      <c r="AK5" s="2109"/>
      <c r="AL5" s="2109"/>
      <c r="AM5" s="2109"/>
      <c r="AN5" s="2110"/>
      <c r="AO5" s="2108" t="s">
        <v>1968</v>
      </c>
      <c r="AP5" s="2110"/>
      <c r="AQ5" s="2108" t="s">
        <v>1969</v>
      </c>
      <c r="AR5" s="2109"/>
      <c r="AS5" s="2109"/>
      <c r="AT5" s="2109"/>
      <c r="AU5" s="2109"/>
      <c r="AV5" s="2110"/>
      <c r="AW5" s="2111" t="s">
        <v>1970</v>
      </c>
      <c r="AX5" s="2112"/>
      <c r="AY5" s="2113" t="s">
        <v>1</v>
      </c>
    </row>
    <row r="6" spans="1:51" ht="18.75" thickBot="1" x14ac:dyDescent="0.3">
      <c r="A6" s="1075" t="s">
        <v>963</v>
      </c>
      <c r="B6" s="1076"/>
      <c r="C6" s="1077" t="s">
        <v>1971</v>
      </c>
      <c r="D6" s="1075" t="s">
        <v>1972</v>
      </c>
      <c r="E6" s="1075" t="s">
        <v>1973</v>
      </c>
      <c r="F6" s="1075" t="s">
        <v>1974</v>
      </c>
      <c r="G6" s="1075" t="s">
        <v>1975</v>
      </c>
      <c r="H6" s="1078" t="s">
        <v>1976</v>
      </c>
      <c r="I6" s="1077" t="s">
        <v>1977</v>
      </c>
      <c r="J6" s="1075" t="s">
        <v>1978</v>
      </c>
      <c r="K6" s="1075" t="s">
        <v>1979</v>
      </c>
      <c r="L6" s="1075" t="s">
        <v>1980</v>
      </c>
      <c r="M6" s="1075" t="s">
        <v>1981</v>
      </c>
      <c r="N6" s="1075" t="s">
        <v>1982</v>
      </c>
      <c r="O6" s="1078" t="s">
        <v>1983</v>
      </c>
      <c r="P6" s="1077" t="s">
        <v>1984</v>
      </c>
      <c r="Q6" s="1075" t="s">
        <v>1985</v>
      </c>
      <c r="R6" s="1075" t="s">
        <v>1986</v>
      </c>
      <c r="S6" s="1075" t="s">
        <v>1987</v>
      </c>
      <c r="T6" s="1075" t="s">
        <v>1988</v>
      </c>
      <c r="U6" s="1075" t="s">
        <v>1989</v>
      </c>
      <c r="V6" s="1075" t="s">
        <v>1990</v>
      </c>
      <c r="W6" s="1075" t="s">
        <v>1991</v>
      </c>
      <c r="X6" s="1075" t="s">
        <v>1992</v>
      </c>
      <c r="Y6" s="1078" t="s">
        <v>1993</v>
      </c>
      <c r="Z6" s="1075" t="s">
        <v>1994</v>
      </c>
      <c r="AA6" s="1075" t="s">
        <v>1995</v>
      </c>
      <c r="AB6" s="1075" t="s">
        <v>1996</v>
      </c>
      <c r="AC6" s="1075" t="s">
        <v>1997</v>
      </c>
      <c r="AD6" s="1075" t="s">
        <v>1998</v>
      </c>
      <c r="AE6" s="1075" t="s">
        <v>1999</v>
      </c>
      <c r="AF6" s="1075" t="s">
        <v>2000</v>
      </c>
      <c r="AG6" s="1075" t="s">
        <v>2001</v>
      </c>
      <c r="AH6" s="1075" t="s">
        <v>2002</v>
      </c>
      <c r="AI6" s="1077" t="s">
        <v>2003</v>
      </c>
      <c r="AJ6" s="1075" t="s">
        <v>2004</v>
      </c>
      <c r="AK6" s="1075" t="s">
        <v>2005</v>
      </c>
      <c r="AL6" s="1075" t="s">
        <v>2006</v>
      </c>
      <c r="AM6" s="1075" t="s">
        <v>2007</v>
      </c>
      <c r="AN6" s="1078" t="s">
        <v>2008</v>
      </c>
      <c r="AO6" s="1077" t="s">
        <v>2009</v>
      </c>
      <c r="AP6" s="1078" t="s">
        <v>2010</v>
      </c>
      <c r="AQ6" s="1077" t="s">
        <v>2011</v>
      </c>
      <c r="AR6" s="1075" t="s">
        <v>2012</v>
      </c>
      <c r="AS6" s="1075" t="s">
        <v>2013</v>
      </c>
      <c r="AT6" s="1075" t="s">
        <v>2014</v>
      </c>
      <c r="AU6" s="1078" t="s">
        <v>2015</v>
      </c>
      <c r="AV6" s="1077" t="s">
        <v>2016</v>
      </c>
      <c r="AW6" s="1077" t="s">
        <v>2017</v>
      </c>
      <c r="AX6" s="1114" t="s">
        <v>2018</v>
      </c>
      <c r="AY6" s="2114"/>
    </row>
    <row r="7" spans="1:51" x14ac:dyDescent="0.25">
      <c r="A7" s="1115" t="s">
        <v>2019</v>
      </c>
      <c r="B7" s="1116"/>
      <c r="C7" s="1117">
        <v>0</v>
      </c>
      <c r="D7" s="1118">
        <v>1.8461632686</v>
      </c>
      <c r="E7" s="1118">
        <v>0</v>
      </c>
      <c r="F7" s="1118">
        <v>0</v>
      </c>
      <c r="G7" s="1118">
        <v>0</v>
      </c>
      <c r="H7" s="1119">
        <v>0</v>
      </c>
      <c r="I7" s="1117">
        <v>0</v>
      </c>
      <c r="J7" s="1118">
        <v>0</v>
      </c>
      <c r="K7" s="1118">
        <v>0</v>
      </c>
      <c r="L7" s="1118">
        <v>0</v>
      </c>
      <c r="M7" s="1118">
        <v>0</v>
      </c>
      <c r="N7" s="1118">
        <v>0</v>
      </c>
      <c r="O7" s="1119">
        <v>0</v>
      </c>
      <c r="P7" s="1117">
        <v>0</v>
      </c>
      <c r="Q7" s="1118">
        <v>0</v>
      </c>
      <c r="R7" s="1118">
        <v>0</v>
      </c>
      <c r="S7" s="1118">
        <v>0</v>
      </c>
      <c r="T7" s="1118">
        <v>0</v>
      </c>
      <c r="U7" s="1118">
        <v>0</v>
      </c>
      <c r="V7" s="1118">
        <v>0</v>
      </c>
      <c r="W7" s="1118">
        <v>0</v>
      </c>
      <c r="X7" s="1118">
        <v>0</v>
      </c>
      <c r="Y7" s="1119">
        <v>0</v>
      </c>
      <c r="Z7" s="1117">
        <v>0</v>
      </c>
      <c r="AA7" s="1118">
        <v>0</v>
      </c>
      <c r="AB7" s="1118">
        <v>0</v>
      </c>
      <c r="AC7" s="1118">
        <v>0</v>
      </c>
      <c r="AD7" s="1118">
        <v>0</v>
      </c>
      <c r="AE7" s="1118">
        <v>0</v>
      </c>
      <c r="AF7" s="1118">
        <v>1.9272779666000002</v>
      </c>
      <c r="AG7" s="1118">
        <v>0</v>
      </c>
      <c r="AH7" s="1119">
        <v>0</v>
      </c>
      <c r="AI7" s="1117">
        <v>42.70069576920001</v>
      </c>
      <c r="AJ7" s="1118">
        <v>8.8233595772000015</v>
      </c>
      <c r="AK7" s="1118">
        <v>0</v>
      </c>
      <c r="AL7" s="1118">
        <v>0</v>
      </c>
      <c r="AM7" s="1118">
        <v>0</v>
      </c>
      <c r="AN7" s="1119">
        <v>13.9853714168</v>
      </c>
      <c r="AO7" s="1117">
        <v>0</v>
      </c>
      <c r="AP7" s="1119">
        <v>0</v>
      </c>
      <c r="AQ7" s="1117">
        <v>0</v>
      </c>
      <c r="AR7" s="1118">
        <v>0</v>
      </c>
      <c r="AS7" s="1118">
        <v>0</v>
      </c>
      <c r="AT7" s="1118">
        <v>0.38308236260000006</v>
      </c>
      <c r="AU7" s="1118">
        <v>0</v>
      </c>
      <c r="AV7" s="1118">
        <v>0</v>
      </c>
      <c r="AW7" s="1117">
        <v>0</v>
      </c>
      <c r="AX7" s="1119">
        <v>1.0873605582000001</v>
      </c>
      <c r="AY7" s="1119">
        <v>70.753310919200004</v>
      </c>
    </row>
    <row r="8" spans="1:51" x14ac:dyDescent="0.25">
      <c r="A8" s="1120"/>
      <c r="B8" s="1120" t="s">
        <v>823</v>
      </c>
      <c r="C8" s="1121">
        <v>0</v>
      </c>
      <c r="D8" s="1122">
        <v>0</v>
      </c>
      <c r="E8" s="1122">
        <v>0</v>
      </c>
      <c r="F8" s="1122">
        <v>0</v>
      </c>
      <c r="G8" s="1122">
        <v>0</v>
      </c>
      <c r="H8" s="1123">
        <v>0</v>
      </c>
      <c r="I8" s="1121">
        <v>0</v>
      </c>
      <c r="J8" s="1122">
        <v>0</v>
      </c>
      <c r="K8" s="1122">
        <v>0</v>
      </c>
      <c r="L8" s="1122">
        <v>0</v>
      </c>
      <c r="M8" s="1122">
        <v>0</v>
      </c>
      <c r="N8" s="1122">
        <v>0</v>
      </c>
      <c r="O8" s="1123">
        <v>0</v>
      </c>
      <c r="P8" s="1121">
        <v>0</v>
      </c>
      <c r="Q8" s="1122">
        <v>0</v>
      </c>
      <c r="R8" s="1122">
        <v>0</v>
      </c>
      <c r="S8" s="1122">
        <v>0</v>
      </c>
      <c r="T8" s="1122">
        <v>0</v>
      </c>
      <c r="U8" s="1122">
        <v>0</v>
      </c>
      <c r="V8" s="1122">
        <v>0</v>
      </c>
      <c r="W8" s="1122">
        <v>0</v>
      </c>
      <c r="X8" s="1122">
        <v>0</v>
      </c>
      <c r="Y8" s="1123">
        <v>0</v>
      </c>
      <c r="Z8" s="1121">
        <v>0</v>
      </c>
      <c r="AA8" s="1122">
        <v>0</v>
      </c>
      <c r="AB8" s="1122">
        <v>0</v>
      </c>
      <c r="AC8" s="1122">
        <v>0</v>
      </c>
      <c r="AD8" s="1122">
        <v>0</v>
      </c>
      <c r="AE8" s="1122">
        <v>0</v>
      </c>
      <c r="AF8" s="1122">
        <v>0</v>
      </c>
      <c r="AG8" s="1122">
        <v>0</v>
      </c>
      <c r="AH8" s="1123">
        <v>0</v>
      </c>
      <c r="AI8" s="1121">
        <v>17.610640013400001</v>
      </c>
      <c r="AJ8" s="1122">
        <v>3.4707199996</v>
      </c>
      <c r="AK8" s="1122">
        <v>0</v>
      </c>
      <c r="AL8" s="1122">
        <v>0</v>
      </c>
      <c r="AM8" s="1122">
        <v>0</v>
      </c>
      <c r="AN8" s="1123">
        <v>0</v>
      </c>
      <c r="AO8" s="1121">
        <v>0</v>
      </c>
      <c r="AP8" s="1123">
        <v>0</v>
      </c>
      <c r="AQ8" s="1121">
        <v>0</v>
      </c>
      <c r="AR8" s="1122">
        <v>0</v>
      </c>
      <c r="AS8" s="1122">
        <v>0</v>
      </c>
      <c r="AT8" s="1122">
        <v>0</v>
      </c>
      <c r="AU8" s="1122">
        <v>0</v>
      </c>
      <c r="AV8" s="1122">
        <v>0</v>
      </c>
      <c r="AW8" s="1121">
        <v>0</v>
      </c>
      <c r="AX8" s="1123">
        <v>0</v>
      </c>
      <c r="AY8" s="1123">
        <v>21.081360013000001</v>
      </c>
    </row>
    <row r="9" spans="1:51" x14ac:dyDescent="0.25">
      <c r="A9" s="1120"/>
      <c r="B9" s="1120" t="s">
        <v>814</v>
      </c>
      <c r="C9" s="1121">
        <v>0</v>
      </c>
      <c r="D9" s="1122">
        <v>0</v>
      </c>
      <c r="E9" s="1122">
        <v>0</v>
      </c>
      <c r="F9" s="1122">
        <v>0</v>
      </c>
      <c r="G9" s="1122">
        <v>0</v>
      </c>
      <c r="H9" s="1123">
        <v>0</v>
      </c>
      <c r="I9" s="1121">
        <v>0</v>
      </c>
      <c r="J9" s="1122">
        <v>0</v>
      </c>
      <c r="K9" s="1122">
        <v>0</v>
      </c>
      <c r="L9" s="1122">
        <v>0</v>
      </c>
      <c r="M9" s="1122">
        <v>0</v>
      </c>
      <c r="N9" s="1122">
        <v>0</v>
      </c>
      <c r="O9" s="1123">
        <v>0</v>
      </c>
      <c r="P9" s="1121">
        <v>0</v>
      </c>
      <c r="Q9" s="1122">
        <v>0</v>
      </c>
      <c r="R9" s="1122">
        <v>0</v>
      </c>
      <c r="S9" s="1122">
        <v>0</v>
      </c>
      <c r="T9" s="1122">
        <v>0</v>
      </c>
      <c r="U9" s="1122">
        <v>0</v>
      </c>
      <c r="V9" s="1122">
        <v>0</v>
      </c>
      <c r="W9" s="1122">
        <v>0</v>
      </c>
      <c r="X9" s="1122">
        <v>0</v>
      </c>
      <c r="Y9" s="1123">
        <v>0</v>
      </c>
      <c r="Z9" s="1121">
        <v>0</v>
      </c>
      <c r="AA9" s="1122">
        <v>0</v>
      </c>
      <c r="AB9" s="1122">
        <v>0</v>
      </c>
      <c r="AC9" s="1122">
        <v>0</v>
      </c>
      <c r="AD9" s="1122">
        <v>0</v>
      </c>
      <c r="AE9" s="1122">
        <v>0</v>
      </c>
      <c r="AF9" s="1122">
        <v>7.2087418200000017E-2</v>
      </c>
      <c r="AG9" s="1122">
        <v>0</v>
      </c>
      <c r="AH9" s="1123">
        <v>0</v>
      </c>
      <c r="AI9" s="1121">
        <v>17.258857018200004</v>
      </c>
      <c r="AJ9" s="1122">
        <v>5.3526395776000006</v>
      </c>
      <c r="AK9" s="1122">
        <v>0</v>
      </c>
      <c r="AL9" s="1122">
        <v>0</v>
      </c>
      <c r="AM9" s="1122">
        <v>0</v>
      </c>
      <c r="AN9" s="1123">
        <v>13.9853714168</v>
      </c>
      <c r="AO9" s="1121">
        <v>0</v>
      </c>
      <c r="AP9" s="1123">
        <v>0</v>
      </c>
      <c r="AQ9" s="1121">
        <v>0</v>
      </c>
      <c r="AR9" s="1122">
        <v>0</v>
      </c>
      <c r="AS9" s="1122">
        <v>0</v>
      </c>
      <c r="AT9" s="1122">
        <v>0</v>
      </c>
      <c r="AU9" s="1122">
        <v>0</v>
      </c>
      <c r="AV9" s="1122">
        <v>0</v>
      </c>
      <c r="AW9" s="1121">
        <v>0</v>
      </c>
      <c r="AX9" s="1123">
        <v>0</v>
      </c>
      <c r="AY9" s="1123">
        <v>36.668955430800004</v>
      </c>
    </row>
    <row r="10" spans="1:51" x14ac:dyDescent="0.25">
      <c r="A10" s="1120"/>
      <c r="B10" s="1120" t="s">
        <v>824</v>
      </c>
      <c r="C10" s="1121">
        <v>0</v>
      </c>
      <c r="D10" s="1122">
        <v>2.0073046000000001E-2</v>
      </c>
      <c r="E10" s="1122">
        <v>0</v>
      </c>
      <c r="F10" s="1122">
        <v>0</v>
      </c>
      <c r="G10" s="1122">
        <v>0</v>
      </c>
      <c r="H10" s="1123">
        <v>0</v>
      </c>
      <c r="I10" s="1121">
        <v>0</v>
      </c>
      <c r="J10" s="1122">
        <v>0</v>
      </c>
      <c r="K10" s="1122">
        <v>0</v>
      </c>
      <c r="L10" s="1122">
        <v>0</v>
      </c>
      <c r="M10" s="1122">
        <v>0</v>
      </c>
      <c r="N10" s="1122">
        <v>0</v>
      </c>
      <c r="O10" s="1123">
        <v>0</v>
      </c>
      <c r="P10" s="1121">
        <v>0</v>
      </c>
      <c r="Q10" s="1122">
        <v>0</v>
      </c>
      <c r="R10" s="1122">
        <v>0</v>
      </c>
      <c r="S10" s="1122">
        <v>0</v>
      </c>
      <c r="T10" s="1122">
        <v>0</v>
      </c>
      <c r="U10" s="1122">
        <v>0</v>
      </c>
      <c r="V10" s="1122">
        <v>0</v>
      </c>
      <c r="W10" s="1122">
        <v>0</v>
      </c>
      <c r="X10" s="1122">
        <v>0</v>
      </c>
      <c r="Y10" s="1123">
        <v>0</v>
      </c>
      <c r="Z10" s="1121">
        <v>0</v>
      </c>
      <c r="AA10" s="1122">
        <v>0</v>
      </c>
      <c r="AB10" s="1122">
        <v>0</v>
      </c>
      <c r="AC10" s="1122">
        <v>0</v>
      </c>
      <c r="AD10" s="1122">
        <v>0</v>
      </c>
      <c r="AE10" s="1122">
        <v>0</v>
      </c>
      <c r="AF10" s="1122">
        <v>0</v>
      </c>
      <c r="AG10" s="1122">
        <v>0</v>
      </c>
      <c r="AH10" s="1123">
        <v>0</v>
      </c>
      <c r="AI10" s="1121">
        <v>0</v>
      </c>
      <c r="AJ10" s="1122">
        <v>0</v>
      </c>
      <c r="AK10" s="1122">
        <v>0</v>
      </c>
      <c r="AL10" s="1122">
        <v>0</v>
      </c>
      <c r="AM10" s="1122">
        <v>0</v>
      </c>
      <c r="AN10" s="1123">
        <v>0</v>
      </c>
      <c r="AO10" s="1121">
        <v>0</v>
      </c>
      <c r="AP10" s="1123">
        <v>0</v>
      </c>
      <c r="AQ10" s="1121">
        <v>0</v>
      </c>
      <c r="AR10" s="1122">
        <v>0</v>
      </c>
      <c r="AS10" s="1122">
        <v>0</v>
      </c>
      <c r="AT10" s="1122">
        <v>0</v>
      </c>
      <c r="AU10" s="1122">
        <v>0</v>
      </c>
      <c r="AV10" s="1122">
        <v>0</v>
      </c>
      <c r="AW10" s="1121">
        <v>0</v>
      </c>
      <c r="AX10" s="1123">
        <v>1.0873605582000001</v>
      </c>
      <c r="AY10" s="1123">
        <v>1.1074336041999999</v>
      </c>
    </row>
    <row r="11" spans="1:51" x14ac:dyDescent="0.25">
      <c r="A11" s="1120"/>
      <c r="B11" s="1120" t="s">
        <v>834</v>
      </c>
      <c r="C11" s="1121">
        <v>0</v>
      </c>
      <c r="D11" s="1122">
        <v>0</v>
      </c>
      <c r="E11" s="1122">
        <v>0</v>
      </c>
      <c r="F11" s="1122">
        <v>0</v>
      </c>
      <c r="G11" s="1122">
        <v>0</v>
      </c>
      <c r="H11" s="1123">
        <v>0</v>
      </c>
      <c r="I11" s="1121">
        <v>0</v>
      </c>
      <c r="J11" s="1122">
        <v>0</v>
      </c>
      <c r="K11" s="1122">
        <v>0</v>
      </c>
      <c r="L11" s="1122">
        <v>0</v>
      </c>
      <c r="M11" s="1122">
        <v>0</v>
      </c>
      <c r="N11" s="1122">
        <v>0</v>
      </c>
      <c r="O11" s="1123">
        <v>0</v>
      </c>
      <c r="P11" s="1121">
        <v>0</v>
      </c>
      <c r="Q11" s="1122">
        <v>0</v>
      </c>
      <c r="R11" s="1122">
        <v>0</v>
      </c>
      <c r="S11" s="1122">
        <v>0</v>
      </c>
      <c r="T11" s="1122">
        <v>0</v>
      </c>
      <c r="U11" s="1122">
        <v>0</v>
      </c>
      <c r="V11" s="1122">
        <v>0</v>
      </c>
      <c r="W11" s="1122">
        <v>0</v>
      </c>
      <c r="X11" s="1122">
        <v>0</v>
      </c>
      <c r="Y11" s="1123">
        <v>0</v>
      </c>
      <c r="Z11" s="1121">
        <v>0</v>
      </c>
      <c r="AA11" s="1122">
        <v>0</v>
      </c>
      <c r="AB11" s="1122">
        <v>0</v>
      </c>
      <c r="AC11" s="1122">
        <v>0</v>
      </c>
      <c r="AD11" s="1122">
        <v>0</v>
      </c>
      <c r="AE11" s="1122">
        <v>0</v>
      </c>
      <c r="AF11" s="1122">
        <v>1.8551905484000002</v>
      </c>
      <c r="AG11" s="1122">
        <v>0</v>
      </c>
      <c r="AH11" s="1123">
        <v>0</v>
      </c>
      <c r="AI11" s="1121">
        <v>0</v>
      </c>
      <c r="AJ11" s="1122">
        <v>0</v>
      </c>
      <c r="AK11" s="1122">
        <v>0</v>
      </c>
      <c r="AL11" s="1122">
        <v>0</v>
      </c>
      <c r="AM11" s="1122">
        <v>0</v>
      </c>
      <c r="AN11" s="1123">
        <v>0</v>
      </c>
      <c r="AO11" s="1121">
        <v>0</v>
      </c>
      <c r="AP11" s="1123">
        <v>0</v>
      </c>
      <c r="AQ11" s="1121">
        <v>0</v>
      </c>
      <c r="AR11" s="1122">
        <v>0</v>
      </c>
      <c r="AS11" s="1122">
        <v>0</v>
      </c>
      <c r="AT11" s="1122">
        <v>0</v>
      </c>
      <c r="AU11" s="1122">
        <v>0</v>
      </c>
      <c r="AV11" s="1122">
        <v>0</v>
      </c>
      <c r="AW11" s="1121">
        <v>0</v>
      </c>
      <c r="AX11" s="1123">
        <v>0</v>
      </c>
      <c r="AY11" s="1123">
        <v>1.8551905484000002</v>
      </c>
    </row>
    <row r="12" spans="1:51" x14ac:dyDescent="0.25">
      <c r="A12" s="1120"/>
      <c r="B12" s="1120" t="s">
        <v>705</v>
      </c>
      <c r="C12" s="1121">
        <v>0</v>
      </c>
      <c r="D12" s="1122">
        <v>0</v>
      </c>
      <c r="E12" s="1122">
        <v>0</v>
      </c>
      <c r="F12" s="1122">
        <v>0</v>
      </c>
      <c r="G12" s="1122">
        <v>0</v>
      </c>
      <c r="H12" s="1123">
        <v>0</v>
      </c>
      <c r="I12" s="1121">
        <v>0</v>
      </c>
      <c r="J12" s="1122">
        <v>0</v>
      </c>
      <c r="K12" s="1122">
        <v>0</v>
      </c>
      <c r="L12" s="1122">
        <v>0</v>
      </c>
      <c r="M12" s="1122">
        <v>0</v>
      </c>
      <c r="N12" s="1122">
        <v>0</v>
      </c>
      <c r="O12" s="1123">
        <v>0</v>
      </c>
      <c r="P12" s="1121">
        <v>0</v>
      </c>
      <c r="Q12" s="1122">
        <v>0</v>
      </c>
      <c r="R12" s="1122">
        <v>0</v>
      </c>
      <c r="S12" s="1122">
        <v>0</v>
      </c>
      <c r="T12" s="1122">
        <v>0</v>
      </c>
      <c r="U12" s="1122">
        <v>0</v>
      </c>
      <c r="V12" s="1122">
        <v>0</v>
      </c>
      <c r="W12" s="1122">
        <v>0</v>
      </c>
      <c r="X12" s="1122">
        <v>0</v>
      </c>
      <c r="Y12" s="1123">
        <v>0</v>
      </c>
      <c r="Z12" s="1121">
        <v>0</v>
      </c>
      <c r="AA12" s="1122">
        <v>0</v>
      </c>
      <c r="AB12" s="1122">
        <v>0</v>
      </c>
      <c r="AC12" s="1122">
        <v>0</v>
      </c>
      <c r="AD12" s="1122">
        <v>0</v>
      </c>
      <c r="AE12" s="1122">
        <v>0</v>
      </c>
      <c r="AF12" s="1122">
        <v>0</v>
      </c>
      <c r="AG12" s="1122">
        <v>0</v>
      </c>
      <c r="AH12" s="1123">
        <v>0</v>
      </c>
      <c r="AI12" s="1121">
        <v>2.5316082259999999</v>
      </c>
      <c r="AJ12" s="1122">
        <v>0</v>
      </c>
      <c r="AK12" s="1122">
        <v>0</v>
      </c>
      <c r="AL12" s="1122">
        <v>0</v>
      </c>
      <c r="AM12" s="1122">
        <v>0</v>
      </c>
      <c r="AN12" s="1123">
        <v>0</v>
      </c>
      <c r="AO12" s="1121">
        <v>0</v>
      </c>
      <c r="AP12" s="1123">
        <v>0</v>
      </c>
      <c r="AQ12" s="1121">
        <v>0</v>
      </c>
      <c r="AR12" s="1122">
        <v>0</v>
      </c>
      <c r="AS12" s="1122">
        <v>0</v>
      </c>
      <c r="AT12" s="1122">
        <v>0</v>
      </c>
      <c r="AU12" s="1122">
        <v>0</v>
      </c>
      <c r="AV12" s="1122">
        <v>0</v>
      </c>
      <c r="AW12" s="1121">
        <v>0</v>
      </c>
      <c r="AX12" s="1123">
        <v>0</v>
      </c>
      <c r="AY12" s="1123">
        <v>2.5316082259999999</v>
      </c>
    </row>
    <row r="13" spans="1:51" x14ac:dyDescent="0.25">
      <c r="A13" s="1120"/>
      <c r="B13" s="1120" t="s">
        <v>707</v>
      </c>
      <c r="C13" s="1121">
        <v>0</v>
      </c>
      <c r="D13" s="1122">
        <v>0</v>
      </c>
      <c r="E13" s="1122">
        <v>0</v>
      </c>
      <c r="F13" s="1122">
        <v>0</v>
      </c>
      <c r="G13" s="1122">
        <v>0</v>
      </c>
      <c r="H13" s="1123">
        <v>0</v>
      </c>
      <c r="I13" s="1121">
        <v>0</v>
      </c>
      <c r="J13" s="1122">
        <v>0</v>
      </c>
      <c r="K13" s="1122">
        <v>0</v>
      </c>
      <c r="L13" s="1122">
        <v>0</v>
      </c>
      <c r="M13" s="1122">
        <v>0</v>
      </c>
      <c r="N13" s="1122">
        <v>0</v>
      </c>
      <c r="O13" s="1123">
        <v>0</v>
      </c>
      <c r="P13" s="1121">
        <v>0</v>
      </c>
      <c r="Q13" s="1122">
        <v>0</v>
      </c>
      <c r="R13" s="1122">
        <v>0</v>
      </c>
      <c r="S13" s="1122">
        <v>0</v>
      </c>
      <c r="T13" s="1122">
        <v>0</v>
      </c>
      <c r="U13" s="1122">
        <v>0</v>
      </c>
      <c r="V13" s="1122">
        <v>0</v>
      </c>
      <c r="W13" s="1122">
        <v>0</v>
      </c>
      <c r="X13" s="1122">
        <v>0</v>
      </c>
      <c r="Y13" s="1123">
        <v>0</v>
      </c>
      <c r="Z13" s="1121">
        <v>0</v>
      </c>
      <c r="AA13" s="1122">
        <v>0</v>
      </c>
      <c r="AB13" s="1122">
        <v>0</v>
      </c>
      <c r="AC13" s="1122">
        <v>0</v>
      </c>
      <c r="AD13" s="1122">
        <v>0</v>
      </c>
      <c r="AE13" s="1122">
        <v>0</v>
      </c>
      <c r="AF13" s="1122">
        <v>0</v>
      </c>
      <c r="AG13" s="1122">
        <v>0</v>
      </c>
      <c r="AH13" s="1123">
        <v>0</v>
      </c>
      <c r="AI13" s="1121">
        <v>1.7467823114000001</v>
      </c>
      <c r="AJ13" s="1122">
        <v>0</v>
      </c>
      <c r="AK13" s="1122">
        <v>0</v>
      </c>
      <c r="AL13" s="1122">
        <v>0</v>
      </c>
      <c r="AM13" s="1122">
        <v>0</v>
      </c>
      <c r="AN13" s="1123">
        <v>0</v>
      </c>
      <c r="AO13" s="1121">
        <v>0</v>
      </c>
      <c r="AP13" s="1123">
        <v>0</v>
      </c>
      <c r="AQ13" s="1121">
        <v>0</v>
      </c>
      <c r="AR13" s="1122">
        <v>0</v>
      </c>
      <c r="AS13" s="1122">
        <v>0</v>
      </c>
      <c r="AT13" s="1122">
        <v>0.38308236260000006</v>
      </c>
      <c r="AU13" s="1122">
        <v>0</v>
      </c>
      <c r="AV13" s="1122">
        <v>0</v>
      </c>
      <c r="AW13" s="1121">
        <v>0</v>
      </c>
      <c r="AX13" s="1123">
        <v>0</v>
      </c>
      <c r="AY13" s="1123">
        <v>2.1298646740000002</v>
      </c>
    </row>
    <row r="14" spans="1:51" x14ac:dyDescent="0.25">
      <c r="A14" s="1120"/>
      <c r="B14" s="1120" t="s">
        <v>737</v>
      </c>
      <c r="C14" s="1121">
        <v>0</v>
      </c>
      <c r="D14" s="1122">
        <v>0</v>
      </c>
      <c r="E14" s="1122">
        <v>0</v>
      </c>
      <c r="F14" s="1122">
        <v>0</v>
      </c>
      <c r="G14" s="1122">
        <v>0</v>
      </c>
      <c r="H14" s="1123">
        <v>0</v>
      </c>
      <c r="I14" s="1121">
        <v>0</v>
      </c>
      <c r="J14" s="1122">
        <v>0</v>
      </c>
      <c r="K14" s="1122">
        <v>0</v>
      </c>
      <c r="L14" s="1122">
        <v>0</v>
      </c>
      <c r="M14" s="1122">
        <v>0</v>
      </c>
      <c r="N14" s="1122">
        <v>0</v>
      </c>
      <c r="O14" s="1123">
        <v>0</v>
      </c>
      <c r="P14" s="1121">
        <v>0</v>
      </c>
      <c r="Q14" s="1122">
        <v>0</v>
      </c>
      <c r="R14" s="1122">
        <v>0</v>
      </c>
      <c r="S14" s="1122">
        <v>0</v>
      </c>
      <c r="T14" s="1122">
        <v>0</v>
      </c>
      <c r="U14" s="1122">
        <v>0</v>
      </c>
      <c r="V14" s="1122">
        <v>0</v>
      </c>
      <c r="W14" s="1122">
        <v>0</v>
      </c>
      <c r="X14" s="1122">
        <v>0</v>
      </c>
      <c r="Y14" s="1123">
        <v>0</v>
      </c>
      <c r="Z14" s="1121">
        <v>0</v>
      </c>
      <c r="AA14" s="1122">
        <v>0</v>
      </c>
      <c r="AB14" s="1122">
        <v>0</v>
      </c>
      <c r="AC14" s="1122">
        <v>0</v>
      </c>
      <c r="AD14" s="1122">
        <v>0</v>
      </c>
      <c r="AE14" s="1122">
        <v>0</v>
      </c>
      <c r="AF14" s="1122">
        <v>0</v>
      </c>
      <c r="AG14" s="1122">
        <v>0</v>
      </c>
      <c r="AH14" s="1123">
        <v>0</v>
      </c>
      <c r="AI14" s="1121">
        <v>2.1793809772000001</v>
      </c>
      <c r="AJ14" s="1122">
        <v>0</v>
      </c>
      <c r="AK14" s="1122">
        <v>0</v>
      </c>
      <c r="AL14" s="1122">
        <v>0</v>
      </c>
      <c r="AM14" s="1122">
        <v>0</v>
      </c>
      <c r="AN14" s="1123">
        <v>0</v>
      </c>
      <c r="AO14" s="1121">
        <v>0</v>
      </c>
      <c r="AP14" s="1123">
        <v>0</v>
      </c>
      <c r="AQ14" s="1121">
        <v>0</v>
      </c>
      <c r="AR14" s="1122">
        <v>0</v>
      </c>
      <c r="AS14" s="1122">
        <v>0</v>
      </c>
      <c r="AT14" s="1122">
        <v>0</v>
      </c>
      <c r="AU14" s="1122">
        <v>0</v>
      </c>
      <c r="AV14" s="1122">
        <v>0</v>
      </c>
      <c r="AW14" s="1121">
        <v>0</v>
      </c>
      <c r="AX14" s="1123">
        <v>0</v>
      </c>
      <c r="AY14" s="1123">
        <v>2.1793809772000001</v>
      </c>
    </row>
    <row r="15" spans="1:51" x14ac:dyDescent="0.25">
      <c r="A15" s="1120"/>
      <c r="B15" s="1120" t="s">
        <v>740</v>
      </c>
      <c r="C15" s="1121">
        <v>0</v>
      </c>
      <c r="D15" s="1122">
        <v>0</v>
      </c>
      <c r="E15" s="1122">
        <v>0</v>
      </c>
      <c r="F15" s="1122">
        <v>0</v>
      </c>
      <c r="G15" s="1122">
        <v>0</v>
      </c>
      <c r="H15" s="1123">
        <v>0</v>
      </c>
      <c r="I15" s="1121">
        <v>0</v>
      </c>
      <c r="J15" s="1122">
        <v>0</v>
      </c>
      <c r="K15" s="1122">
        <v>0</v>
      </c>
      <c r="L15" s="1122">
        <v>0</v>
      </c>
      <c r="M15" s="1122">
        <v>0</v>
      </c>
      <c r="N15" s="1122">
        <v>0</v>
      </c>
      <c r="O15" s="1123">
        <v>0</v>
      </c>
      <c r="P15" s="1121">
        <v>0</v>
      </c>
      <c r="Q15" s="1122">
        <v>0</v>
      </c>
      <c r="R15" s="1122">
        <v>0</v>
      </c>
      <c r="S15" s="1122">
        <v>0</v>
      </c>
      <c r="T15" s="1122">
        <v>0</v>
      </c>
      <c r="U15" s="1122">
        <v>0</v>
      </c>
      <c r="V15" s="1122">
        <v>0</v>
      </c>
      <c r="W15" s="1122">
        <v>0</v>
      </c>
      <c r="X15" s="1122">
        <v>0</v>
      </c>
      <c r="Y15" s="1123">
        <v>0</v>
      </c>
      <c r="Z15" s="1121">
        <v>0</v>
      </c>
      <c r="AA15" s="1122">
        <v>0</v>
      </c>
      <c r="AB15" s="1122">
        <v>0</v>
      </c>
      <c r="AC15" s="1122">
        <v>0</v>
      </c>
      <c r="AD15" s="1122">
        <v>0</v>
      </c>
      <c r="AE15" s="1122">
        <v>0</v>
      </c>
      <c r="AF15" s="1122">
        <v>0</v>
      </c>
      <c r="AG15" s="1122">
        <v>0</v>
      </c>
      <c r="AH15" s="1123">
        <v>0</v>
      </c>
      <c r="AI15" s="1121">
        <v>0.36887578280000005</v>
      </c>
      <c r="AJ15" s="1122">
        <v>0</v>
      </c>
      <c r="AK15" s="1122">
        <v>0</v>
      </c>
      <c r="AL15" s="1122">
        <v>0</v>
      </c>
      <c r="AM15" s="1122">
        <v>0</v>
      </c>
      <c r="AN15" s="1123">
        <v>0</v>
      </c>
      <c r="AO15" s="1121">
        <v>0</v>
      </c>
      <c r="AP15" s="1123">
        <v>0</v>
      </c>
      <c r="AQ15" s="1121">
        <v>0</v>
      </c>
      <c r="AR15" s="1122">
        <v>0</v>
      </c>
      <c r="AS15" s="1122">
        <v>0</v>
      </c>
      <c r="AT15" s="1122">
        <v>0</v>
      </c>
      <c r="AU15" s="1122">
        <v>0</v>
      </c>
      <c r="AV15" s="1122">
        <v>0</v>
      </c>
      <c r="AW15" s="1121">
        <v>0</v>
      </c>
      <c r="AX15" s="1123">
        <v>0</v>
      </c>
      <c r="AY15" s="1123">
        <v>0.36887578280000005</v>
      </c>
    </row>
    <row r="16" spans="1:51" x14ac:dyDescent="0.25">
      <c r="A16" s="1120"/>
      <c r="B16" s="1120" t="s">
        <v>727</v>
      </c>
      <c r="C16" s="1121">
        <v>0</v>
      </c>
      <c r="D16" s="1122">
        <v>1.5608445496000001</v>
      </c>
      <c r="E16" s="1122">
        <v>0</v>
      </c>
      <c r="F16" s="1122">
        <v>0</v>
      </c>
      <c r="G16" s="1122">
        <v>0</v>
      </c>
      <c r="H16" s="1123">
        <v>0</v>
      </c>
      <c r="I16" s="1121">
        <v>0</v>
      </c>
      <c r="J16" s="1122">
        <v>0</v>
      </c>
      <c r="K16" s="1122">
        <v>0</v>
      </c>
      <c r="L16" s="1122">
        <v>0</v>
      </c>
      <c r="M16" s="1122">
        <v>0</v>
      </c>
      <c r="N16" s="1122">
        <v>0</v>
      </c>
      <c r="O16" s="1123">
        <v>0</v>
      </c>
      <c r="P16" s="1121">
        <v>0</v>
      </c>
      <c r="Q16" s="1122">
        <v>0</v>
      </c>
      <c r="R16" s="1122">
        <v>0</v>
      </c>
      <c r="S16" s="1122">
        <v>0</v>
      </c>
      <c r="T16" s="1122">
        <v>0</v>
      </c>
      <c r="U16" s="1122">
        <v>0</v>
      </c>
      <c r="V16" s="1122">
        <v>0</v>
      </c>
      <c r="W16" s="1122">
        <v>0</v>
      </c>
      <c r="X16" s="1122">
        <v>0</v>
      </c>
      <c r="Y16" s="1123">
        <v>0</v>
      </c>
      <c r="Z16" s="1121">
        <v>0</v>
      </c>
      <c r="AA16" s="1122">
        <v>0</v>
      </c>
      <c r="AB16" s="1122">
        <v>0</v>
      </c>
      <c r="AC16" s="1122">
        <v>0</v>
      </c>
      <c r="AD16" s="1122">
        <v>0</v>
      </c>
      <c r="AE16" s="1122">
        <v>0</v>
      </c>
      <c r="AF16" s="1122">
        <v>0</v>
      </c>
      <c r="AG16" s="1122">
        <v>0</v>
      </c>
      <c r="AH16" s="1123">
        <v>0</v>
      </c>
      <c r="AI16" s="1121">
        <v>0.57474383400000006</v>
      </c>
      <c r="AJ16" s="1122">
        <v>0</v>
      </c>
      <c r="AK16" s="1122">
        <v>0</v>
      </c>
      <c r="AL16" s="1122">
        <v>0</v>
      </c>
      <c r="AM16" s="1122">
        <v>0</v>
      </c>
      <c r="AN16" s="1123">
        <v>0</v>
      </c>
      <c r="AO16" s="1121">
        <v>0</v>
      </c>
      <c r="AP16" s="1123">
        <v>0</v>
      </c>
      <c r="AQ16" s="1121">
        <v>0</v>
      </c>
      <c r="AR16" s="1122">
        <v>0</v>
      </c>
      <c r="AS16" s="1122">
        <v>0</v>
      </c>
      <c r="AT16" s="1122">
        <v>0</v>
      </c>
      <c r="AU16" s="1122">
        <v>0</v>
      </c>
      <c r="AV16" s="1122">
        <v>0</v>
      </c>
      <c r="AW16" s="1121">
        <v>0</v>
      </c>
      <c r="AX16" s="1123">
        <v>0</v>
      </c>
      <c r="AY16" s="1123">
        <v>2.1355883836000005</v>
      </c>
    </row>
    <row r="17" spans="1:51" x14ac:dyDescent="0.25">
      <c r="A17" s="1120"/>
      <c r="B17" s="1120" t="s">
        <v>964</v>
      </c>
      <c r="C17" s="1121">
        <v>0</v>
      </c>
      <c r="D17" s="1122">
        <v>0.22943928560000001</v>
      </c>
      <c r="E17" s="1122">
        <v>0</v>
      </c>
      <c r="F17" s="1122">
        <v>0</v>
      </c>
      <c r="G17" s="1122">
        <v>0</v>
      </c>
      <c r="H17" s="1123">
        <v>0</v>
      </c>
      <c r="I17" s="1121">
        <v>0</v>
      </c>
      <c r="J17" s="1122">
        <v>0</v>
      </c>
      <c r="K17" s="1122">
        <v>0</v>
      </c>
      <c r="L17" s="1122">
        <v>0</v>
      </c>
      <c r="M17" s="1122">
        <v>0</v>
      </c>
      <c r="N17" s="1122">
        <v>0</v>
      </c>
      <c r="O17" s="1123">
        <v>0</v>
      </c>
      <c r="P17" s="1121">
        <v>0</v>
      </c>
      <c r="Q17" s="1122">
        <v>0</v>
      </c>
      <c r="R17" s="1122">
        <v>0</v>
      </c>
      <c r="S17" s="1122">
        <v>0</v>
      </c>
      <c r="T17" s="1122">
        <v>0</v>
      </c>
      <c r="U17" s="1122">
        <v>0</v>
      </c>
      <c r="V17" s="1122">
        <v>0</v>
      </c>
      <c r="W17" s="1122">
        <v>0</v>
      </c>
      <c r="X17" s="1122">
        <v>0</v>
      </c>
      <c r="Y17" s="1123">
        <v>0</v>
      </c>
      <c r="Z17" s="1121">
        <v>0</v>
      </c>
      <c r="AA17" s="1122">
        <v>0</v>
      </c>
      <c r="AB17" s="1122">
        <v>0</v>
      </c>
      <c r="AC17" s="1122">
        <v>0</v>
      </c>
      <c r="AD17" s="1122">
        <v>0</v>
      </c>
      <c r="AE17" s="1122">
        <v>0</v>
      </c>
      <c r="AF17" s="1122">
        <v>0</v>
      </c>
      <c r="AG17" s="1122">
        <v>0</v>
      </c>
      <c r="AH17" s="1123">
        <v>0</v>
      </c>
      <c r="AI17" s="1121">
        <v>0</v>
      </c>
      <c r="AJ17" s="1122">
        <v>0</v>
      </c>
      <c r="AK17" s="1122">
        <v>0</v>
      </c>
      <c r="AL17" s="1122">
        <v>0</v>
      </c>
      <c r="AM17" s="1122">
        <v>0</v>
      </c>
      <c r="AN17" s="1123">
        <v>0</v>
      </c>
      <c r="AO17" s="1121">
        <v>0</v>
      </c>
      <c r="AP17" s="1123">
        <v>0</v>
      </c>
      <c r="AQ17" s="1121">
        <v>0</v>
      </c>
      <c r="AR17" s="1122">
        <v>0</v>
      </c>
      <c r="AS17" s="1122">
        <v>0</v>
      </c>
      <c r="AT17" s="1122">
        <v>0</v>
      </c>
      <c r="AU17" s="1122">
        <v>0</v>
      </c>
      <c r="AV17" s="1122">
        <v>0</v>
      </c>
      <c r="AW17" s="1121">
        <v>0</v>
      </c>
      <c r="AX17" s="1123">
        <v>0</v>
      </c>
      <c r="AY17" s="1123">
        <v>0.22943928560000001</v>
      </c>
    </row>
    <row r="18" spans="1:51" x14ac:dyDescent="0.25">
      <c r="A18" s="1120"/>
      <c r="B18" s="1120" t="s">
        <v>746</v>
      </c>
      <c r="C18" s="1121">
        <v>0</v>
      </c>
      <c r="D18" s="1122">
        <v>0</v>
      </c>
      <c r="E18" s="1122">
        <v>0</v>
      </c>
      <c r="F18" s="1122">
        <v>0</v>
      </c>
      <c r="G18" s="1122">
        <v>0</v>
      </c>
      <c r="H18" s="1123">
        <v>0</v>
      </c>
      <c r="I18" s="1121">
        <v>0</v>
      </c>
      <c r="J18" s="1122">
        <v>0</v>
      </c>
      <c r="K18" s="1122">
        <v>0</v>
      </c>
      <c r="L18" s="1122">
        <v>0</v>
      </c>
      <c r="M18" s="1122">
        <v>0</v>
      </c>
      <c r="N18" s="1122">
        <v>0</v>
      </c>
      <c r="O18" s="1123">
        <v>0</v>
      </c>
      <c r="P18" s="1121">
        <v>0</v>
      </c>
      <c r="Q18" s="1122">
        <v>0</v>
      </c>
      <c r="R18" s="1122">
        <v>0</v>
      </c>
      <c r="S18" s="1122">
        <v>0</v>
      </c>
      <c r="T18" s="1122">
        <v>0</v>
      </c>
      <c r="U18" s="1122">
        <v>0</v>
      </c>
      <c r="V18" s="1122">
        <v>0</v>
      </c>
      <c r="W18" s="1122">
        <v>0</v>
      </c>
      <c r="X18" s="1122">
        <v>0</v>
      </c>
      <c r="Y18" s="1123">
        <v>0</v>
      </c>
      <c r="Z18" s="1121">
        <v>0</v>
      </c>
      <c r="AA18" s="1122">
        <v>0</v>
      </c>
      <c r="AB18" s="1122">
        <v>0</v>
      </c>
      <c r="AC18" s="1122">
        <v>0</v>
      </c>
      <c r="AD18" s="1122">
        <v>0</v>
      </c>
      <c r="AE18" s="1122">
        <v>0</v>
      </c>
      <c r="AF18" s="1122">
        <v>0</v>
      </c>
      <c r="AG18" s="1122">
        <v>0</v>
      </c>
      <c r="AH18" s="1123">
        <v>0</v>
      </c>
      <c r="AI18" s="1121">
        <v>0.34442818340000003</v>
      </c>
      <c r="AJ18" s="1122">
        <v>0</v>
      </c>
      <c r="AK18" s="1122">
        <v>0</v>
      </c>
      <c r="AL18" s="1122">
        <v>0</v>
      </c>
      <c r="AM18" s="1122">
        <v>0</v>
      </c>
      <c r="AN18" s="1123">
        <v>0</v>
      </c>
      <c r="AO18" s="1121">
        <v>0</v>
      </c>
      <c r="AP18" s="1123">
        <v>0</v>
      </c>
      <c r="AQ18" s="1121">
        <v>0</v>
      </c>
      <c r="AR18" s="1122">
        <v>0</v>
      </c>
      <c r="AS18" s="1122">
        <v>0</v>
      </c>
      <c r="AT18" s="1122">
        <v>0</v>
      </c>
      <c r="AU18" s="1122">
        <v>0</v>
      </c>
      <c r="AV18" s="1122">
        <v>0</v>
      </c>
      <c r="AW18" s="1121">
        <v>0</v>
      </c>
      <c r="AX18" s="1123">
        <v>0</v>
      </c>
      <c r="AY18" s="1123">
        <v>0.34442818340000003</v>
      </c>
    </row>
    <row r="19" spans="1:51" x14ac:dyDescent="0.25">
      <c r="A19" s="1120"/>
      <c r="B19" s="1120" t="s">
        <v>713</v>
      </c>
      <c r="C19" s="1121">
        <v>0</v>
      </c>
      <c r="D19" s="1122">
        <v>3.58063874E-2</v>
      </c>
      <c r="E19" s="1122">
        <v>0</v>
      </c>
      <c r="F19" s="1122">
        <v>0</v>
      </c>
      <c r="G19" s="1122">
        <v>0</v>
      </c>
      <c r="H19" s="1123">
        <v>0</v>
      </c>
      <c r="I19" s="1121">
        <v>0</v>
      </c>
      <c r="J19" s="1122">
        <v>0</v>
      </c>
      <c r="K19" s="1122">
        <v>0</v>
      </c>
      <c r="L19" s="1122">
        <v>0</v>
      </c>
      <c r="M19" s="1122">
        <v>0</v>
      </c>
      <c r="N19" s="1122">
        <v>0</v>
      </c>
      <c r="O19" s="1123">
        <v>0</v>
      </c>
      <c r="P19" s="1121">
        <v>0</v>
      </c>
      <c r="Q19" s="1122">
        <v>0</v>
      </c>
      <c r="R19" s="1122">
        <v>0</v>
      </c>
      <c r="S19" s="1122">
        <v>0</v>
      </c>
      <c r="T19" s="1122">
        <v>0</v>
      </c>
      <c r="U19" s="1122">
        <v>0</v>
      </c>
      <c r="V19" s="1122">
        <v>0</v>
      </c>
      <c r="W19" s="1122">
        <v>0</v>
      </c>
      <c r="X19" s="1122">
        <v>0</v>
      </c>
      <c r="Y19" s="1123">
        <v>0</v>
      </c>
      <c r="Z19" s="1121">
        <v>0</v>
      </c>
      <c r="AA19" s="1122">
        <v>0</v>
      </c>
      <c r="AB19" s="1122">
        <v>0</v>
      </c>
      <c r="AC19" s="1122">
        <v>0</v>
      </c>
      <c r="AD19" s="1122">
        <v>0</v>
      </c>
      <c r="AE19" s="1122">
        <v>0</v>
      </c>
      <c r="AF19" s="1122">
        <v>0</v>
      </c>
      <c r="AG19" s="1122">
        <v>0</v>
      </c>
      <c r="AH19" s="1123">
        <v>0</v>
      </c>
      <c r="AI19" s="1121">
        <v>0</v>
      </c>
      <c r="AJ19" s="1122">
        <v>0</v>
      </c>
      <c r="AK19" s="1122">
        <v>0</v>
      </c>
      <c r="AL19" s="1122">
        <v>0</v>
      </c>
      <c r="AM19" s="1122">
        <v>0</v>
      </c>
      <c r="AN19" s="1123">
        <v>0</v>
      </c>
      <c r="AO19" s="1121">
        <v>0</v>
      </c>
      <c r="AP19" s="1123">
        <v>0</v>
      </c>
      <c r="AQ19" s="1121">
        <v>0</v>
      </c>
      <c r="AR19" s="1122">
        <v>0</v>
      </c>
      <c r="AS19" s="1122">
        <v>0</v>
      </c>
      <c r="AT19" s="1122">
        <v>0</v>
      </c>
      <c r="AU19" s="1122">
        <v>0</v>
      </c>
      <c r="AV19" s="1122">
        <v>0</v>
      </c>
      <c r="AW19" s="1121">
        <v>0</v>
      </c>
      <c r="AX19" s="1123">
        <v>0</v>
      </c>
      <c r="AY19" s="1123">
        <v>3.58063874E-2</v>
      </c>
    </row>
    <row r="20" spans="1:51" x14ac:dyDescent="0.25">
      <c r="A20" s="1120"/>
      <c r="B20" s="1120" t="s">
        <v>758</v>
      </c>
      <c r="C20" s="1121">
        <v>0</v>
      </c>
      <c r="D20" s="1122">
        <v>0</v>
      </c>
      <c r="E20" s="1122">
        <v>0</v>
      </c>
      <c r="F20" s="1122">
        <v>0</v>
      </c>
      <c r="G20" s="1122">
        <v>0</v>
      </c>
      <c r="H20" s="1123">
        <v>0</v>
      </c>
      <c r="I20" s="1121">
        <v>0</v>
      </c>
      <c r="J20" s="1122">
        <v>0</v>
      </c>
      <c r="K20" s="1122">
        <v>0</v>
      </c>
      <c r="L20" s="1122">
        <v>0</v>
      </c>
      <c r="M20" s="1122">
        <v>0</v>
      </c>
      <c r="N20" s="1122">
        <v>0</v>
      </c>
      <c r="O20" s="1123">
        <v>0</v>
      </c>
      <c r="P20" s="1121">
        <v>0</v>
      </c>
      <c r="Q20" s="1122">
        <v>0</v>
      </c>
      <c r="R20" s="1122">
        <v>0</v>
      </c>
      <c r="S20" s="1122">
        <v>0</v>
      </c>
      <c r="T20" s="1122">
        <v>0</v>
      </c>
      <c r="U20" s="1122">
        <v>0</v>
      </c>
      <c r="V20" s="1122">
        <v>0</v>
      </c>
      <c r="W20" s="1122">
        <v>0</v>
      </c>
      <c r="X20" s="1122">
        <v>0</v>
      </c>
      <c r="Y20" s="1123">
        <v>0</v>
      </c>
      <c r="Z20" s="1121">
        <v>0</v>
      </c>
      <c r="AA20" s="1122">
        <v>0</v>
      </c>
      <c r="AB20" s="1122">
        <v>0</v>
      </c>
      <c r="AC20" s="1122">
        <v>0</v>
      </c>
      <c r="AD20" s="1122">
        <v>0</v>
      </c>
      <c r="AE20" s="1122">
        <v>0</v>
      </c>
      <c r="AF20" s="1122">
        <v>0</v>
      </c>
      <c r="AG20" s="1122">
        <v>0</v>
      </c>
      <c r="AH20" s="1123">
        <v>0</v>
      </c>
      <c r="AI20" s="1121">
        <v>8.5379422800000007E-2</v>
      </c>
      <c r="AJ20" s="1122">
        <v>0</v>
      </c>
      <c r="AK20" s="1122">
        <v>0</v>
      </c>
      <c r="AL20" s="1122">
        <v>0</v>
      </c>
      <c r="AM20" s="1122">
        <v>0</v>
      </c>
      <c r="AN20" s="1123">
        <v>0</v>
      </c>
      <c r="AO20" s="1121">
        <v>0</v>
      </c>
      <c r="AP20" s="1123">
        <v>0</v>
      </c>
      <c r="AQ20" s="1121">
        <v>0</v>
      </c>
      <c r="AR20" s="1122">
        <v>0</v>
      </c>
      <c r="AS20" s="1122">
        <v>0</v>
      </c>
      <c r="AT20" s="1122">
        <v>0</v>
      </c>
      <c r="AU20" s="1122">
        <v>0</v>
      </c>
      <c r="AV20" s="1122">
        <v>0</v>
      </c>
      <c r="AW20" s="1121">
        <v>0</v>
      </c>
      <c r="AX20" s="1123">
        <v>0</v>
      </c>
      <c r="AY20" s="1123">
        <v>8.5379422800000007E-2</v>
      </c>
    </row>
    <row r="21" spans="1:51" x14ac:dyDescent="0.25">
      <c r="A21" s="1124" t="s">
        <v>667</v>
      </c>
      <c r="B21" s="1116"/>
      <c r="C21" s="1125">
        <v>2.9833976046000004</v>
      </c>
      <c r="D21" s="1126">
        <v>35.885556533399999</v>
      </c>
      <c r="E21" s="1126">
        <v>4.6604172832000001</v>
      </c>
      <c r="F21" s="1126">
        <v>0</v>
      </c>
      <c r="G21" s="1126">
        <v>0</v>
      </c>
      <c r="H21" s="1127">
        <v>75.341506945600003</v>
      </c>
      <c r="I21" s="1125">
        <v>38.052933882600001</v>
      </c>
      <c r="J21" s="1126">
        <v>9.4274367712</v>
      </c>
      <c r="K21" s="1126">
        <v>22.090800780999999</v>
      </c>
      <c r="L21" s="1126">
        <v>28.655920594000005</v>
      </c>
      <c r="M21" s="1126">
        <v>27.653035859399999</v>
      </c>
      <c r="N21" s="1126">
        <v>1.5328442934000002</v>
      </c>
      <c r="O21" s="1127">
        <v>8.9005618800000015</v>
      </c>
      <c r="P21" s="1125">
        <v>4.7274636990000003</v>
      </c>
      <c r="Q21" s="1126">
        <v>0.99672788459999995</v>
      </c>
      <c r="R21" s="1126">
        <v>0</v>
      </c>
      <c r="S21" s="1126">
        <v>0</v>
      </c>
      <c r="T21" s="1126">
        <v>2.5112846527999997</v>
      </c>
      <c r="U21" s="1126">
        <v>4.2844182136000004</v>
      </c>
      <c r="V21" s="1126">
        <v>19.849260314799999</v>
      </c>
      <c r="W21" s="1126">
        <v>6.1009984182000006</v>
      </c>
      <c r="X21" s="1126">
        <v>6.9239321816000006</v>
      </c>
      <c r="Y21" s="1127">
        <v>0</v>
      </c>
      <c r="Z21" s="1125">
        <v>18.621127686000001</v>
      </c>
      <c r="AA21" s="1126">
        <v>79.304933479800013</v>
      </c>
      <c r="AB21" s="1126">
        <v>29.433399037000004</v>
      </c>
      <c r="AC21" s="1126">
        <v>35.602145786200005</v>
      </c>
      <c r="AD21" s="1126">
        <v>2.3478055020000004</v>
      </c>
      <c r="AE21" s="1126">
        <v>46.880167301800007</v>
      </c>
      <c r="AF21" s="1126">
        <v>44.068863430200004</v>
      </c>
      <c r="AG21" s="1126">
        <v>21.912814925399999</v>
      </c>
      <c r="AH21" s="1127">
        <v>0</v>
      </c>
      <c r="AI21" s="1125">
        <v>9.2697178938000011</v>
      </c>
      <c r="AJ21" s="1126">
        <v>31.530197344799998</v>
      </c>
      <c r="AK21" s="1126">
        <v>16.401785493800002</v>
      </c>
      <c r="AL21" s="1126">
        <v>31.7573936848</v>
      </c>
      <c r="AM21" s="1126">
        <v>44.035870809000002</v>
      </c>
      <c r="AN21" s="1127">
        <v>50.717079589400001</v>
      </c>
      <c r="AO21" s="1125">
        <v>0</v>
      </c>
      <c r="AP21" s="1127">
        <v>0</v>
      </c>
      <c r="AQ21" s="1125">
        <v>16.207441282200001</v>
      </c>
      <c r="AR21" s="1126">
        <v>3.2623859841999998</v>
      </c>
      <c r="AS21" s="1126">
        <v>8.4145454917999984</v>
      </c>
      <c r="AT21" s="1126">
        <v>0</v>
      </c>
      <c r="AU21" s="1126">
        <v>2.3889418349999998</v>
      </c>
      <c r="AV21" s="1126">
        <v>0</v>
      </c>
      <c r="AW21" s="1125">
        <v>0</v>
      </c>
      <c r="AX21" s="1127">
        <v>1.0163428198</v>
      </c>
      <c r="AY21" s="1127">
        <v>793.75145717000009</v>
      </c>
    </row>
    <row r="22" spans="1:51" x14ac:dyDescent="0.25">
      <c r="A22" s="1120"/>
      <c r="B22" s="1120" t="s">
        <v>822</v>
      </c>
      <c r="C22" s="1121">
        <v>0.82006998779999996</v>
      </c>
      <c r="D22" s="1122">
        <v>0.40349120560000001</v>
      </c>
      <c r="E22" s="1122">
        <v>0</v>
      </c>
      <c r="F22" s="1122">
        <v>0</v>
      </c>
      <c r="G22" s="1122">
        <v>0</v>
      </c>
      <c r="H22" s="1123">
        <v>7.7369445327999999</v>
      </c>
      <c r="I22" s="1121">
        <v>0</v>
      </c>
      <c r="J22" s="1122">
        <v>0</v>
      </c>
      <c r="K22" s="1122">
        <v>0</v>
      </c>
      <c r="L22" s="1122">
        <v>0</v>
      </c>
      <c r="M22" s="1122">
        <v>0</v>
      </c>
      <c r="N22" s="1122">
        <v>0</v>
      </c>
      <c r="O22" s="1123">
        <v>0</v>
      </c>
      <c r="P22" s="1121">
        <v>0</v>
      </c>
      <c r="Q22" s="1122">
        <v>0</v>
      </c>
      <c r="R22" s="1122">
        <v>0</v>
      </c>
      <c r="S22" s="1122">
        <v>0</v>
      </c>
      <c r="T22" s="1122">
        <v>0</v>
      </c>
      <c r="U22" s="1122">
        <v>0</v>
      </c>
      <c r="V22" s="1122">
        <v>0</v>
      </c>
      <c r="W22" s="1122">
        <v>0</v>
      </c>
      <c r="X22" s="1122">
        <v>0</v>
      </c>
      <c r="Y22" s="1123">
        <v>0</v>
      </c>
      <c r="Z22" s="1121">
        <v>0.6916992193999999</v>
      </c>
      <c r="AA22" s="1122">
        <v>2.0160440341999997</v>
      </c>
      <c r="AB22" s="1122">
        <v>0</v>
      </c>
      <c r="AC22" s="1122">
        <v>0</v>
      </c>
      <c r="AD22" s="1122">
        <v>0</v>
      </c>
      <c r="AE22" s="1122">
        <v>0</v>
      </c>
      <c r="AF22" s="1122">
        <v>1.1528319865999999</v>
      </c>
      <c r="AG22" s="1122">
        <v>0</v>
      </c>
      <c r="AH22" s="1123">
        <v>0</v>
      </c>
      <c r="AI22" s="1121">
        <v>0.32615314340000007</v>
      </c>
      <c r="AJ22" s="1122">
        <v>0</v>
      </c>
      <c r="AK22" s="1122">
        <v>0.37841571040000005</v>
      </c>
      <c r="AL22" s="1122">
        <v>9.3827355020000009</v>
      </c>
      <c r="AM22" s="1122">
        <v>10.2852746262</v>
      </c>
      <c r="AN22" s="1123">
        <v>0</v>
      </c>
      <c r="AO22" s="1121">
        <v>0</v>
      </c>
      <c r="AP22" s="1123">
        <v>0</v>
      </c>
      <c r="AQ22" s="1121">
        <v>2.0467729240000003</v>
      </c>
      <c r="AR22" s="1122">
        <v>0</v>
      </c>
      <c r="AS22" s="1122">
        <v>1.0361814595999999</v>
      </c>
      <c r="AT22" s="1122">
        <v>0</v>
      </c>
      <c r="AU22" s="1122">
        <v>0</v>
      </c>
      <c r="AV22" s="1122">
        <v>0</v>
      </c>
      <c r="AW22" s="1121">
        <v>0</v>
      </c>
      <c r="AX22" s="1123">
        <v>0</v>
      </c>
      <c r="AY22" s="1123">
        <v>36.276614332000001</v>
      </c>
    </row>
    <row r="23" spans="1:51" x14ac:dyDescent="0.25">
      <c r="A23" s="1120"/>
      <c r="B23" s="1120" t="s">
        <v>823</v>
      </c>
      <c r="C23" s="1121">
        <v>0</v>
      </c>
      <c r="D23" s="1122">
        <v>0</v>
      </c>
      <c r="E23" s="1122">
        <v>0</v>
      </c>
      <c r="F23" s="1122">
        <v>0</v>
      </c>
      <c r="G23" s="1122">
        <v>0</v>
      </c>
      <c r="H23" s="1123">
        <v>3.3080156858000005</v>
      </c>
      <c r="I23" s="1121">
        <v>5.9304838572000005</v>
      </c>
      <c r="J23" s="1122">
        <v>5.02739902E-2</v>
      </c>
      <c r="K23" s="1122">
        <v>0.8019431924</v>
      </c>
      <c r="L23" s="1122">
        <v>0</v>
      </c>
      <c r="M23" s="1122">
        <v>1.5246660072</v>
      </c>
      <c r="N23" s="1122">
        <v>0</v>
      </c>
      <c r="O23" s="1123">
        <v>2.0059326</v>
      </c>
      <c r="P23" s="1121">
        <v>0</v>
      </c>
      <c r="Q23" s="1122">
        <v>0</v>
      </c>
      <c r="R23" s="1122">
        <v>0</v>
      </c>
      <c r="S23" s="1122">
        <v>0</v>
      </c>
      <c r="T23" s="1122">
        <v>0</v>
      </c>
      <c r="U23" s="1122">
        <v>0</v>
      </c>
      <c r="V23" s="1122">
        <v>0</v>
      </c>
      <c r="W23" s="1122">
        <v>0</v>
      </c>
      <c r="X23" s="1122">
        <v>0</v>
      </c>
      <c r="Y23" s="1123">
        <v>0</v>
      </c>
      <c r="Z23" s="1121">
        <v>2.8490881341999996</v>
      </c>
      <c r="AA23" s="1122">
        <v>16.600644888800002</v>
      </c>
      <c r="AB23" s="1122">
        <v>0</v>
      </c>
      <c r="AC23" s="1122">
        <v>0</v>
      </c>
      <c r="AD23" s="1122">
        <v>0</v>
      </c>
      <c r="AE23" s="1122">
        <v>0</v>
      </c>
      <c r="AF23" s="1122">
        <v>11.1810020448</v>
      </c>
      <c r="AG23" s="1122">
        <v>1.9993109164</v>
      </c>
      <c r="AH23" s="1123">
        <v>0</v>
      </c>
      <c r="AI23" s="1121">
        <v>0</v>
      </c>
      <c r="AJ23" s="1122">
        <v>0</v>
      </c>
      <c r="AK23" s="1122">
        <v>0</v>
      </c>
      <c r="AL23" s="1122">
        <v>0</v>
      </c>
      <c r="AM23" s="1122">
        <v>4.0097160305999999</v>
      </c>
      <c r="AN23" s="1123">
        <v>0</v>
      </c>
      <c r="AO23" s="1121">
        <v>0</v>
      </c>
      <c r="AP23" s="1123">
        <v>0</v>
      </c>
      <c r="AQ23" s="1121">
        <v>0</v>
      </c>
      <c r="AR23" s="1122">
        <v>0</v>
      </c>
      <c r="AS23" s="1122">
        <v>0</v>
      </c>
      <c r="AT23" s="1122">
        <v>0</v>
      </c>
      <c r="AU23" s="1122">
        <v>0</v>
      </c>
      <c r="AV23" s="1122">
        <v>0</v>
      </c>
      <c r="AW23" s="1121">
        <v>0</v>
      </c>
      <c r="AX23" s="1123">
        <v>0</v>
      </c>
      <c r="AY23" s="1123">
        <v>50.261077347600008</v>
      </c>
    </row>
    <row r="24" spans="1:51" x14ac:dyDescent="0.25">
      <c r="A24" s="1120"/>
      <c r="B24" s="1120" t="s">
        <v>814</v>
      </c>
      <c r="C24" s="1121">
        <v>0</v>
      </c>
      <c r="D24" s="1122">
        <v>0</v>
      </c>
      <c r="E24" s="1122">
        <v>0</v>
      </c>
      <c r="F24" s="1122">
        <v>0</v>
      </c>
      <c r="G24" s="1122">
        <v>0</v>
      </c>
      <c r="H24" s="1123">
        <v>0</v>
      </c>
      <c r="I24" s="1121">
        <v>2.5355766674</v>
      </c>
      <c r="J24" s="1122">
        <v>0</v>
      </c>
      <c r="K24" s="1122">
        <v>0</v>
      </c>
      <c r="L24" s="1122">
        <v>0.18949199640000003</v>
      </c>
      <c r="M24" s="1122">
        <v>5.8691870132000004</v>
      </c>
      <c r="N24" s="1122">
        <v>0</v>
      </c>
      <c r="O24" s="1123">
        <v>0</v>
      </c>
      <c r="P24" s="1121">
        <v>0</v>
      </c>
      <c r="Q24" s="1122">
        <v>0.99672788459999995</v>
      </c>
      <c r="R24" s="1122">
        <v>0</v>
      </c>
      <c r="S24" s="1122">
        <v>0</v>
      </c>
      <c r="T24" s="1122">
        <v>0</v>
      </c>
      <c r="U24" s="1122">
        <v>0.61900722939999997</v>
      </c>
      <c r="V24" s="1122">
        <v>0.6186219718</v>
      </c>
      <c r="W24" s="1122">
        <v>0</v>
      </c>
      <c r="X24" s="1122">
        <v>0</v>
      </c>
      <c r="Y24" s="1123">
        <v>0</v>
      </c>
      <c r="Z24" s="1121">
        <v>0.33940302760000002</v>
      </c>
      <c r="AA24" s="1122">
        <v>4.7366218676000003</v>
      </c>
      <c r="AB24" s="1122">
        <v>0</v>
      </c>
      <c r="AC24" s="1122">
        <v>0</v>
      </c>
      <c r="AD24" s="1122">
        <v>0</v>
      </c>
      <c r="AE24" s="1122">
        <v>0</v>
      </c>
      <c r="AF24" s="1122">
        <v>3.6414570990000006</v>
      </c>
      <c r="AG24" s="1122">
        <v>1.0828574484000002</v>
      </c>
      <c r="AH24" s="1123">
        <v>0</v>
      </c>
      <c r="AI24" s="1121">
        <v>0</v>
      </c>
      <c r="AJ24" s="1122">
        <v>0</v>
      </c>
      <c r="AK24" s="1122">
        <v>1.1499190248</v>
      </c>
      <c r="AL24" s="1122">
        <v>0</v>
      </c>
      <c r="AM24" s="1122">
        <v>4.5996760306000004</v>
      </c>
      <c r="AN24" s="1123">
        <v>0</v>
      </c>
      <c r="AO24" s="1121">
        <v>0</v>
      </c>
      <c r="AP24" s="1123">
        <v>0</v>
      </c>
      <c r="AQ24" s="1121">
        <v>0</v>
      </c>
      <c r="AR24" s="1122">
        <v>0</v>
      </c>
      <c r="AS24" s="1122">
        <v>0</v>
      </c>
      <c r="AT24" s="1122">
        <v>0</v>
      </c>
      <c r="AU24" s="1122">
        <v>0</v>
      </c>
      <c r="AV24" s="1122">
        <v>0</v>
      </c>
      <c r="AW24" s="1121">
        <v>0</v>
      </c>
      <c r="AX24" s="1123">
        <v>0</v>
      </c>
      <c r="AY24" s="1123">
        <v>26.378547260800001</v>
      </c>
    </row>
    <row r="25" spans="1:51" x14ac:dyDescent="0.25">
      <c r="A25" s="1120"/>
      <c r="B25" s="1120" t="s">
        <v>824</v>
      </c>
      <c r="C25" s="1121">
        <v>0</v>
      </c>
      <c r="D25" s="1122">
        <v>15.173388617800001</v>
      </c>
      <c r="E25" s="1122">
        <v>3.5810813472</v>
      </c>
      <c r="F25" s="1122">
        <v>0</v>
      </c>
      <c r="G25" s="1122">
        <v>0</v>
      </c>
      <c r="H25" s="1123">
        <v>11.164581400000001</v>
      </c>
      <c r="I25" s="1121">
        <v>2.5752140218000004</v>
      </c>
      <c r="J25" s="1122">
        <v>0</v>
      </c>
      <c r="K25" s="1122">
        <v>1.0246679786000001</v>
      </c>
      <c r="L25" s="1122">
        <v>0</v>
      </c>
      <c r="M25" s="1122">
        <v>5.0981055888000002</v>
      </c>
      <c r="N25" s="1122">
        <v>0</v>
      </c>
      <c r="O25" s="1123">
        <v>0</v>
      </c>
      <c r="P25" s="1121">
        <v>0</v>
      </c>
      <c r="Q25" s="1122">
        <v>0</v>
      </c>
      <c r="R25" s="1122">
        <v>0</v>
      </c>
      <c r="S25" s="1122">
        <v>0</v>
      </c>
      <c r="T25" s="1122">
        <v>2.5112846527999997</v>
      </c>
      <c r="U25" s="1122">
        <v>0</v>
      </c>
      <c r="V25" s="1122">
        <v>7.9930413668</v>
      </c>
      <c r="W25" s="1122">
        <v>5.0353360399999998</v>
      </c>
      <c r="X25" s="1122">
        <v>0</v>
      </c>
      <c r="Y25" s="1123">
        <v>0</v>
      </c>
      <c r="Z25" s="1121">
        <v>3.5699324752000003</v>
      </c>
      <c r="AA25" s="1122">
        <v>18.982094506199999</v>
      </c>
      <c r="AB25" s="1122">
        <v>3.6669718400000004</v>
      </c>
      <c r="AC25" s="1122">
        <v>5.3196967600000011</v>
      </c>
      <c r="AD25" s="1122">
        <v>0.61731418140000016</v>
      </c>
      <c r="AE25" s="1122">
        <v>9.6001378200000005</v>
      </c>
      <c r="AF25" s="1122">
        <v>6.6713534986000003</v>
      </c>
      <c r="AG25" s="1122">
        <v>2.024526973</v>
      </c>
      <c r="AH25" s="1123">
        <v>0</v>
      </c>
      <c r="AI25" s="1121">
        <v>0</v>
      </c>
      <c r="AJ25" s="1122">
        <v>6.1098437708000004</v>
      </c>
      <c r="AK25" s="1122">
        <v>0</v>
      </c>
      <c r="AL25" s="1122">
        <v>1.4127582098</v>
      </c>
      <c r="AM25" s="1122">
        <v>5.0736870072000011</v>
      </c>
      <c r="AN25" s="1123">
        <v>23.002848619800002</v>
      </c>
      <c r="AO25" s="1121">
        <v>0</v>
      </c>
      <c r="AP25" s="1123">
        <v>0</v>
      </c>
      <c r="AQ25" s="1121">
        <v>1.0250629774</v>
      </c>
      <c r="AR25" s="1122">
        <v>0</v>
      </c>
      <c r="AS25" s="1122">
        <v>1.5507584973999999</v>
      </c>
      <c r="AT25" s="1122">
        <v>0</v>
      </c>
      <c r="AU25" s="1122">
        <v>1.5247354304000003</v>
      </c>
      <c r="AV25" s="1122">
        <v>0</v>
      </c>
      <c r="AW25" s="1121">
        <v>0</v>
      </c>
      <c r="AX25" s="1123">
        <v>0</v>
      </c>
      <c r="AY25" s="1123">
        <v>144.308423581</v>
      </c>
    </row>
    <row r="26" spans="1:51" x14ac:dyDescent="0.25">
      <c r="A26" s="1120"/>
      <c r="B26" s="1120" t="s">
        <v>834</v>
      </c>
      <c r="C26" s="1121">
        <v>0</v>
      </c>
      <c r="D26" s="1122">
        <v>1.8318889120000001</v>
      </c>
      <c r="E26" s="1122">
        <v>1.0793359359999999</v>
      </c>
      <c r="F26" s="1122">
        <v>0</v>
      </c>
      <c r="G26" s="1122">
        <v>0</v>
      </c>
      <c r="H26" s="1123">
        <v>8.8821359886</v>
      </c>
      <c r="I26" s="1121">
        <v>0</v>
      </c>
      <c r="J26" s="1122">
        <v>1.6818294304000001</v>
      </c>
      <c r="K26" s="1122">
        <v>7.4952914974000011</v>
      </c>
      <c r="L26" s="1122">
        <v>16.677817967999999</v>
      </c>
      <c r="M26" s="1122">
        <v>0</v>
      </c>
      <c r="N26" s="1122">
        <v>0</v>
      </c>
      <c r="O26" s="1123">
        <v>6.8946292800000002</v>
      </c>
      <c r="P26" s="1121">
        <v>4.7274636990000003</v>
      </c>
      <c r="Q26" s="1122">
        <v>0</v>
      </c>
      <c r="R26" s="1122">
        <v>0</v>
      </c>
      <c r="S26" s="1122">
        <v>0</v>
      </c>
      <c r="T26" s="1122">
        <v>0</v>
      </c>
      <c r="U26" s="1122">
        <v>3.6654109841999998</v>
      </c>
      <c r="V26" s="1122">
        <v>9.2394799742000018</v>
      </c>
      <c r="W26" s="1122">
        <v>0</v>
      </c>
      <c r="X26" s="1122">
        <v>0</v>
      </c>
      <c r="Y26" s="1123">
        <v>0</v>
      </c>
      <c r="Z26" s="1121">
        <v>0</v>
      </c>
      <c r="AA26" s="1122">
        <v>7.1660218560000004</v>
      </c>
      <c r="AB26" s="1122">
        <v>18.575637997000001</v>
      </c>
      <c r="AC26" s="1122">
        <v>23.091659826200001</v>
      </c>
      <c r="AD26" s="1122">
        <v>0.61339410299999997</v>
      </c>
      <c r="AE26" s="1122">
        <v>30.089240281800002</v>
      </c>
      <c r="AF26" s="1122">
        <v>3.6827350224000002</v>
      </c>
      <c r="AG26" s="1122">
        <v>1.8217820054000002</v>
      </c>
      <c r="AH26" s="1123">
        <v>0</v>
      </c>
      <c r="AI26" s="1121">
        <v>6.3383749981999999</v>
      </c>
      <c r="AJ26" s="1122">
        <v>0</v>
      </c>
      <c r="AK26" s="1122">
        <v>6.7828634846</v>
      </c>
      <c r="AL26" s="1122">
        <v>5.5777700286000007</v>
      </c>
      <c r="AM26" s="1122">
        <v>6.3383749981999999</v>
      </c>
      <c r="AN26" s="1123">
        <v>0.76060496960000012</v>
      </c>
      <c r="AO26" s="1121">
        <v>0</v>
      </c>
      <c r="AP26" s="1123">
        <v>0</v>
      </c>
      <c r="AQ26" s="1121">
        <v>0.46197400899999996</v>
      </c>
      <c r="AR26" s="1122">
        <v>0</v>
      </c>
      <c r="AS26" s="1122">
        <v>5.8276055348000009</v>
      </c>
      <c r="AT26" s="1122">
        <v>0</v>
      </c>
      <c r="AU26" s="1122">
        <v>0.86420640459999998</v>
      </c>
      <c r="AV26" s="1122">
        <v>0</v>
      </c>
      <c r="AW26" s="1121">
        <v>0</v>
      </c>
      <c r="AX26" s="1123">
        <v>1.0163428198</v>
      </c>
      <c r="AY26" s="1123">
        <v>181.18387200900003</v>
      </c>
    </row>
    <row r="27" spans="1:51" x14ac:dyDescent="0.25">
      <c r="A27" s="1120"/>
      <c r="B27" s="1120" t="s">
        <v>825</v>
      </c>
      <c r="C27" s="1121">
        <v>0</v>
      </c>
      <c r="D27" s="1122">
        <v>0</v>
      </c>
      <c r="E27" s="1122">
        <v>0</v>
      </c>
      <c r="F27" s="1122">
        <v>0</v>
      </c>
      <c r="G27" s="1122">
        <v>0</v>
      </c>
      <c r="H27" s="1123">
        <v>5.0386693826000002</v>
      </c>
      <c r="I27" s="1121">
        <v>0</v>
      </c>
      <c r="J27" s="1122">
        <v>0</v>
      </c>
      <c r="K27" s="1122">
        <v>0</v>
      </c>
      <c r="L27" s="1122">
        <v>0</v>
      </c>
      <c r="M27" s="1122">
        <v>0</v>
      </c>
      <c r="N27" s="1122">
        <v>0</v>
      </c>
      <c r="O27" s="1123">
        <v>0</v>
      </c>
      <c r="P27" s="1121">
        <v>0</v>
      </c>
      <c r="Q27" s="1122">
        <v>0</v>
      </c>
      <c r="R27" s="1122">
        <v>0</v>
      </c>
      <c r="S27" s="1122">
        <v>0</v>
      </c>
      <c r="T27" s="1122">
        <v>0</v>
      </c>
      <c r="U27" s="1122">
        <v>0</v>
      </c>
      <c r="V27" s="1122">
        <v>0</v>
      </c>
      <c r="W27" s="1122">
        <v>0</v>
      </c>
      <c r="X27" s="1122">
        <v>0</v>
      </c>
      <c r="Y27" s="1123">
        <v>0</v>
      </c>
      <c r="Z27" s="1121">
        <v>2.0358260104000001</v>
      </c>
      <c r="AA27" s="1122">
        <v>4.5806085233999996</v>
      </c>
      <c r="AB27" s="1122">
        <v>0</v>
      </c>
      <c r="AC27" s="1122">
        <v>0</v>
      </c>
      <c r="AD27" s="1122">
        <v>0.30537392899999999</v>
      </c>
      <c r="AE27" s="1122">
        <v>0</v>
      </c>
      <c r="AF27" s="1122">
        <v>3.0461119990000003</v>
      </c>
      <c r="AG27" s="1122">
        <v>3.0537390156000006</v>
      </c>
      <c r="AH27" s="1123">
        <v>0</v>
      </c>
      <c r="AI27" s="1121">
        <v>0</v>
      </c>
      <c r="AJ27" s="1122">
        <v>0</v>
      </c>
      <c r="AK27" s="1122">
        <v>0.90925739659999993</v>
      </c>
      <c r="AL27" s="1122">
        <v>1.5154290171999998</v>
      </c>
      <c r="AM27" s="1122">
        <v>1.0102859886000002</v>
      </c>
      <c r="AN27" s="1123">
        <v>0</v>
      </c>
      <c r="AO27" s="1121">
        <v>0</v>
      </c>
      <c r="AP27" s="1123">
        <v>0</v>
      </c>
      <c r="AQ27" s="1121">
        <v>3.0537390156000006</v>
      </c>
      <c r="AR27" s="1122">
        <v>0</v>
      </c>
      <c r="AS27" s="1122">
        <v>0</v>
      </c>
      <c r="AT27" s="1122">
        <v>0</v>
      </c>
      <c r="AU27" s="1122">
        <v>0</v>
      </c>
      <c r="AV27" s="1122">
        <v>0</v>
      </c>
      <c r="AW27" s="1121">
        <v>0</v>
      </c>
      <c r="AX27" s="1123">
        <v>0</v>
      </c>
      <c r="AY27" s="1123">
        <v>24.549040278</v>
      </c>
    </row>
    <row r="28" spans="1:51" x14ac:dyDescent="0.25">
      <c r="A28" s="1120"/>
      <c r="B28" s="1120" t="s">
        <v>835</v>
      </c>
      <c r="C28" s="1121">
        <v>0</v>
      </c>
      <c r="D28" s="1122">
        <v>0</v>
      </c>
      <c r="E28" s="1122">
        <v>0</v>
      </c>
      <c r="F28" s="1122">
        <v>0</v>
      </c>
      <c r="G28" s="1122">
        <v>0</v>
      </c>
      <c r="H28" s="1123">
        <v>0</v>
      </c>
      <c r="I28" s="1121">
        <v>0</v>
      </c>
      <c r="J28" s="1122">
        <v>0</v>
      </c>
      <c r="K28" s="1122">
        <v>0</v>
      </c>
      <c r="L28" s="1122">
        <v>0</v>
      </c>
      <c r="M28" s="1122">
        <v>0</v>
      </c>
      <c r="N28" s="1122">
        <v>0</v>
      </c>
      <c r="O28" s="1123">
        <v>0</v>
      </c>
      <c r="P28" s="1121">
        <v>0</v>
      </c>
      <c r="Q28" s="1122">
        <v>0</v>
      </c>
      <c r="R28" s="1122">
        <v>0</v>
      </c>
      <c r="S28" s="1122">
        <v>0</v>
      </c>
      <c r="T28" s="1122">
        <v>0</v>
      </c>
      <c r="U28" s="1122">
        <v>0</v>
      </c>
      <c r="V28" s="1122">
        <v>0</v>
      </c>
      <c r="W28" s="1122">
        <v>0</v>
      </c>
      <c r="X28" s="1122">
        <v>0</v>
      </c>
      <c r="Y28" s="1123">
        <v>0</v>
      </c>
      <c r="Z28" s="1121">
        <v>1.0010632674</v>
      </c>
      <c r="AA28" s="1122">
        <v>3.9941412237999998</v>
      </c>
      <c r="AB28" s="1122">
        <v>0</v>
      </c>
      <c r="AC28" s="1122">
        <v>0</v>
      </c>
      <c r="AD28" s="1122">
        <v>0</v>
      </c>
      <c r="AE28" s="1122">
        <v>0</v>
      </c>
      <c r="AF28" s="1122">
        <v>1.0010632674</v>
      </c>
      <c r="AG28" s="1122">
        <v>0</v>
      </c>
      <c r="AH28" s="1123">
        <v>0</v>
      </c>
      <c r="AI28" s="1121">
        <v>0</v>
      </c>
      <c r="AJ28" s="1122">
        <v>0</v>
      </c>
      <c r="AK28" s="1122">
        <v>0</v>
      </c>
      <c r="AL28" s="1122">
        <v>0</v>
      </c>
      <c r="AM28" s="1122">
        <v>0</v>
      </c>
      <c r="AN28" s="1123">
        <v>0</v>
      </c>
      <c r="AO28" s="1121">
        <v>0</v>
      </c>
      <c r="AP28" s="1123">
        <v>0</v>
      </c>
      <c r="AQ28" s="1121">
        <v>0</v>
      </c>
      <c r="AR28" s="1122">
        <v>0</v>
      </c>
      <c r="AS28" s="1122">
        <v>0</v>
      </c>
      <c r="AT28" s="1122">
        <v>0</v>
      </c>
      <c r="AU28" s="1122">
        <v>0</v>
      </c>
      <c r="AV28" s="1122">
        <v>0</v>
      </c>
      <c r="AW28" s="1121">
        <v>0</v>
      </c>
      <c r="AX28" s="1123">
        <v>0</v>
      </c>
      <c r="AY28" s="1123">
        <v>5.9962677585999993</v>
      </c>
    </row>
    <row r="29" spans="1:51" x14ac:dyDescent="0.25">
      <c r="A29" s="1120"/>
      <c r="B29" s="1120" t="s">
        <v>826</v>
      </c>
      <c r="C29" s="1121">
        <v>0</v>
      </c>
      <c r="D29" s="1122">
        <v>0</v>
      </c>
      <c r="E29" s="1122">
        <v>0</v>
      </c>
      <c r="F29" s="1122">
        <v>0</v>
      </c>
      <c r="G29" s="1122">
        <v>0</v>
      </c>
      <c r="H29" s="1123">
        <v>9.0676358080000004</v>
      </c>
      <c r="I29" s="1121">
        <v>8.5097957000000015</v>
      </c>
      <c r="J29" s="1122">
        <v>0</v>
      </c>
      <c r="K29" s="1122">
        <v>5.4148944205999996</v>
      </c>
      <c r="L29" s="1122">
        <v>0</v>
      </c>
      <c r="M29" s="1122">
        <v>8.8997792225999994</v>
      </c>
      <c r="N29" s="1122">
        <v>0</v>
      </c>
      <c r="O29" s="1123">
        <v>0</v>
      </c>
      <c r="P29" s="1121">
        <v>0</v>
      </c>
      <c r="Q29" s="1122">
        <v>0</v>
      </c>
      <c r="R29" s="1122">
        <v>0</v>
      </c>
      <c r="S29" s="1122">
        <v>0</v>
      </c>
      <c r="T29" s="1122">
        <v>0</v>
      </c>
      <c r="U29" s="1122">
        <v>0</v>
      </c>
      <c r="V29" s="1122">
        <v>0</v>
      </c>
      <c r="W29" s="1122">
        <v>0</v>
      </c>
      <c r="X29" s="1122">
        <v>1.9286396766</v>
      </c>
      <c r="Y29" s="1123">
        <v>0</v>
      </c>
      <c r="Z29" s="1121">
        <v>2.0195180068000003</v>
      </c>
      <c r="AA29" s="1122">
        <v>2.0215229790000002</v>
      </c>
      <c r="AB29" s="1122">
        <v>0</v>
      </c>
      <c r="AC29" s="1122">
        <v>0</v>
      </c>
      <c r="AD29" s="1122">
        <v>0</v>
      </c>
      <c r="AE29" s="1122">
        <v>0</v>
      </c>
      <c r="AF29" s="1122">
        <v>2.0224049692000001</v>
      </c>
      <c r="AG29" s="1122">
        <v>2.0215229790000002</v>
      </c>
      <c r="AH29" s="1123">
        <v>0</v>
      </c>
      <c r="AI29" s="1121">
        <v>0</v>
      </c>
      <c r="AJ29" s="1122">
        <v>0</v>
      </c>
      <c r="AK29" s="1122">
        <v>0</v>
      </c>
      <c r="AL29" s="1122">
        <v>0</v>
      </c>
      <c r="AM29" s="1122">
        <v>0</v>
      </c>
      <c r="AN29" s="1123">
        <v>0</v>
      </c>
      <c r="AO29" s="1121">
        <v>0</v>
      </c>
      <c r="AP29" s="1123">
        <v>0</v>
      </c>
      <c r="AQ29" s="1121">
        <v>1.3658814287999999</v>
      </c>
      <c r="AR29" s="1122">
        <v>0</v>
      </c>
      <c r="AS29" s="1122">
        <v>0</v>
      </c>
      <c r="AT29" s="1122">
        <v>0</v>
      </c>
      <c r="AU29" s="1122">
        <v>0</v>
      </c>
      <c r="AV29" s="1122">
        <v>0</v>
      </c>
      <c r="AW29" s="1121">
        <v>0</v>
      </c>
      <c r="AX29" s="1123">
        <v>0</v>
      </c>
      <c r="AY29" s="1123">
        <v>43.271595190600003</v>
      </c>
    </row>
    <row r="30" spans="1:51" x14ac:dyDescent="0.25">
      <c r="A30" s="1120"/>
      <c r="B30" s="1120" t="s">
        <v>827</v>
      </c>
      <c r="C30" s="1121">
        <v>0</v>
      </c>
      <c r="D30" s="1122">
        <v>0</v>
      </c>
      <c r="E30" s="1122">
        <v>0</v>
      </c>
      <c r="F30" s="1122">
        <v>0</v>
      </c>
      <c r="G30" s="1122">
        <v>0</v>
      </c>
      <c r="H30" s="1123">
        <v>0</v>
      </c>
      <c r="I30" s="1121">
        <v>0</v>
      </c>
      <c r="J30" s="1122">
        <v>0</v>
      </c>
      <c r="K30" s="1122">
        <v>3.3969629946</v>
      </c>
      <c r="L30" s="1122">
        <v>0</v>
      </c>
      <c r="M30" s="1122">
        <v>1.6200184294</v>
      </c>
      <c r="N30" s="1122">
        <v>0</v>
      </c>
      <c r="O30" s="1123">
        <v>0</v>
      </c>
      <c r="P30" s="1121">
        <v>0</v>
      </c>
      <c r="Q30" s="1122">
        <v>0</v>
      </c>
      <c r="R30" s="1122">
        <v>0</v>
      </c>
      <c r="S30" s="1122">
        <v>0</v>
      </c>
      <c r="T30" s="1122">
        <v>0</v>
      </c>
      <c r="U30" s="1122">
        <v>0</v>
      </c>
      <c r="V30" s="1122">
        <v>0</v>
      </c>
      <c r="W30" s="1122">
        <v>0</v>
      </c>
      <c r="X30" s="1122">
        <v>0</v>
      </c>
      <c r="Y30" s="1123">
        <v>0</v>
      </c>
      <c r="Z30" s="1121">
        <v>3.0452850260000002</v>
      </c>
      <c r="AA30" s="1122">
        <v>2.0301899716</v>
      </c>
      <c r="AB30" s="1122">
        <v>0</v>
      </c>
      <c r="AC30" s="1122">
        <v>0</v>
      </c>
      <c r="AD30" s="1122">
        <v>0</v>
      </c>
      <c r="AE30" s="1122">
        <v>0</v>
      </c>
      <c r="AF30" s="1122">
        <v>0.50754752720000007</v>
      </c>
      <c r="AG30" s="1122">
        <v>1.0150949858</v>
      </c>
      <c r="AH30" s="1123">
        <v>0</v>
      </c>
      <c r="AI30" s="1121">
        <v>0</v>
      </c>
      <c r="AJ30" s="1122">
        <v>0</v>
      </c>
      <c r="AK30" s="1122">
        <v>0</v>
      </c>
      <c r="AL30" s="1122">
        <v>0</v>
      </c>
      <c r="AM30" s="1122">
        <v>0</v>
      </c>
      <c r="AN30" s="1123">
        <v>0</v>
      </c>
      <c r="AO30" s="1121">
        <v>0</v>
      </c>
      <c r="AP30" s="1123">
        <v>0</v>
      </c>
      <c r="AQ30" s="1121">
        <v>0.99192794260000006</v>
      </c>
      <c r="AR30" s="1122">
        <v>0</v>
      </c>
      <c r="AS30" s="1122">
        <v>0</v>
      </c>
      <c r="AT30" s="1122">
        <v>0</v>
      </c>
      <c r="AU30" s="1122">
        <v>0</v>
      </c>
      <c r="AV30" s="1122">
        <v>0</v>
      </c>
      <c r="AW30" s="1121">
        <v>0</v>
      </c>
      <c r="AX30" s="1123">
        <v>0</v>
      </c>
      <c r="AY30" s="1123">
        <v>12.607026877199999</v>
      </c>
    </row>
    <row r="31" spans="1:51" x14ac:dyDescent="0.25">
      <c r="A31" s="1120"/>
      <c r="B31" s="1120" t="s">
        <v>838</v>
      </c>
      <c r="C31" s="1121">
        <v>2.1633276167999997</v>
      </c>
      <c r="D31" s="1122">
        <v>0</v>
      </c>
      <c r="E31" s="1122">
        <v>0</v>
      </c>
      <c r="F31" s="1122">
        <v>0</v>
      </c>
      <c r="G31" s="1122">
        <v>0</v>
      </c>
      <c r="H31" s="1123">
        <v>5.676159578600001</v>
      </c>
      <c r="I31" s="1121">
        <v>0</v>
      </c>
      <c r="J31" s="1122">
        <v>0</v>
      </c>
      <c r="K31" s="1122">
        <v>0</v>
      </c>
      <c r="L31" s="1122">
        <v>0</v>
      </c>
      <c r="M31" s="1122">
        <v>0</v>
      </c>
      <c r="N31" s="1122">
        <v>0</v>
      </c>
      <c r="O31" s="1123">
        <v>0</v>
      </c>
      <c r="P31" s="1121">
        <v>0</v>
      </c>
      <c r="Q31" s="1122">
        <v>0</v>
      </c>
      <c r="R31" s="1122">
        <v>0</v>
      </c>
      <c r="S31" s="1122">
        <v>0</v>
      </c>
      <c r="T31" s="1122">
        <v>0</v>
      </c>
      <c r="U31" s="1122">
        <v>0</v>
      </c>
      <c r="V31" s="1122">
        <v>0</v>
      </c>
      <c r="W31" s="1122">
        <v>0</v>
      </c>
      <c r="X31" s="1122">
        <v>0</v>
      </c>
      <c r="Y31" s="1123">
        <v>0</v>
      </c>
      <c r="Z31" s="1121">
        <v>0</v>
      </c>
      <c r="AA31" s="1122">
        <v>0</v>
      </c>
      <c r="AB31" s="1122">
        <v>0</v>
      </c>
      <c r="AC31" s="1122">
        <v>0</v>
      </c>
      <c r="AD31" s="1122">
        <v>0</v>
      </c>
      <c r="AE31" s="1122">
        <v>0</v>
      </c>
      <c r="AF31" s="1122">
        <v>0</v>
      </c>
      <c r="AG31" s="1122">
        <v>0</v>
      </c>
      <c r="AH31" s="1123">
        <v>0</v>
      </c>
      <c r="AI31" s="1121">
        <v>0</v>
      </c>
      <c r="AJ31" s="1122">
        <v>0</v>
      </c>
      <c r="AK31" s="1122">
        <v>0</v>
      </c>
      <c r="AL31" s="1122">
        <v>0</v>
      </c>
      <c r="AM31" s="1122">
        <v>0</v>
      </c>
      <c r="AN31" s="1123">
        <v>0</v>
      </c>
      <c r="AO31" s="1121">
        <v>0</v>
      </c>
      <c r="AP31" s="1123">
        <v>0</v>
      </c>
      <c r="AQ31" s="1121">
        <v>7.2620829848000001</v>
      </c>
      <c r="AR31" s="1122">
        <v>3.2623859841999998</v>
      </c>
      <c r="AS31" s="1122">
        <v>0</v>
      </c>
      <c r="AT31" s="1122">
        <v>0</v>
      </c>
      <c r="AU31" s="1122">
        <v>0</v>
      </c>
      <c r="AV31" s="1122">
        <v>0</v>
      </c>
      <c r="AW31" s="1121">
        <v>0</v>
      </c>
      <c r="AX31" s="1123">
        <v>0</v>
      </c>
      <c r="AY31" s="1123">
        <v>18.363956164400001</v>
      </c>
    </row>
    <row r="32" spans="1:51" x14ac:dyDescent="0.25">
      <c r="A32" s="1120"/>
      <c r="B32" s="1120" t="s">
        <v>828</v>
      </c>
      <c r="C32" s="1121">
        <v>0</v>
      </c>
      <c r="D32" s="1122">
        <v>18.476787798</v>
      </c>
      <c r="E32" s="1122">
        <v>0</v>
      </c>
      <c r="F32" s="1122">
        <v>0</v>
      </c>
      <c r="G32" s="1122">
        <v>0</v>
      </c>
      <c r="H32" s="1123">
        <v>24.467364569200001</v>
      </c>
      <c r="I32" s="1121">
        <v>18.5018636362</v>
      </c>
      <c r="J32" s="1122">
        <v>7.6953333506000003</v>
      </c>
      <c r="K32" s="1122">
        <v>3.9570406974000001</v>
      </c>
      <c r="L32" s="1122">
        <v>11.788610629600001</v>
      </c>
      <c r="M32" s="1122">
        <v>4.6412795981999997</v>
      </c>
      <c r="N32" s="1122">
        <v>1.5328442934000002</v>
      </c>
      <c r="O32" s="1123">
        <v>0</v>
      </c>
      <c r="P32" s="1121">
        <v>0</v>
      </c>
      <c r="Q32" s="1122">
        <v>0</v>
      </c>
      <c r="R32" s="1122">
        <v>0</v>
      </c>
      <c r="S32" s="1122">
        <v>0</v>
      </c>
      <c r="T32" s="1122">
        <v>0</v>
      </c>
      <c r="U32" s="1122">
        <v>0</v>
      </c>
      <c r="V32" s="1122">
        <v>1.9981170020000001</v>
      </c>
      <c r="W32" s="1122">
        <v>1.0656623781999999</v>
      </c>
      <c r="X32" s="1122">
        <v>4.9952925050000001</v>
      </c>
      <c r="Y32" s="1123">
        <v>0</v>
      </c>
      <c r="Z32" s="1121">
        <v>3.0693125190000003</v>
      </c>
      <c r="AA32" s="1122">
        <v>17.177043629200003</v>
      </c>
      <c r="AB32" s="1122">
        <v>7.1907892000000002</v>
      </c>
      <c r="AC32" s="1122">
        <v>7.1907892000000002</v>
      </c>
      <c r="AD32" s="1122">
        <v>0.81172328859999998</v>
      </c>
      <c r="AE32" s="1122">
        <v>7.1907892000000002</v>
      </c>
      <c r="AF32" s="1122">
        <v>11.162356016</v>
      </c>
      <c r="AG32" s="1122">
        <v>8.8939806018000009</v>
      </c>
      <c r="AH32" s="1123">
        <v>0</v>
      </c>
      <c r="AI32" s="1121">
        <v>2.6051897522000003</v>
      </c>
      <c r="AJ32" s="1122">
        <v>25.420353574</v>
      </c>
      <c r="AK32" s="1122">
        <v>7.1813298773999996</v>
      </c>
      <c r="AL32" s="1122">
        <v>13.868700927200001</v>
      </c>
      <c r="AM32" s="1122">
        <v>12.718856127599999</v>
      </c>
      <c r="AN32" s="1123">
        <v>26.953626</v>
      </c>
      <c r="AO32" s="1121">
        <v>0</v>
      </c>
      <c r="AP32" s="1123">
        <v>0</v>
      </c>
      <c r="AQ32" s="1121">
        <v>0</v>
      </c>
      <c r="AR32" s="1122">
        <v>0</v>
      </c>
      <c r="AS32" s="1122">
        <v>0</v>
      </c>
      <c r="AT32" s="1122">
        <v>0</v>
      </c>
      <c r="AU32" s="1122">
        <v>0</v>
      </c>
      <c r="AV32" s="1122">
        <v>0</v>
      </c>
      <c r="AW32" s="1121">
        <v>0</v>
      </c>
      <c r="AX32" s="1123">
        <v>0</v>
      </c>
      <c r="AY32" s="1123">
        <v>250.55503637079997</v>
      </c>
    </row>
    <row r="33" spans="1:51" x14ac:dyDescent="0.25">
      <c r="A33" s="1124" t="s">
        <v>815</v>
      </c>
      <c r="B33" s="1116"/>
      <c r="C33" s="1125">
        <v>8.5891721426000007</v>
      </c>
      <c r="D33" s="1126">
        <v>9.4953640110000013</v>
      </c>
      <c r="E33" s="1126">
        <v>0</v>
      </c>
      <c r="F33" s="1126">
        <v>0</v>
      </c>
      <c r="G33" s="1126">
        <v>3.8518313470000001</v>
      </c>
      <c r="H33" s="1127">
        <v>39.071848036200002</v>
      </c>
      <c r="I33" s="1125">
        <v>10.758355249600001</v>
      </c>
      <c r="J33" s="1126">
        <v>9.2631938280000004</v>
      </c>
      <c r="K33" s="1126">
        <v>5.6877688938000004</v>
      </c>
      <c r="L33" s="1126">
        <v>15.893254105400002</v>
      </c>
      <c r="M33" s="1126">
        <v>21.650643287000001</v>
      </c>
      <c r="N33" s="1126">
        <v>0.20406867319999999</v>
      </c>
      <c r="O33" s="1127">
        <v>16.594391724400001</v>
      </c>
      <c r="P33" s="1125">
        <v>0</v>
      </c>
      <c r="Q33" s="1126">
        <v>3.3093216240000003</v>
      </c>
      <c r="R33" s="1126">
        <v>0</v>
      </c>
      <c r="S33" s="1126">
        <v>0.446903618</v>
      </c>
      <c r="T33" s="1126">
        <v>0</v>
      </c>
      <c r="U33" s="1126">
        <v>0</v>
      </c>
      <c r="V33" s="1126">
        <v>5.5108350192</v>
      </c>
      <c r="W33" s="1126">
        <v>0</v>
      </c>
      <c r="X33" s="1126">
        <v>6.4297154179999998</v>
      </c>
      <c r="Y33" s="1127">
        <v>0</v>
      </c>
      <c r="Z33" s="1125">
        <v>9.5172926184000026</v>
      </c>
      <c r="AA33" s="1126">
        <v>37.909289529999995</v>
      </c>
      <c r="AB33" s="1126">
        <v>9.0809809775999994</v>
      </c>
      <c r="AC33" s="1126">
        <v>12.287353895600001</v>
      </c>
      <c r="AD33" s="1126">
        <v>4.3217498533999992</v>
      </c>
      <c r="AE33" s="1126">
        <v>12.406177945</v>
      </c>
      <c r="AF33" s="1126">
        <v>33.838456181599994</v>
      </c>
      <c r="AG33" s="1126">
        <v>12.0251393136</v>
      </c>
      <c r="AH33" s="1127">
        <v>1.6951228755999999</v>
      </c>
      <c r="AI33" s="1125">
        <v>10.7444806938</v>
      </c>
      <c r="AJ33" s="1126">
        <v>19.914830595800002</v>
      </c>
      <c r="AK33" s="1126">
        <v>25.755352344399999</v>
      </c>
      <c r="AL33" s="1126">
        <v>10.2606005096</v>
      </c>
      <c r="AM33" s="1126">
        <v>21.364960782200001</v>
      </c>
      <c r="AN33" s="1127">
        <v>26.428432220399998</v>
      </c>
      <c r="AO33" s="1125">
        <v>0</v>
      </c>
      <c r="AP33" s="1127">
        <v>0</v>
      </c>
      <c r="AQ33" s="1125">
        <v>7.6945240078000001</v>
      </c>
      <c r="AR33" s="1126">
        <v>1.5236656134000002</v>
      </c>
      <c r="AS33" s="1126">
        <v>4.3742889469999993</v>
      </c>
      <c r="AT33" s="1126">
        <v>0.445459245</v>
      </c>
      <c r="AU33" s="1126">
        <v>0</v>
      </c>
      <c r="AV33" s="1126">
        <v>1.0587150504</v>
      </c>
      <c r="AW33" s="1125">
        <v>3.6560435170000001</v>
      </c>
      <c r="AX33" s="1127">
        <v>3.3466696592000003</v>
      </c>
      <c r="AY33" s="1127">
        <v>426.40625335420009</v>
      </c>
    </row>
    <row r="34" spans="1:51" x14ac:dyDescent="0.25">
      <c r="A34" s="1120"/>
      <c r="B34" s="1120" t="s">
        <v>852</v>
      </c>
      <c r="C34" s="1121">
        <v>0</v>
      </c>
      <c r="D34" s="1122">
        <v>4.1646105088000001</v>
      </c>
      <c r="E34" s="1122">
        <v>0</v>
      </c>
      <c r="F34" s="1122">
        <v>0</v>
      </c>
      <c r="G34" s="1122">
        <v>2.3327093174</v>
      </c>
      <c r="H34" s="1123">
        <v>15.951866494200003</v>
      </c>
      <c r="I34" s="1121">
        <v>9.4922780400000004E-2</v>
      </c>
      <c r="J34" s="1122">
        <v>0</v>
      </c>
      <c r="K34" s="1122">
        <v>4.7461390200000002E-2</v>
      </c>
      <c r="L34" s="1122">
        <v>0</v>
      </c>
      <c r="M34" s="1122">
        <v>0</v>
      </c>
      <c r="N34" s="1122">
        <v>0.2013145204</v>
      </c>
      <c r="O34" s="1123">
        <v>0</v>
      </c>
      <c r="P34" s="1121">
        <v>0</v>
      </c>
      <c r="Q34" s="1122">
        <v>0</v>
      </c>
      <c r="R34" s="1122">
        <v>0</v>
      </c>
      <c r="S34" s="1122">
        <v>0.446903618</v>
      </c>
      <c r="T34" s="1122">
        <v>0</v>
      </c>
      <c r="U34" s="1122">
        <v>0</v>
      </c>
      <c r="V34" s="1122">
        <v>0</v>
      </c>
      <c r="W34" s="1122">
        <v>0</v>
      </c>
      <c r="X34" s="1122">
        <v>0</v>
      </c>
      <c r="Y34" s="1123">
        <v>0</v>
      </c>
      <c r="Z34" s="1121">
        <v>3.0185783600000002E-2</v>
      </c>
      <c r="AA34" s="1122">
        <v>5.7111712350000001</v>
      </c>
      <c r="AB34" s="1122">
        <v>0</v>
      </c>
      <c r="AC34" s="1122">
        <v>0</v>
      </c>
      <c r="AD34" s="1122">
        <v>0.7783135108</v>
      </c>
      <c r="AE34" s="1122">
        <v>0</v>
      </c>
      <c r="AF34" s="1122">
        <v>3.8325766990000005</v>
      </c>
      <c r="AG34" s="1122">
        <v>3.3125453438000005</v>
      </c>
      <c r="AH34" s="1123">
        <v>0</v>
      </c>
      <c r="AI34" s="1121">
        <v>0</v>
      </c>
      <c r="AJ34" s="1122">
        <v>0</v>
      </c>
      <c r="AK34" s="1122">
        <v>0</v>
      </c>
      <c r="AL34" s="1122">
        <v>0</v>
      </c>
      <c r="AM34" s="1122">
        <v>0</v>
      </c>
      <c r="AN34" s="1123">
        <v>0</v>
      </c>
      <c r="AO34" s="1121">
        <v>0</v>
      </c>
      <c r="AP34" s="1123">
        <v>0</v>
      </c>
      <c r="AQ34" s="1121">
        <v>0</v>
      </c>
      <c r="AR34" s="1122">
        <v>0</v>
      </c>
      <c r="AS34" s="1122">
        <v>0</v>
      </c>
      <c r="AT34" s="1122">
        <v>0</v>
      </c>
      <c r="AU34" s="1122">
        <v>0</v>
      </c>
      <c r="AV34" s="1122">
        <v>0</v>
      </c>
      <c r="AW34" s="1121">
        <v>0</v>
      </c>
      <c r="AX34" s="1123">
        <v>0</v>
      </c>
      <c r="AY34" s="1123">
        <v>36.90458120160001</v>
      </c>
    </row>
    <row r="35" spans="1:51" x14ac:dyDescent="0.25">
      <c r="A35" s="1120"/>
      <c r="B35" s="1120" t="s">
        <v>829</v>
      </c>
      <c r="C35" s="1121">
        <v>0</v>
      </c>
      <c r="D35" s="1122">
        <v>2.9878675120000002</v>
      </c>
      <c r="E35" s="1122">
        <v>0</v>
      </c>
      <c r="F35" s="1122">
        <v>0</v>
      </c>
      <c r="G35" s="1122">
        <v>0</v>
      </c>
      <c r="H35" s="1123">
        <v>0</v>
      </c>
      <c r="I35" s="1121">
        <v>0</v>
      </c>
      <c r="J35" s="1122">
        <v>0</v>
      </c>
      <c r="K35" s="1122">
        <v>0</v>
      </c>
      <c r="L35" s="1122">
        <v>0</v>
      </c>
      <c r="M35" s="1122">
        <v>0</v>
      </c>
      <c r="N35" s="1122">
        <v>0</v>
      </c>
      <c r="O35" s="1123">
        <v>0</v>
      </c>
      <c r="P35" s="1121">
        <v>0</v>
      </c>
      <c r="Q35" s="1122">
        <v>0</v>
      </c>
      <c r="R35" s="1122">
        <v>0</v>
      </c>
      <c r="S35" s="1122">
        <v>0</v>
      </c>
      <c r="T35" s="1122">
        <v>0</v>
      </c>
      <c r="U35" s="1122">
        <v>0</v>
      </c>
      <c r="V35" s="1122">
        <v>0</v>
      </c>
      <c r="W35" s="1122">
        <v>0</v>
      </c>
      <c r="X35" s="1122">
        <v>0</v>
      </c>
      <c r="Y35" s="1123">
        <v>0</v>
      </c>
      <c r="Z35" s="1121">
        <v>0</v>
      </c>
      <c r="AA35" s="1122">
        <v>1.7975299846000001</v>
      </c>
      <c r="AB35" s="1122">
        <v>1.56461508</v>
      </c>
      <c r="AC35" s="1122">
        <v>1.4810085556000001</v>
      </c>
      <c r="AD35" s="1122">
        <v>0</v>
      </c>
      <c r="AE35" s="1122">
        <v>1.56461508</v>
      </c>
      <c r="AF35" s="1122">
        <v>2.9149979851999999</v>
      </c>
      <c r="AG35" s="1122">
        <v>1.0109730176</v>
      </c>
      <c r="AH35" s="1123">
        <v>0.29262331560000004</v>
      </c>
      <c r="AI35" s="1121">
        <v>10.3639114922</v>
      </c>
      <c r="AJ35" s="1122">
        <v>8.6833880000000008</v>
      </c>
      <c r="AK35" s="1122">
        <v>14.1778724836</v>
      </c>
      <c r="AL35" s="1122">
        <v>10.2606005096</v>
      </c>
      <c r="AM35" s="1122">
        <v>11.3657895218</v>
      </c>
      <c r="AN35" s="1123">
        <v>12.381759020400001</v>
      </c>
      <c r="AO35" s="1121">
        <v>0</v>
      </c>
      <c r="AP35" s="1123">
        <v>0</v>
      </c>
      <c r="AQ35" s="1121">
        <v>0</v>
      </c>
      <c r="AR35" s="1122">
        <v>0</v>
      </c>
      <c r="AS35" s="1122">
        <v>0.20781341</v>
      </c>
      <c r="AT35" s="1122">
        <v>0</v>
      </c>
      <c r="AU35" s="1122">
        <v>0</v>
      </c>
      <c r="AV35" s="1122">
        <v>0</v>
      </c>
      <c r="AW35" s="1121">
        <v>0</v>
      </c>
      <c r="AX35" s="1123">
        <v>0</v>
      </c>
      <c r="AY35" s="1123">
        <v>81.05536496820001</v>
      </c>
    </row>
    <row r="36" spans="1:51" x14ac:dyDescent="0.25">
      <c r="A36" s="1120"/>
      <c r="B36" s="1120" t="s">
        <v>704</v>
      </c>
      <c r="C36" s="1121">
        <v>0</v>
      </c>
      <c r="D36" s="1122">
        <v>0</v>
      </c>
      <c r="E36" s="1122">
        <v>0</v>
      </c>
      <c r="F36" s="1122">
        <v>0</v>
      </c>
      <c r="G36" s="1122">
        <v>0</v>
      </c>
      <c r="H36" s="1123">
        <v>0</v>
      </c>
      <c r="I36" s="1121">
        <v>0</v>
      </c>
      <c r="J36" s="1122">
        <v>0</v>
      </c>
      <c r="K36" s="1122">
        <v>0</v>
      </c>
      <c r="L36" s="1122">
        <v>0</v>
      </c>
      <c r="M36" s="1122">
        <v>0</v>
      </c>
      <c r="N36" s="1122">
        <v>0</v>
      </c>
      <c r="O36" s="1123">
        <v>0</v>
      </c>
      <c r="P36" s="1121">
        <v>0</v>
      </c>
      <c r="Q36" s="1122">
        <v>0</v>
      </c>
      <c r="R36" s="1122">
        <v>0</v>
      </c>
      <c r="S36" s="1122">
        <v>0</v>
      </c>
      <c r="T36" s="1122">
        <v>0</v>
      </c>
      <c r="U36" s="1122">
        <v>0</v>
      </c>
      <c r="V36" s="1122">
        <v>0</v>
      </c>
      <c r="W36" s="1122">
        <v>0</v>
      </c>
      <c r="X36" s="1122">
        <v>0</v>
      </c>
      <c r="Y36" s="1123">
        <v>0</v>
      </c>
      <c r="Z36" s="1121">
        <v>0</v>
      </c>
      <c r="AA36" s="1122">
        <v>0</v>
      </c>
      <c r="AB36" s="1122">
        <v>0</v>
      </c>
      <c r="AC36" s="1122">
        <v>0</v>
      </c>
      <c r="AD36" s="1122">
        <v>0</v>
      </c>
      <c r="AE36" s="1122">
        <v>0</v>
      </c>
      <c r="AF36" s="1122">
        <v>1.3209559747999999</v>
      </c>
      <c r="AG36" s="1122">
        <v>0</v>
      </c>
      <c r="AH36" s="1123">
        <v>0</v>
      </c>
      <c r="AI36" s="1121">
        <v>0</v>
      </c>
      <c r="AJ36" s="1122">
        <v>0</v>
      </c>
      <c r="AK36" s="1122">
        <v>0.14154642740000001</v>
      </c>
      <c r="AL36" s="1122">
        <v>0</v>
      </c>
      <c r="AM36" s="1122">
        <v>0.66708279540000004</v>
      </c>
      <c r="AN36" s="1123">
        <v>0</v>
      </c>
      <c r="AO36" s="1121">
        <v>0</v>
      </c>
      <c r="AP36" s="1123">
        <v>0</v>
      </c>
      <c r="AQ36" s="1121">
        <v>0</v>
      </c>
      <c r="AR36" s="1122">
        <v>0</v>
      </c>
      <c r="AS36" s="1122">
        <v>0</v>
      </c>
      <c r="AT36" s="1122">
        <v>0</v>
      </c>
      <c r="AU36" s="1122">
        <v>0</v>
      </c>
      <c r="AV36" s="1122">
        <v>0</v>
      </c>
      <c r="AW36" s="1121">
        <v>0</v>
      </c>
      <c r="AX36" s="1123">
        <v>0</v>
      </c>
      <c r="AY36" s="1123">
        <v>2.1295851976</v>
      </c>
    </row>
    <row r="37" spans="1:51" x14ac:dyDescent="0.25">
      <c r="A37" s="1120"/>
      <c r="B37" s="1120" t="s">
        <v>830</v>
      </c>
      <c r="C37" s="1121">
        <v>0</v>
      </c>
      <c r="D37" s="1122">
        <v>2.3428859902000005</v>
      </c>
      <c r="E37" s="1122">
        <v>0</v>
      </c>
      <c r="F37" s="1122">
        <v>0</v>
      </c>
      <c r="G37" s="1122">
        <v>0</v>
      </c>
      <c r="H37" s="1123">
        <v>0</v>
      </c>
      <c r="I37" s="1121">
        <v>0</v>
      </c>
      <c r="J37" s="1122">
        <v>0</v>
      </c>
      <c r="K37" s="1122">
        <v>0</v>
      </c>
      <c r="L37" s="1122">
        <v>0</v>
      </c>
      <c r="M37" s="1122">
        <v>0</v>
      </c>
      <c r="N37" s="1122">
        <v>0</v>
      </c>
      <c r="O37" s="1123">
        <v>0</v>
      </c>
      <c r="P37" s="1121">
        <v>0</v>
      </c>
      <c r="Q37" s="1122">
        <v>0</v>
      </c>
      <c r="R37" s="1122">
        <v>0</v>
      </c>
      <c r="S37" s="1122">
        <v>0</v>
      </c>
      <c r="T37" s="1122">
        <v>0</v>
      </c>
      <c r="U37" s="1122">
        <v>0</v>
      </c>
      <c r="V37" s="1122">
        <v>0</v>
      </c>
      <c r="W37" s="1122">
        <v>0</v>
      </c>
      <c r="X37" s="1122">
        <v>0</v>
      </c>
      <c r="Y37" s="1123">
        <v>0</v>
      </c>
      <c r="Z37" s="1121">
        <v>0</v>
      </c>
      <c r="AA37" s="1122">
        <v>0</v>
      </c>
      <c r="AB37" s="1122">
        <v>0</v>
      </c>
      <c r="AC37" s="1122">
        <v>0</v>
      </c>
      <c r="AD37" s="1122">
        <v>0</v>
      </c>
      <c r="AE37" s="1122">
        <v>0</v>
      </c>
      <c r="AF37" s="1122">
        <v>0</v>
      </c>
      <c r="AG37" s="1122">
        <v>0</v>
      </c>
      <c r="AH37" s="1123">
        <v>0</v>
      </c>
      <c r="AI37" s="1121">
        <v>0</v>
      </c>
      <c r="AJ37" s="1122">
        <v>0</v>
      </c>
      <c r="AK37" s="1122">
        <v>0</v>
      </c>
      <c r="AL37" s="1122">
        <v>0</v>
      </c>
      <c r="AM37" s="1122">
        <v>0</v>
      </c>
      <c r="AN37" s="1123">
        <v>0</v>
      </c>
      <c r="AO37" s="1121">
        <v>0</v>
      </c>
      <c r="AP37" s="1123">
        <v>0</v>
      </c>
      <c r="AQ37" s="1121">
        <v>0</v>
      </c>
      <c r="AR37" s="1122">
        <v>0</v>
      </c>
      <c r="AS37" s="1122">
        <v>0</v>
      </c>
      <c r="AT37" s="1122">
        <v>0</v>
      </c>
      <c r="AU37" s="1122">
        <v>0</v>
      </c>
      <c r="AV37" s="1122">
        <v>0</v>
      </c>
      <c r="AW37" s="1121">
        <v>0</v>
      </c>
      <c r="AX37" s="1123" t="s">
        <v>736</v>
      </c>
      <c r="AY37" s="1123">
        <v>2.3428859902000005</v>
      </c>
    </row>
    <row r="38" spans="1:51" x14ac:dyDescent="0.25">
      <c r="A38" s="1120"/>
      <c r="B38" s="1120" t="s">
        <v>719</v>
      </c>
      <c r="C38" s="1121">
        <v>0</v>
      </c>
      <c r="D38" s="1122">
        <v>0</v>
      </c>
      <c r="E38" s="1122">
        <v>0</v>
      </c>
      <c r="F38" s="1122">
        <v>0</v>
      </c>
      <c r="G38" s="1122">
        <v>0</v>
      </c>
      <c r="H38" s="1123">
        <v>0</v>
      </c>
      <c r="I38" s="1121">
        <v>1.4685168386</v>
      </c>
      <c r="J38" s="1122">
        <v>0</v>
      </c>
      <c r="K38" s="1122">
        <v>0</v>
      </c>
      <c r="L38" s="1122">
        <v>0</v>
      </c>
      <c r="M38" s="1122">
        <v>1.0232229196</v>
      </c>
      <c r="N38" s="1122">
        <v>0</v>
      </c>
      <c r="O38" s="1123">
        <v>0</v>
      </c>
      <c r="P38" s="1121">
        <v>0</v>
      </c>
      <c r="Q38" s="1122">
        <v>0</v>
      </c>
      <c r="R38" s="1122">
        <v>0</v>
      </c>
      <c r="S38" s="1122">
        <v>0</v>
      </c>
      <c r="T38" s="1122">
        <v>0</v>
      </c>
      <c r="U38" s="1122">
        <v>0</v>
      </c>
      <c r="V38" s="1122">
        <v>0</v>
      </c>
      <c r="W38" s="1122">
        <v>0</v>
      </c>
      <c r="X38" s="1122">
        <v>0</v>
      </c>
      <c r="Y38" s="1123">
        <v>0</v>
      </c>
      <c r="Z38" s="1121">
        <v>0</v>
      </c>
      <c r="AA38" s="1122">
        <v>0.53356201920000002</v>
      </c>
      <c r="AB38" s="1122">
        <v>0</v>
      </c>
      <c r="AC38" s="1122">
        <v>0</v>
      </c>
      <c r="AD38" s="1122">
        <v>0.44463501599999999</v>
      </c>
      <c r="AE38" s="1122">
        <v>0</v>
      </c>
      <c r="AF38" s="1122">
        <v>0.88927003199999999</v>
      </c>
      <c r="AG38" s="1122">
        <v>0</v>
      </c>
      <c r="AH38" s="1123">
        <v>0</v>
      </c>
      <c r="AI38" s="1121">
        <v>8.2964840000000002E-4</v>
      </c>
      <c r="AJ38" s="1122">
        <v>0</v>
      </c>
      <c r="AK38" s="1122">
        <v>0</v>
      </c>
      <c r="AL38" s="1122">
        <v>0</v>
      </c>
      <c r="AM38" s="1122">
        <v>0</v>
      </c>
      <c r="AN38" s="1123">
        <v>0</v>
      </c>
      <c r="AO38" s="1121">
        <v>0</v>
      </c>
      <c r="AP38" s="1123">
        <v>0</v>
      </c>
      <c r="AQ38" s="1121">
        <v>0</v>
      </c>
      <c r="AR38" s="1122">
        <v>4.9065669800000003E-2</v>
      </c>
      <c r="AS38" s="1122">
        <v>8.8927003200000007E-2</v>
      </c>
      <c r="AT38" s="1122">
        <v>6.6675084000000009E-2</v>
      </c>
      <c r="AU38" s="1122">
        <v>0</v>
      </c>
      <c r="AV38" s="1122">
        <v>0</v>
      </c>
      <c r="AW38" s="1121">
        <v>0</v>
      </c>
      <c r="AX38" s="1123">
        <v>0</v>
      </c>
      <c r="AY38" s="1123">
        <v>4.5647042308000003</v>
      </c>
    </row>
    <row r="39" spans="1:51" x14ac:dyDescent="0.25">
      <c r="A39" s="1120"/>
      <c r="B39" s="1120" t="s">
        <v>748</v>
      </c>
      <c r="C39" s="1121">
        <v>0</v>
      </c>
      <c r="D39" s="1122">
        <v>0</v>
      </c>
      <c r="E39" s="1122">
        <v>0</v>
      </c>
      <c r="F39" s="1122">
        <v>0</v>
      </c>
      <c r="G39" s="1122">
        <v>0</v>
      </c>
      <c r="H39" s="1123">
        <v>0</v>
      </c>
      <c r="I39" s="1121">
        <v>1.3444717118000002</v>
      </c>
      <c r="J39" s="1122">
        <v>0</v>
      </c>
      <c r="K39" s="1122">
        <v>0</v>
      </c>
      <c r="L39" s="1122">
        <v>0</v>
      </c>
      <c r="M39" s="1122">
        <v>0</v>
      </c>
      <c r="N39" s="1122">
        <v>0</v>
      </c>
      <c r="O39" s="1123">
        <v>0</v>
      </c>
      <c r="P39" s="1121">
        <v>0</v>
      </c>
      <c r="Q39" s="1122">
        <v>0</v>
      </c>
      <c r="R39" s="1122">
        <v>0</v>
      </c>
      <c r="S39" s="1122">
        <v>0</v>
      </c>
      <c r="T39" s="1122">
        <v>0</v>
      </c>
      <c r="U39" s="1122">
        <v>0</v>
      </c>
      <c r="V39" s="1122">
        <v>0</v>
      </c>
      <c r="W39" s="1122">
        <v>0</v>
      </c>
      <c r="X39" s="1122">
        <v>0</v>
      </c>
      <c r="Y39" s="1123">
        <v>0</v>
      </c>
      <c r="Z39" s="1121">
        <v>0.51767000600000002</v>
      </c>
      <c r="AA39" s="1122">
        <v>0.51767000600000002</v>
      </c>
      <c r="AB39" s="1122">
        <v>0</v>
      </c>
      <c r="AC39" s="1122">
        <v>0</v>
      </c>
      <c r="AD39" s="1122">
        <v>0.2366013314</v>
      </c>
      <c r="AE39" s="1122">
        <v>0</v>
      </c>
      <c r="AF39" s="1122">
        <v>0.51767000600000002</v>
      </c>
      <c r="AG39" s="1122">
        <v>0.62120400720000013</v>
      </c>
      <c r="AH39" s="1123">
        <v>0</v>
      </c>
      <c r="AI39" s="1121">
        <v>0</v>
      </c>
      <c r="AJ39" s="1122">
        <v>0</v>
      </c>
      <c r="AK39" s="1122">
        <v>0</v>
      </c>
      <c r="AL39" s="1122">
        <v>0</v>
      </c>
      <c r="AM39" s="1122">
        <v>0</v>
      </c>
      <c r="AN39" s="1123">
        <v>0</v>
      </c>
      <c r="AO39" s="1121">
        <v>0</v>
      </c>
      <c r="AP39" s="1123">
        <v>0</v>
      </c>
      <c r="AQ39" s="1121">
        <v>0</v>
      </c>
      <c r="AR39" s="1122">
        <v>0</v>
      </c>
      <c r="AS39" s="1122">
        <v>0</v>
      </c>
      <c r="AT39" s="1122">
        <v>0</v>
      </c>
      <c r="AU39" s="1122">
        <v>0</v>
      </c>
      <c r="AV39" s="1122">
        <v>0</v>
      </c>
      <c r="AW39" s="1121">
        <v>0</v>
      </c>
      <c r="AX39" s="1123">
        <v>0</v>
      </c>
      <c r="AY39" s="1123">
        <v>3.7552870683999999</v>
      </c>
    </row>
    <row r="40" spans="1:51" x14ac:dyDescent="0.25">
      <c r="A40" s="1120"/>
      <c r="B40" s="1120" t="s">
        <v>741</v>
      </c>
      <c r="C40" s="1121">
        <v>0</v>
      </c>
      <c r="D40" s="1122">
        <v>0</v>
      </c>
      <c r="E40" s="1122">
        <v>0</v>
      </c>
      <c r="F40" s="1122">
        <v>0</v>
      </c>
      <c r="G40" s="1122">
        <v>0</v>
      </c>
      <c r="H40" s="1123">
        <v>0</v>
      </c>
      <c r="I40" s="1121">
        <v>0</v>
      </c>
      <c r="J40" s="1122">
        <v>0</v>
      </c>
      <c r="K40" s="1122">
        <v>0</v>
      </c>
      <c r="L40" s="1122">
        <v>0</v>
      </c>
      <c r="M40" s="1122">
        <v>0</v>
      </c>
      <c r="N40" s="1122">
        <v>0</v>
      </c>
      <c r="O40" s="1123">
        <v>0</v>
      </c>
      <c r="P40" s="1121">
        <v>0</v>
      </c>
      <c r="Q40" s="1122">
        <v>0</v>
      </c>
      <c r="R40" s="1122">
        <v>0</v>
      </c>
      <c r="S40" s="1122">
        <v>0</v>
      </c>
      <c r="T40" s="1122">
        <v>0</v>
      </c>
      <c r="U40" s="1122">
        <v>0</v>
      </c>
      <c r="V40" s="1122">
        <v>0</v>
      </c>
      <c r="W40" s="1122">
        <v>0</v>
      </c>
      <c r="X40" s="1122">
        <v>0</v>
      </c>
      <c r="Y40" s="1123">
        <v>0</v>
      </c>
      <c r="Z40" s="1121">
        <v>2.0119700174000004</v>
      </c>
      <c r="AA40" s="1122">
        <v>6.254488448600001</v>
      </c>
      <c r="AB40" s="1122">
        <v>0</v>
      </c>
      <c r="AC40" s="1122">
        <v>0</v>
      </c>
      <c r="AD40" s="1122">
        <v>0.72744763980000005</v>
      </c>
      <c r="AE40" s="1122">
        <v>0</v>
      </c>
      <c r="AF40" s="1122">
        <v>8.3851764598000003</v>
      </c>
      <c r="AG40" s="1122">
        <v>2.0119700174000004</v>
      </c>
      <c r="AH40" s="1123">
        <v>0</v>
      </c>
      <c r="AI40" s="1121">
        <v>0</v>
      </c>
      <c r="AJ40" s="1122">
        <v>0</v>
      </c>
      <c r="AK40" s="1122">
        <v>0</v>
      </c>
      <c r="AL40" s="1122">
        <v>0</v>
      </c>
      <c r="AM40" s="1122">
        <v>0</v>
      </c>
      <c r="AN40" s="1123">
        <v>0</v>
      </c>
      <c r="AO40" s="1121">
        <v>0</v>
      </c>
      <c r="AP40" s="1123">
        <v>0</v>
      </c>
      <c r="AQ40" s="1121">
        <v>1.0059849744</v>
      </c>
      <c r="AR40" s="1122">
        <v>0.34799702980000002</v>
      </c>
      <c r="AS40" s="1122">
        <v>0</v>
      </c>
      <c r="AT40" s="1122">
        <v>0</v>
      </c>
      <c r="AU40" s="1122">
        <v>0</v>
      </c>
      <c r="AV40" s="1122">
        <v>0</v>
      </c>
      <c r="AW40" s="1121">
        <v>0</v>
      </c>
      <c r="AX40" s="1123">
        <v>0</v>
      </c>
      <c r="AY40" s="1123">
        <v>20.745034587199999</v>
      </c>
    </row>
    <row r="41" spans="1:51" x14ac:dyDescent="0.25">
      <c r="A41" s="1120"/>
      <c r="B41" s="1120" t="s">
        <v>720</v>
      </c>
      <c r="C41" s="1121">
        <v>0</v>
      </c>
      <c r="D41" s="1122">
        <v>0</v>
      </c>
      <c r="E41" s="1122">
        <v>0</v>
      </c>
      <c r="F41" s="1122">
        <v>0</v>
      </c>
      <c r="G41" s="1122">
        <v>0</v>
      </c>
      <c r="H41" s="1123">
        <v>0</v>
      </c>
      <c r="I41" s="1121">
        <v>0</v>
      </c>
      <c r="J41" s="1122">
        <v>0</v>
      </c>
      <c r="K41" s="1122">
        <v>0</v>
      </c>
      <c r="L41" s="1122">
        <v>0</v>
      </c>
      <c r="M41" s="1122">
        <v>0</v>
      </c>
      <c r="N41" s="1122">
        <v>0</v>
      </c>
      <c r="O41" s="1123">
        <v>0</v>
      </c>
      <c r="P41" s="1121">
        <v>0</v>
      </c>
      <c r="Q41" s="1122">
        <v>0</v>
      </c>
      <c r="R41" s="1122">
        <v>0</v>
      </c>
      <c r="S41" s="1122">
        <v>0</v>
      </c>
      <c r="T41" s="1122">
        <v>0</v>
      </c>
      <c r="U41" s="1122">
        <v>0</v>
      </c>
      <c r="V41" s="1122">
        <v>0</v>
      </c>
      <c r="W41" s="1122">
        <v>0</v>
      </c>
      <c r="X41" s="1122">
        <v>0</v>
      </c>
      <c r="Y41" s="1123">
        <v>0</v>
      </c>
      <c r="Z41" s="1121">
        <v>0</v>
      </c>
      <c r="AA41" s="1122">
        <v>0.64990082780000002</v>
      </c>
      <c r="AB41" s="1122">
        <v>0</v>
      </c>
      <c r="AC41" s="1122">
        <v>0</v>
      </c>
      <c r="AD41" s="1122">
        <v>0</v>
      </c>
      <c r="AE41" s="1122">
        <v>0</v>
      </c>
      <c r="AF41" s="1122">
        <v>0.4061880088</v>
      </c>
      <c r="AG41" s="1122">
        <v>0</v>
      </c>
      <c r="AH41" s="1123">
        <v>0</v>
      </c>
      <c r="AI41" s="1121">
        <v>0</v>
      </c>
      <c r="AJ41" s="1122">
        <v>0</v>
      </c>
      <c r="AK41" s="1122">
        <v>0</v>
      </c>
      <c r="AL41" s="1122">
        <v>0</v>
      </c>
      <c r="AM41" s="1122">
        <v>0</v>
      </c>
      <c r="AN41" s="1123">
        <v>0</v>
      </c>
      <c r="AO41" s="1121">
        <v>0</v>
      </c>
      <c r="AP41" s="1123">
        <v>0</v>
      </c>
      <c r="AQ41" s="1121">
        <v>0</v>
      </c>
      <c r="AR41" s="1122">
        <v>0</v>
      </c>
      <c r="AS41" s="1122">
        <v>0</v>
      </c>
      <c r="AT41" s="1122">
        <v>0</v>
      </c>
      <c r="AU41" s="1122">
        <v>0</v>
      </c>
      <c r="AV41" s="1122">
        <v>0</v>
      </c>
      <c r="AW41" s="1121">
        <v>0</v>
      </c>
      <c r="AX41" s="1123">
        <v>0</v>
      </c>
      <c r="AY41" s="1123">
        <v>1.0560888366000001</v>
      </c>
    </row>
    <row r="42" spans="1:51" x14ac:dyDescent="0.25">
      <c r="A42" s="1120"/>
      <c r="B42" s="1120" t="s">
        <v>721</v>
      </c>
      <c r="C42" s="1121">
        <v>0</v>
      </c>
      <c r="D42" s="1122">
        <v>0</v>
      </c>
      <c r="E42" s="1122">
        <v>0</v>
      </c>
      <c r="F42" s="1122">
        <v>0</v>
      </c>
      <c r="G42" s="1122">
        <v>0</v>
      </c>
      <c r="H42" s="1123">
        <v>0</v>
      </c>
      <c r="I42" s="1121">
        <v>6.0791253082000001</v>
      </c>
      <c r="J42" s="1122">
        <v>0.93381002260000001</v>
      </c>
      <c r="K42" s="1122">
        <v>3.6018724294000002</v>
      </c>
      <c r="L42" s="1122">
        <v>1.8676199766000001</v>
      </c>
      <c r="M42" s="1122">
        <v>13.700951289200001</v>
      </c>
      <c r="N42" s="1122">
        <v>2.7541528000000004E-3</v>
      </c>
      <c r="O42" s="1123">
        <v>0</v>
      </c>
      <c r="P42" s="1121">
        <v>0</v>
      </c>
      <c r="Q42" s="1122">
        <v>0</v>
      </c>
      <c r="R42" s="1122">
        <v>0</v>
      </c>
      <c r="S42" s="1122">
        <v>0</v>
      </c>
      <c r="T42" s="1122">
        <v>0</v>
      </c>
      <c r="U42" s="1122">
        <v>0</v>
      </c>
      <c r="V42" s="1122">
        <v>0</v>
      </c>
      <c r="W42" s="1122">
        <v>0</v>
      </c>
      <c r="X42" s="1122">
        <v>0</v>
      </c>
      <c r="Y42" s="1123">
        <v>0</v>
      </c>
      <c r="Z42" s="1121">
        <v>0</v>
      </c>
      <c r="AA42" s="1122">
        <v>2.0472800152000001</v>
      </c>
      <c r="AB42" s="1122">
        <v>0</v>
      </c>
      <c r="AC42" s="1122">
        <v>0</v>
      </c>
      <c r="AD42" s="1122">
        <v>0.30709201600000002</v>
      </c>
      <c r="AE42" s="1122">
        <v>0</v>
      </c>
      <c r="AF42" s="1122">
        <v>1.0239699736000001</v>
      </c>
      <c r="AG42" s="1122">
        <v>0</v>
      </c>
      <c r="AH42" s="1123">
        <v>0</v>
      </c>
      <c r="AI42" s="1121">
        <v>0</v>
      </c>
      <c r="AJ42" s="1122">
        <v>0</v>
      </c>
      <c r="AK42" s="1122">
        <v>0</v>
      </c>
      <c r="AL42" s="1122">
        <v>0</v>
      </c>
      <c r="AM42" s="1122">
        <v>0</v>
      </c>
      <c r="AN42" s="1123">
        <v>0</v>
      </c>
      <c r="AO42" s="1121">
        <v>0</v>
      </c>
      <c r="AP42" s="1123">
        <v>0</v>
      </c>
      <c r="AQ42" s="1121">
        <v>0</v>
      </c>
      <c r="AR42" s="1122">
        <v>0</v>
      </c>
      <c r="AS42" s="1122">
        <v>0</v>
      </c>
      <c r="AT42" s="1122">
        <v>0</v>
      </c>
      <c r="AU42" s="1122">
        <v>0</v>
      </c>
      <c r="AV42" s="1122">
        <v>0</v>
      </c>
      <c r="AW42" s="1121">
        <v>0</v>
      </c>
      <c r="AX42" s="1123">
        <v>0</v>
      </c>
      <c r="AY42" s="1123">
        <v>29.564475183600003</v>
      </c>
    </row>
    <row r="43" spans="1:51" x14ac:dyDescent="0.25">
      <c r="A43" s="1120"/>
      <c r="B43" s="1120" t="s">
        <v>965</v>
      </c>
      <c r="C43" s="1121">
        <v>0</v>
      </c>
      <c r="D43" s="1122">
        <v>0</v>
      </c>
      <c r="E43" s="1122">
        <v>0</v>
      </c>
      <c r="F43" s="1122">
        <v>0</v>
      </c>
      <c r="G43" s="1122">
        <v>0</v>
      </c>
      <c r="H43" s="1123">
        <v>0</v>
      </c>
      <c r="I43" s="1121">
        <v>0</v>
      </c>
      <c r="J43" s="1122">
        <v>0</v>
      </c>
      <c r="K43" s="1122">
        <v>0</v>
      </c>
      <c r="L43" s="1122">
        <v>0</v>
      </c>
      <c r="M43" s="1122">
        <v>0</v>
      </c>
      <c r="N43" s="1122">
        <v>0</v>
      </c>
      <c r="O43" s="1123">
        <v>0</v>
      </c>
      <c r="P43" s="1121">
        <v>0</v>
      </c>
      <c r="Q43" s="1122">
        <v>0</v>
      </c>
      <c r="R43" s="1122">
        <v>0</v>
      </c>
      <c r="S43" s="1122">
        <v>0</v>
      </c>
      <c r="T43" s="1122">
        <v>0</v>
      </c>
      <c r="U43" s="1122">
        <v>0</v>
      </c>
      <c r="V43" s="1122">
        <v>0</v>
      </c>
      <c r="W43" s="1122">
        <v>0</v>
      </c>
      <c r="X43" s="1122">
        <v>0.91888039879999994</v>
      </c>
      <c r="Y43" s="1123">
        <v>0</v>
      </c>
      <c r="Z43" s="1121">
        <v>0</v>
      </c>
      <c r="AA43" s="1122">
        <v>0</v>
      </c>
      <c r="AB43" s="1122">
        <v>0</v>
      </c>
      <c r="AC43" s="1122">
        <v>0</v>
      </c>
      <c r="AD43" s="1122">
        <v>0</v>
      </c>
      <c r="AE43" s="1122">
        <v>0</v>
      </c>
      <c r="AF43" s="1122">
        <v>0</v>
      </c>
      <c r="AG43" s="1122">
        <v>0</v>
      </c>
      <c r="AH43" s="1123">
        <v>0</v>
      </c>
      <c r="AI43" s="1121">
        <v>0</v>
      </c>
      <c r="AJ43" s="1122">
        <v>0</v>
      </c>
      <c r="AK43" s="1122">
        <v>0</v>
      </c>
      <c r="AL43" s="1122">
        <v>0</v>
      </c>
      <c r="AM43" s="1122">
        <v>0</v>
      </c>
      <c r="AN43" s="1123">
        <v>0</v>
      </c>
      <c r="AO43" s="1121">
        <v>0</v>
      </c>
      <c r="AP43" s="1123">
        <v>0</v>
      </c>
      <c r="AQ43" s="1121">
        <v>0</v>
      </c>
      <c r="AR43" s="1122">
        <v>0</v>
      </c>
      <c r="AS43" s="1122">
        <v>0</v>
      </c>
      <c r="AT43" s="1122">
        <v>0</v>
      </c>
      <c r="AU43" s="1122">
        <v>0</v>
      </c>
      <c r="AV43" s="1122">
        <v>0</v>
      </c>
      <c r="AW43" s="1121">
        <v>0</v>
      </c>
      <c r="AX43" s="1123">
        <v>0</v>
      </c>
      <c r="AY43" s="1123">
        <v>0.91888039879999994</v>
      </c>
    </row>
    <row r="44" spans="1:51" x14ac:dyDescent="0.25">
      <c r="A44" s="1120"/>
      <c r="B44" s="1120" t="s">
        <v>760</v>
      </c>
      <c r="C44" s="1121">
        <v>0</v>
      </c>
      <c r="D44" s="1122">
        <v>0</v>
      </c>
      <c r="E44" s="1122">
        <v>0</v>
      </c>
      <c r="F44" s="1122">
        <v>0</v>
      </c>
      <c r="G44" s="1122">
        <v>0</v>
      </c>
      <c r="H44" s="1123">
        <v>0</v>
      </c>
      <c r="I44" s="1121">
        <v>0</v>
      </c>
      <c r="J44" s="1122">
        <v>0</v>
      </c>
      <c r="K44" s="1122">
        <v>0</v>
      </c>
      <c r="L44" s="1122">
        <v>0</v>
      </c>
      <c r="M44" s="1122">
        <v>0</v>
      </c>
      <c r="N44" s="1122">
        <v>0</v>
      </c>
      <c r="O44" s="1123">
        <v>0</v>
      </c>
      <c r="P44" s="1121">
        <v>0</v>
      </c>
      <c r="Q44" s="1122">
        <v>0</v>
      </c>
      <c r="R44" s="1122">
        <v>0</v>
      </c>
      <c r="S44" s="1122">
        <v>0</v>
      </c>
      <c r="T44" s="1122">
        <v>0</v>
      </c>
      <c r="U44" s="1122">
        <v>0</v>
      </c>
      <c r="V44" s="1122">
        <v>0</v>
      </c>
      <c r="W44" s="1122">
        <v>0</v>
      </c>
      <c r="X44" s="1122">
        <v>0</v>
      </c>
      <c r="Y44" s="1123">
        <v>0</v>
      </c>
      <c r="Z44" s="1121">
        <v>0.96731096979999998</v>
      </c>
      <c r="AA44" s="1122">
        <v>1.5795160290000001</v>
      </c>
      <c r="AB44" s="1122">
        <v>0</v>
      </c>
      <c r="AC44" s="1122">
        <v>0</v>
      </c>
      <c r="AD44" s="1122">
        <v>0</v>
      </c>
      <c r="AE44" s="1122">
        <v>0</v>
      </c>
      <c r="AF44" s="1122">
        <v>3.1824186212000001</v>
      </c>
      <c r="AG44" s="1122">
        <v>0</v>
      </c>
      <c r="AH44" s="1123">
        <v>0</v>
      </c>
      <c r="AI44" s="1121">
        <v>0</v>
      </c>
      <c r="AJ44" s="1122">
        <v>0</v>
      </c>
      <c r="AK44" s="1122">
        <v>0</v>
      </c>
      <c r="AL44" s="1122">
        <v>0</v>
      </c>
      <c r="AM44" s="1122">
        <v>0</v>
      </c>
      <c r="AN44" s="1123">
        <v>0</v>
      </c>
      <c r="AO44" s="1121">
        <v>0</v>
      </c>
      <c r="AP44" s="1123">
        <v>0</v>
      </c>
      <c r="AQ44" s="1121">
        <v>0</v>
      </c>
      <c r="AR44" s="1122">
        <v>0</v>
      </c>
      <c r="AS44" s="1122">
        <v>0</v>
      </c>
      <c r="AT44" s="1122">
        <v>0</v>
      </c>
      <c r="AU44" s="1122">
        <v>0</v>
      </c>
      <c r="AV44" s="1122">
        <v>0</v>
      </c>
      <c r="AW44" s="1121">
        <v>0</v>
      </c>
      <c r="AX44" s="1123">
        <v>0</v>
      </c>
      <c r="AY44" s="1123">
        <v>5.7292456200000004</v>
      </c>
    </row>
    <row r="45" spans="1:51" x14ac:dyDescent="0.25">
      <c r="A45" s="1120"/>
      <c r="B45" s="1120" t="s">
        <v>711</v>
      </c>
      <c r="C45" s="1121">
        <v>0</v>
      </c>
      <c r="D45" s="1122">
        <v>0</v>
      </c>
      <c r="E45" s="1122">
        <v>0</v>
      </c>
      <c r="F45" s="1122">
        <v>0</v>
      </c>
      <c r="G45" s="1122">
        <v>0</v>
      </c>
      <c r="H45" s="1123">
        <v>0</v>
      </c>
      <c r="I45" s="1121">
        <v>0</v>
      </c>
      <c r="J45" s="1122">
        <v>0</v>
      </c>
      <c r="K45" s="1122">
        <v>0</v>
      </c>
      <c r="L45" s="1122">
        <v>0</v>
      </c>
      <c r="M45" s="1122">
        <v>0</v>
      </c>
      <c r="N45" s="1122">
        <v>0</v>
      </c>
      <c r="O45" s="1123">
        <v>0</v>
      </c>
      <c r="P45" s="1121">
        <v>0</v>
      </c>
      <c r="Q45" s="1122">
        <v>0</v>
      </c>
      <c r="R45" s="1122">
        <v>0</v>
      </c>
      <c r="S45" s="1122">
        <v>0</v>
      </c>
      <c r="T45" s="1122">
        <v>0</v>
      </c>
      <c r="U45" s="1122">
        <v>0</v>
      </c>
      <c r="V45" s="1122">
        <v>0</v>
      </c>
      <c r="W45" s="1122">
        <v>0</v>
      </c>
      <c r="X45" s="1122">
        <v>0</v>
      </c>
      <c r="Y45" s="1123">
        <v>0</v>
      </c>
      <c r="Z45" s="1121">
        <v>1.0272559822</v>
      </c>
      <c r="AA45" s="1122">
        <v>4.6740148322000001</v>
      </c>
      <c r="AB45" s="1122">
        <v>0</v>
      </c>
      <c r="AC45" s="1122">
        <v>0</v>
      </c>
      <c r="AD45" s="1122">
        <v>0</v>
      </c>
      <c r="AE45" s="1122">
        <v>0</v>
      </c>
      <c r="AF45" s="1122">
        <v>2.5681399898000001</v>
      </c>
      <c r="AG45" s="1122">
        <v>0</v>
      </c>
      <c r="AH45" s="1123">
        <v>0</v>
      </c>
      <c r="AI45" s="1121">
        <v>0</v>
      </c>
      <c r="AJ45" s="1122">
        <v>0</v>
      </c>
      <c r="AK45" s="1122">
        <v>0</v>
      </c>
      <c r="AL45" s="1122">
        <v>0</v>
      </c>
      <c r="AM45" s="1122">
        <v>0</v>
      </c>
      <c r="AN45" s="1123">
        <v>0</v>
      </c>
      <c r="AO45" s="1121">
        <v>0</v>
      </c>
      <c r="AP45" s="1123">
        <v>0</v>
      </c>
      <c r="AQ45" s="1121">
        <v>4.1656080213999997</v>
      </c>
      <c r="AR45" s="1122">
        <v>0.54759003319999999</v>
      </c>
      <c r="AS45" s="1122">
        <v>1.1813444104000002</v>
      </c>
      <c r="AT45" s="1122">
        <v>0</v>
      </c>
      <c r="AU45" s="1122">
        <v>0</v>
      </c>
      <c r="AV45" s="1122">
        <v>0.21903602699999999</v>
      </c>
      <c r="AW45" s="1121">
        <v>0</v>
      </c>
      <c r="AX45" s="1123">
        <v>0</v>
      </c>
      <c r="AY45" s="1123">
        <v>14.382989296200002</v>
      </c>
    </row>
    <row r="46" spans="1:51" x14ac:dyDescent="0.25">
      <c r="A46" s="1120"/>
      <c r="B46" s="1120" t="s">
        <v>750</v>
      </c>
      <c r="C46" s="1121">
        <v>0</v>
      </c>
      <c r="D46" s="1122">
        <v>0</v>
      </c>
      <c r="E46" s="1122">
        <v>0</v>
      </c>
      <c r="F46" s="1122">
        <v>0</v>
      </c>
      <c r="G46" s="1122">
        <v>0</v>
      </c>
      <c r="H46" s="1123">
        <v>0</v>
      </c>
      <c r="I46" s="1121">
        <v>0</v>
      </c>
      <c r="J46" s="1122">
        <v>0</v>
      </c>
      <c r="K46" s="1122">
        <v>0</v>
      </c>
      <c r="L46" s="1122">
        <v>0</v>
      </c>
      <c r="M46" s="1122">
        <v>0</v>
      </c>
      <c r="N46" s="1122">
        <v>0</v>
      </c>
      <c r="O46" s="1123">
        <v>0</v>
      </c>
      <c r="P46" s="1121">
        <v>0</v>
      </c>
      <c r="Q46" s="1122">
        <v>0</v>
      </c>
      <c r="R46" s="1122">
        <v>0</v>
      </c>
      <c r="S46" s="1122">
        <v>0</v>
      </c>
      <c r="T46" s="1122">
        <v>0</v>
      </c>
      <c r="U46" s="1122">
        <v>0</v>
      </c>
      <c r="V46" s="1122">
        <v>0</v>
      </c>
      <c r="W46" s="1122">
        <v>0</v>
      </c>
      <c r="X46" s="1122">
        <v>0</v>
      </c>
      <c r="Y46" s="1123">
        <v>0</v>
      </c>
      <c r="Z46" s="1121">
        <v>0</v>
      </c>
      <c r="AA46" s="1122">
        <v>0</v>
      </c>
      <c r="AB46" s="1122">
        <v>0</v>
      </c>
      <c r="AC46" s="1122">
        <v>0</v>
      </c>
      <c r="AD46" s="1122">
        <v>0</v>
      </c>
      <c r="AE46" s="1122">
        <v>0</v>
      </c>
      <c r="AF46" s="1122">
        <v>0</v>
      </c>
      <c r="AG46" s="1122">
        <v>0</v>
      </c>
      <c r="AH46" s="1123">
        <v>0</v>
      </c>
      <c r="AI46" s="1121">
        <v>0</v>
      </c>
      <c r="AJ46" s="1122">
        <v>0</v>
      </c>
      <c r="AK46" s="1122">
        <v>0</v>
      </c>
      <c r="AL46" s="1122">
        <v>0</v>
      </c>
      <c r="AM46" s="1122">
        <v>0.15251220600000001</v>
      </c>
      <c r="AN46" s="1123">
        <v>0</v>
      </c>
      <c r="AO46" s="1121">
        <v>0</v>
      </c>
      <c r="AP46" s="1123">
        <v>0</v>
      </c>
      <c r="AQ46" s="1121">
        <v>0</v>
      </c>
      <c r="AR46" s="1122">
        <v>0</v>
      </c>
      <c r="AS46" s="1122">
        <v>0</v>
      </c>
      <c r="AT46" s="1122">
        <v>0</v>
      </c>
      <c r="AU46" s="1122">
        <v>0</v>
      </c>
      <c r="AV46" s="1122">
        <v>0</v>
      </c>
      <c r="AW46" s="1121">
        <v>0</v>
      </c>
      <c r="AX46" s="1123">
        <v>0</v>
      </c>
      <c r="AY46" s="1123">
        <v>0.15251220600000001</v>
      </c>
    </row>
    <row r="47" spans="1:51" x14ac:dyDescent="0.25">
      <c r="A47" s="1120"/>
      <c r="B47" s="1120" t="s">
        <v>723</v>
      </c>
      <c r="C47" s="1121">
        <v>0</v>
      </c>
      <c r="D47" s="1122">
        <v>0</v>
      </c>
      <c r="E47" s="1122">
        <v>0</v>
      </c>
      <c r="F47" s="1122">
        <v>0</v>
      </c>
      <c r="G47" s="1122">
        <v>0</v>
      </c>
      <c r="H47" s="1123">
        <v>0</v>
      </c>
      <c r="I47" s="1121">
        <v>0</v>
      </c>
      <c r="J47" s="1122">
        <v>0</v>
      </c>
      <c r="K47" s="1122">
        <v>0</v>
      </c>
      <c r="L47" s="1122">
        <v>0</v>
      </c>
      <c r="M47" s="1122">
        <v>0</v>
      </c>
      <c r="N47" s="1122">
        <v>0</v>
      </c>
      <c r="O47" s="1123">
        <v>0</v>
      </c>
      <c r="P47" s="1121">
        <v>0</v>
      </c>
      <c r="Q47" s="1122">
        <v>0</v>
      </c>
      <c r="R47" s="1122">
        <v>0</v>
      </c>
      <c r="S47" s="1122">
        <v>0</v>
      </c>
      <c r="T47" s="1122">
        <v>0</v>
      </c>
      <c r="U47" s="1122">
        <v>0</v>
      </c>
      <c r="V47" s="1122">
        <v>0</v>
      </c>
      <c r="W47" s="1122">
        <v>0</v>
      </c>
      <c r="X47" s="1122">
        <v>0</v>
      </c>
      <c r="Y47" s="1123">
        <v>0</v>
      </c>
      <c r="Z47" s="1121">
        <v>0</v>
      </c>
      <c r="AA47" s="1122">
        <v>0</v>
      </c>
      <c r="AB47" s="1122">
        <v>0</v>
      </c>
      <c r="AC47" s="1122">
        <v>0</v>
      </c>
      <c r="AD47" s="1122">
        <v>0</v>
      </c>
      <c r="AE47" s="1122">
        <v>0</v>
      </c>
      <c r="AF47" s="1122">
        <v>0</v>
      </c>
      <c r="AG47" s="1122">
        <v>0</v>
      </c>
      <c r="AH47" s="1123">
        <v>0</v>
      </c>
      <c r="AI47" s="1121">
        <v>0</v>
      </c>
      <c r="AJ47" s="1122">
        <v>0</v>
      </c>
      <c r="AK47" s="1122">
        <v>6.1124994826000005</v>
      </c>
      <c r="AL47" s="1122">
        <v>0</v>
      </c>
      <c r="AM47" s="1122">
        <v>0.60194002960000004</v>
      </c>
      <c r="AN47" s="1123">
        <v>0</v>
      </c>
      <c r="AO47" s="1121">
        <v>0</v>
      </c>
      <c r="AP47" s="1123">
        <v>0</v>
      </c>
      <c r="AQ47" s="1121">
        <v>0</v>
      </c>
      <c r="AR47" s="1122">
        <v>0</v>
      </c>
      <c r="AS47" s="1122">
        <v>0</v>
      </c>
      <c r="AT47" s="1122">
        <v>0</v>
      </c>
      <c r="AU47" s="1122">
        <v>0</v>
      </c>
      <c r="AV47" s="1122">
        <v>0</v>
      </c>
      <c r="AW47" s="1121">
        <v>0</v>
      </c>
      <c r="AX47" s="1123">
        <v>0</v>
      </c>
      <c r="AY47" s="1123">
        <v>6.7144395122000011</v>
      </c>
    </row>
    <row r="48" spans="1:51" x14ac:dyDescent="0.25">
      <c r="A48" s="1120"/>
      <c r="B48" s="1120" t="s">
        <v>734</v>
      </c>
      <c r="C48" s="1121">
        <v>0</v>
      </c>
      <c r="D48" s="1122">
        <v>0</v>
      </c>
      <c r="E48" s="1122">
        <v>0</v>
      </c>
      <c r="F48" s="1122">
        <v>0</v>
      </c>
      <c r="G48" s="1122">
        <v>0</v>
      </c>
      <c r="H48" s="1123">
        <v>0</v>
      </c>
      <c r="I48" s="1121">
        <v>0</v>
      </c>
      <c r="J48" s="1122">
        <v>0</v>
      </c>
      <c r="K48" s="1122">
        <v>0</v>
      </c>
      <c r="L48" s="1122">
        <v>0</v>
      </c>
      <c r="M48" s="1122">
        <v>0</v>
      </c>
      <c r="N48" s="1122">
        <v>0</v>
      </c>
      <c r="O48" s="1123">
        <v>0</v>
      </c>
      <c r="P48" s="1121">
        <v>0</v>
      </c>
      <c r="Q48" s="1122">
        <v>0</v>
      </c>
      <c r="R48" s="1122">
        <v>0</v>
      </c>
      <c r="S48" s="1122">
        <v>0</v>
      </c>
      <c r="T48" s="1122">
        <v>0</v>
      </c>
      <c r="U48" s="1122">
        <v>0</v>
      </c>
      <c r="V48" s="1122">
        <v>0</v>
      </c>
      <c r="W48" s="1122">
        <v>0</v>
      </c>
      <c r="X48" s="1122">
        <v>0</v>
      </c>
      <c r="Y48" s="1123">
        <v>0</v>
      </c>
      <c r="Z48" s="1121">
        <v>0.95183899440000008</v>
      </c>
      <c r="AA48" s="1122">
        <v>0.95183899440000008</v>
      </c>
      <c r="AB48" s="1122">
        <v>0</v>
      </c>
      <c r="AC48" s="1122">
        <v>0</v>
      </c>
      <c r="AD48" s="1122">
        <v>0</v>
      </c>
      <c r="AE48" s="1122">
        <v>0</v>
      </c>
      <c r="AF48" s="1122">
        <v>0.95183899440000008</v>
      </c>
      <c r="AG48" s="1122">
        <v>0</v>
      </c>
      <c r="AH48" s="1123">
        <v>0</v>
      </c>
      <c r="AI48" s="1121">
        <v>0</v>
      </c>
      <c r="AJ48" s="1122">
        <v>0</v>
      </c>
      <c r="AK48" s="1122">
        <v>0</v>
      </c>
      <c r="AL48" s="1122">
        <v>0</v>
      </c>
      <c r="AM48" s="1122">
        <v>0</v>
      </c>
      <c r="AN48" s="1123">
        <v>0</v>
      </c>
      <c r="AO48" s="1121">
        <v>0</v>
      </c>
      <c r="AP48" s="1123">
        <v>0</v>
      </c>
      <c r="AQ48" s="1121">
        <v>0</v>
      </c>
      <c r="AR48" s="1122">
        <v>0</v>
      </c>
      <c r="AS48" s="1122">
        <v>0</v>
      </c>
      <c r="AT48" s="1122">
        <v>0</v>
      </c>
      <c r="AU48" s="1122">
        <v>0</v>
      </c>
      <c r="AV48" s="1122">
        <v>0</v>
      </c>
      <c r="AW48" s="1121">
        <v>0</v>
      </c>
      <c r="AX48" s="1123">
        <v>0</v>
      </c>
      <c r="AY48" s="1123">
        <v>2.8555169832000002</v>
      </c>
    </row>
    <row r="49" spans="1:51" x14ac:dyDescent="0.25">
      <c r="A49" s="1120"/>
      <c r="B49" s="1120" t="s">
        <v>763</v>
      </c>
      <c r="C49" s="1121">
        <v>0</v>
      </c>
      <c r="D49" s="1122">
        <v>0</v>
      </c>
      <c r="E49" s="1122">
        <v>0</v>
      </c>
      <c r="F49" s="1122">
        <v>0</v>
      </c>
      <c r="G49" s="1122">
        <v>0</v>
      </c>
      <c r="H49" s="1123">
        <v>0</v>
      </c>
      <c r="I49" s="1121">
        <v>1.1694810008000001</v>
      </c>
      <c r="J49" s="1122">
        <v>7.4243072358000006</v>
      </c>
      <c r="K49" s="1122">
        <v>1.0169399828000001</v>
      </c>
      <c r="L49" s="1122">
        <v>11.340053339999999</v>
      </c>
      <c r="M49" s="1122">
        <v>4.5762299912</v>
      </c>
      <c r="N49" s="1122">
        <v>0</v>
      </c>
      <c r="O49" s="1123">
        <v>11.3309538244</v>
      </c>
      <c r="P49" s="1121">
        <v>0</v>
      </c>
      <c r="Q49" s="1122">
        <v>0</v>
      </c>
      <c r="R49" s="1122">
        <v>0</v>
      </c>
      <c r="S49" s="1122">
        <v>0</v>
      </c>
      <c r="T49" s="1122">
        <v>0</v>
      </c>
      <c r="U49" s="1122">
        <v>0</v>
      </c>
      <c r="V49" s="1122">
        <v>0</v>
      </c>
      <c r="W49" s="1122">
        <v>0</v>
      </c>
      <c r="X49" s="1122">
        <v>0</v>
      </c>
      <c r="Y49" s="1123">
        <v>0</v>
      </c>
      <c r="Z49" s="1121">
        <v>0</v>
      </c>
      <c r="AA49" s="1122">
        <v>0</v>
      </c>
      <c r="AB49" s="1122">
        <v>3.3075363776</v>
      </c>
      <c r="AC49" s="1122">
        <v>6.5961644000000001</v>
      </c>
      <c r="AD49" s="1122">
        <v>0</v>
      </c>
      <c r="AE49" s="1122">
        <v>6.6313819250000003</v>
      </c>
      <c r="AF49" s="1122">
        <v>0</v>
      </c>
      <c r="AG49" s="1122">
        <v>0</v>
      </c>
      <c r="AH49" s="1123">
        <v>0</v>
      </c>
      <c r="AI49" s="1121">
        <v>0</v>
      </c>
      <c r="AJ49" s="1122">
        <v>0</v>
      </c>
      <c r="AK49" s="1122">
        <v>0</v>
      </c>
      <c r="AL49" s="1122">
        <v>0</v>
      </c>
      <c r="AM49" s="1122">
        <v>0</v>
      </c>
      <c r="AN49" s="1123">
        <v>0</v>
      </c>
      <c r="AO49" s="1121">
        <v>0</v>
      </c>
      <c r="AP49" s="1123">
        <v>0</v>
      </c>
      <c r="AQ49" s="1121">
        <v>0</v>
      </c>
      <c r="AR49" s="1122">
        <v>0</v>
      </c>
      <c r="AS49" s="1122">
        <v>0</v>
      </c>
      <c r="AT49" s="1122">
        <v>0</v>
      </c>
      <c r="AU49" s="1122">
        <v>0</v>
      </c>
      <c r="AV49" s="1122">
        <v>0</v>
      </c>
      <c r="AW49" s="1121">
        <v>0</v>
      </c>
      <c r="AX49" s="1123">
        <v>0</v>
      </c>
      <c r="AY49" s="1123">
        <v>53.3930480776</v>
      </c>
    </row>
    <row r="50" spans="1:51" x14ac:dyDescent="0.25">
      <c r="A50" s="1120"/>
      <c r="B50" s="1120" t="s">
        <v>831</v>
      </c>
      <c r="C50" s="1121">
        <v>0</v>
      </c>
      <c r="D50" s="1122">
        <v>0</v>
      </c>
      <c r="E50" s="1122">
        <v>0</v>
      </c>
      <c r="F50" s="1122">
        <v>0</v>
      </c>
      <c r="G50" s="1122">
        <v>0</v>
      </c>
      <c r="H50" s="1123">
        <v>0</v>
      </c>
      <c r="I50" s="1121">
        <v>0</v>
      </c>
      <c r="J50" s="1122">
        <v>0</v>
      </c>
      <c r="K50" s="1122">
        <v>0</v>
      </c>
      <c r="L50" s="1122">
        <v>0</v>
      </c>
      <c r="M50" s="1122">
        <v>0</v>
      </c>
      <c r="N50" s="1122">
        <v>0</v>
      </c>
      <c r="O50" s="1123">
        <v>0</v>
      </c>
      <c r="P50" s="1121">
        <v>0</v>
      </c>
      <c r="Q50" s="1122">
        <v>0</v>
      </c>
      <c r="R50" s="1122">
        <v>0</v>
      </c>
      <c r="S50" s="1122">
        <v>0</v>
      </c>
      <c r="T50" s="1122">
        <v>0</v>
      </c>
      <c r="U50" s="1122">
        <v>0</v>
      </c>
      <c r="V50" s="1122">
        <v>0</v>
      </c>
      <c r="W50" s="1122">
        <v>0</v>
      </c>
      <c r="X50" s="1122">
        <v>0</v>
      </c>
      <c r="Y50" s="1123">
        <v>0</v>
      </c>
      <c r="Z50" s="1121">
        <v>0.5820489794</v>
      </c>
      <c r="AA50" s="1122">
        <v>1.6264540697999998</v>
      </c>
      <c r="AB50" s="1122">
        <v>0</v>
      </c>
      <c r="AC50" s="1122">
        <v>0</v>
      </c>
      <c r="AD50" s="1122">
        <v>0.49579298580000003</v>
      </c>
      <c r="AE50" s="1122">
        <v>0</v>
      </c>
      <c r="AF50" s="1122">
        <v>1.5493530205999999</v>
      </c>
      <c r="AG50" s="1122">
        <v>0</v>
      </c>
      <c r="AH50" s="1123">
        <v>0</v>
      </c>
      <c r="AI50" s="1121">
        <v>0</v>
      </c>
      <c r="AJ50" s="1122">
        <v>0</v>
      </c>
      <c r="AK50" s="1122">
        <v>0</v>
      </c>
      <c r="AL50" s="1122">
        <v>0</v>
      </c>
      <c r="AM50" s="1122">
        <v>0</v>
      </c>
      <c r="AN50" s="1123">
        <v>0</v>
      </c>
      <c r="AO50" s="1121">
        <v>0</v>
      </c>
      <c r="AP50" s="1123">
        <v>0</v>
      </c>
      <c r="AQ50" s="1121">
        <v>0</v>
      </c>
      <c r="AR50" s="1122">
        <v>0</v>
      </c>
      <c r="AS50" s="1122">
        <v>0</v>
      </c>
      <c r="AT50" s="1122">
        <v>0</v>
      </c>
      <c r="AU50" s="1122">
        <v>0</v>
      </c>
      <c r="AV50" s="1122">
        <v>0</v>
      </c>
      <c r="AW50" s="1121">
        <v>0</v>
      </c>
      <c r="AX50" s="1123">
        <v>0</v>
      </c>
      <c r="AY50" s="1123">
        <v>4.2536490555999995</v>
      </c>
    </row>
    <row r="51" spans="1:51" x14ac:dyDescent="0.25">
      <c r="A51" s="1120"/>
      <c r="B51" s="1120" t="s">
        <v>732</v>
      </c>
      <c r="C51" s="1121">
        <v>0</v>
      </c>
      <c r="D51" s="1122">
        <v>0</v>
      </c>
      <c r="E51" s="1122">
        <v>0</v>
      </c>
      <c r="F51" s="1122">
        <v>0</v>
      </c>
      <c r="G51" s="1122">
        <v>0</v>
      </c>
      <c r="H51" s="1123">
        <v>0</v>
      </c>
      <c r="I51" s="1121">
        <v>0</v>
      </c>
      <c r="J51" s="1122">
        <v>0</v>
      </c>
      <c r="K51" s="1122">
        <v>0</v>
      </c>
      <c r="L51" s="1122">
        <v>0</v>
      </c>
      <c r="M51" s="1122">
        <v>0</v>
      </c>
      <c r="N51" s="1122">
        <v>0</v>
      </c>
      <c r="O51" s="1123">
        <v>0</v>
      </c>
      <c r="P51" s="1121">
        <v>0</v>
      </c>
      <c r="Q51" s="1122">
        <v>0</v>
      </c>
      <c r="R51" s="1122">
        <v>0</v>
      </c>
      <c r="S51" s="1122">
        <v>0</v>
      </c>
      <c r="T51" s="1122">
        <v>0</v>
      </c>
      <c r="U51" s="1122">
        <v>0</v>
      </c>
      <c r="V51" s="1122">
        <v>0</v>
      </c>
      <c r="W51" s="1122">
        <v>0</v>
      </c>
      <c r="X51" s="1122">
        <v>0</v>
      </c>
      <c r="Y51" s="1123">
        <v>0</v>
      </c>
      <c r="Z51" s="1121">
        <v>0</v>
      </c>
      <c r="AA51" s="1122">
        <v>2.1369575024</v>
      </c>
      <c r="AB51" s="1122">
        <v>0</v>
      </c>
      <c r="AC51" s="1122">
        <v>0</v>
      </c>
      <c r="AD51" s="1122">
        <v>0.42739151420000004</v>
      </c>
      <c r="AE51" s="1122">
        <v>0</v>
      </c>
      <c r="AF51" s="1122">
        <v>1.7095659882000001</v>
      </c>
      <c r="AG51" s="1122">
        <v>0</v>
      </c>
      <c r="AH51" s="1123">
        <v>0</v>
      </c>
      <c r="AI51" s="1121">
        <v>0</v>
      </c>
      <c r="AJ51" s="1122">
        <v>0</v>
      </c>
      <c r="AK51" s="1122">
        <v>0</v>
      </c>
      <c r="AL51" s="1122">
        <v>0</v>
      </c>
      <c r="AM51" s="1122">
        <v>0</v>
      </c>
      <c r="AN51" s="1123">
        <v>0</v>
      </c>
      <c r="AO51" s="1121">
        <v>0</v>
      </c>
      <c r="AP51" s="1123">
        <v>0</v>
      </c>
      <c r="AQ51" s="1121">
        <v>0</v>
      </c>
      <c r="AR51" s="1122">
        <v>0</v>
      </c>
      <c r="AS51" s="1122">
        <v>0</v>
      </c>
      <c r="AT51" s="1122">
        <v>0</v>
      </c>
      <c r="AU51" s="1122">
        <v>0</v>
      </c>
      <c r="AV51" s="1122">
        <v>0</v>
      </c>
      <c r="AW51" s="1121">
        <v>0</v>
      </c>
      <c r="AX51" s="1123">
        <v>0</v>
      </c>
      <c r="AY51" s="1123">
        <v>4.2739150048000001</v>
      </c>
    </row>
    <row r="52" spans="1:51" x14ac:dyDescent="0.25">
      <c r="A52" s="1120"/>
      <c r="B52" s="1120" t="s">
        <v>751</v>
      </c>
      <c r="C52" s="1121">
        <v>0</v>
      </c>
      <c r="D52" s="1122">
        <v>0</v>
      </c>
      <c r="E52" s="1122">
        <v>0</v>
      </c>
      <c r="F52" s="1122">
        <v>0</v>
      </c>
      <c r="G52" s="1122">
        <v>0</v>
      </c>
      <c r="H52" s="1123">
        <v>0</v>
      </c>
      <c r="I52" s="1121">
        <v>0.2278227266</v>
      </c>
      <c r="J52" s="1122">
        <v>0</v>
      </c>
      <c r="K52" s="1122">
        <v>0</v>
      </c>
      <c r="L52" s="1122">
        <v>0</v>
      </c>
      <c r="M52" s="1122">
        <v>0.46600110340000001</v>
      </c>
      <c r="N52" s="1122">
        <v>0</v>
      </c>
      <c r="O52" s="1123">
        <v>0</v>
      </c>
      <c r="P52" s="1121">
        <v>0</v>
      </c>
      <c r="Q52" s="1122">
        <v>0</v>
      </c>
      <c r="R52" s="1122">
        <v>0</v>
      </c>
      <c r="S52" s="1122">
        <v>0</v>
      </c>
      <c r="T52" s="1122">
        <v>0</v>
      </c>
      <c r="U52" s="1122">
        <v>0</v>
      </c>
      <c r="V52" s="1122">
        <v>0</v>
      </c>
      <c r="W52" s="1122">
        <v>0</v>
      </c>
      <c r="X52" s="1122">
        <v>0</v>
      </c>
      <c r="Y52" s="1123">
        <v>0</v>
      </c>
      <c r="Z52" s="1121">
        <v>0</v>
      </c>
      <c r="AA52" s="1122">
        <v>0</v>
      </c>
      <c r="AB52" s="1122">
        <v>0</v>
      </c>
      <c r="AC52" s="1122">
        <v>0</v>
      </c>
      <c r="AD52" s="1122">
        <v>0</v>
      </c>
      <c r="AE52" s="1122">
        <v>0</v>
      </c>
      <c r="AF52" s="1122">
        <v>0</v>
      </c>
      <c r="AG52" s="1122">
        <v>0</v>
      </c>
      <c r="AH52" s="1123">
        <v>0</v>
      </c>
      <c r="AI52" s="1121">
        <v>0</v>
      </c>
      <c r="AJ52" s="1122">
        <v>0</v>
      </c>
      <c r="AK52" s="1122">
        <v>0</v>
      </c>
      <c r="AL52" s="1122">
        <v>0</v>
      </c>
      <c r="AM52" s="1122">
        <v>0</v>
      </c>
      <c r="AN52" s="1123">
        <v>0</v>
      </c>
      <c r="AO52" s="1121">
        <v>0</v>
      </c>
      <c r="AP52" s="1123">
        <v>0</v>
      </c>
      <c r="AQ52" s="1121">
        <v>0</v>
      </c>
      <c r="AR52" s="1122">
        <v>0</v>
      </c>
      <c r="AS52" s="1122">
        <v>0</v>
      </c>
      <c r="AT52" s="1122">
        <v>0</v>
      </c>
      <c r="AU52" s="1122">
        <v>0</v>
      </c>
      <c r="AV52" s="1122">
        <v>0</v>
      </c>
      <c r="AW52" s="1121">
        <v>0</v>
      </c>
      <c r="AX52" s="1123">
        <v>0</v>
      </c>
      <c r="AY52" s="1123">
        <v>0.69382383000000003</v>
      </c>
    </row>
    <row r="53" spans="1:51" x14ac:dyDescent="0.25">
      <c r="A53" s="1120"/>
      <c r="B53" s="1120" t="s">
        <v>757</v>
      </c>
      <c r="C53" s="1121">
        <v>0</v>
      </c>
      <c r="D53" s="1122">
        <v>0</v>
      </c>
      <c r="E53" s="1122">
        <v>0</v>
      </c>
      <c r="F53" s="1122">
        <v>0</v>
      </c>
      <c r="G53" s="1122">
        <v>0</v>
      </c>
      <c r="H53" s="1123">
        <v>0</v>
      </c>
      <c r="I53" s="1121">
        <v>0</v>
      </c>
      <c r="J53" s="1122">
        <v>0</v>
      </c>
      <c r="K53" s="1122">
        <v>0</v>
      </c>
      <c r="L53" s="1122">
        <v>0</v>
      </c>
      <c r="M53" s="1122">
        <v>0</v>
      </c>
      <c r="N53" s="1122">
        <v>0</v>
      </c>
      <c r="O53" s="1123">
        <v>0</v>
      </c>
      <c r="P53" s="1121">
        <v>0</v>
      </c>
      <c r="Q53" s="1122">
        <v>0</v>
      </c>
      <c r="R53" s="1122">
        <v>0</v>
      </c>
      <c r="S53" s="1122">
        <v>0</v>
      </c>
      <c r="T53" s="1122">
        <v>0</v>
      </c>
      <c r="U53" s="1122">
        <v>0</v>
      </c>
      <c r="V53" s="1122">
        <v>0</v>
      </c>
      <c r="W53" s="1122">
        <v>0</v>
      </c>
      <c r="X53" s="1122">
        <v>0</v>
      </c>
      <c r="Y53" s="1123">
        <v>0</v>
      </c>
      <c r="Z53" s="1121">
        <v>0</v>
      </c>
      <c r="AA53" s="1122">
        <v>0</v>
      </c>
      <c r="AB53" s="1122">
        <v>0</v>
      </c>
      <c r="AC53" s="1122">
        <v>0</v>
      </c>
      <c r="AD53" s="1122">
        <v>0</v>
      </c>
      <c r="AE53" s="1122">
        <v>0</v>
      </c>
      <c r="AF53" s="1122">
        <v>0</v>
      </c>
      <c r="AG53" s="1122">
        <v>0</v>
      </c>
      <c r="AH53" s="1123">
        <v>0</v>
      </c>
      <c r="AI53" s="1121">
        <v>0</v>
      </c>
      <c r="AJ53" s="1122">
        <v>0</v>
      </c>
      <c r="AK53" s="1122">
        <v>0</v>
      </c>
      <c r="AL53" s="1122">
        <v>0</v>
      </c>
      <c r="AM53" s="1122">
        <v>0</v>
      </c>
      <c r="AN53" s="1123">
        <v>0</v>
      </c>
      <c r="AO53" s="1121">
        <v>0</v>
      </c>
      <c r="AP53" s="1123">
        <v>0</v>
      </c>
      <c r="AQ53" s="1121">
        <v>0</v>
      </c>
      <c r="AR53" s="1122">
        <v>0.5790128806</v>
      </c>
      <c r="AS53" s="1122">
        <v>0</v>
      </c>
      <c r="AT53" s="1122">
        <v>2.8227871000000002E-2</v>
      </c>
      <c r="AU53" s="1122">
        <v>0</v>
      </c>
      <c r="AV53" s="1122">
        <v>0</v>
      </c>
      <c r="AW53" s="1121">
        <v>0</v>
      </c>
      <c r="AX53" s="1123">
        <v>0</v>
      </c>
      <c r="AY53" s="1123">
        <v>0.60724075160000013</v>
      </c>
    </row>
    <row r="54" spans="1:51" x14ac:dyDescent="0.25">
      <c r="A54" s="1120"/>
      <c r="B54" s="1120" t="s">
        <v>762</v>
      </c>
      <c r="C54" s="1121">
        <v>0</v>
      </c>
      <c r="D54" s="1122">
        <v>0</v>
      </c>
      <c r="E54" s="1122">
        <v>0</v>
      </c>
      <c r="F54" s="1122">
        <v>0</v>
      </c>
      <c r="G54" s="1122">
        <v>0</v>
      </c>
      <c r="H54" s="1123">
        <v>0</v>
      </c>
      <c r="I54" s="1121">
        <v>0</v>
      </c>
      <c r="J54" s="1122">
        <v>0</v>
      </c>
      <c r="K54" s="1122">
        <v>0</v>
      </c>
      <c r="L54" s="1122">
        <v>0</v>
      </c>
      <c r="M54" s="1122">
        <v>0</v>
      </c>
      <c r="N54" s="1122">
        <v>0</v>
      </c>
      <c r="O54" s="1123">
        <v>0</v>
      </c>
      <c r="P54" s="1121">
        <v>0</v>
      </c>
      <c r="Q54" s="1122">
        <v>0</v>
      </c>
      <c r="R54" s="1122">
        <v>0</v>
      </c>
      <c r="S54" s="1122">
        <v>0</v>
      </c>
      <c r="T54" s="1122">
        <v>0</v>
      </c>
      <c r="U54" s="1122">
        <v>0</v>
      </c>
      <c r="V54" s="1122">
        <v>0</v>
      </c>
      <c r="W54" s="1122">
        <v>0</v>
      </c>
      <c r="X54" s="1122">
        <v>0</v>
      </c>
      <c r="Y54" s="1123">
        <v>0</v>
      </c>
      <c r="Z54" s="1121">
        <v>0</v>
      </c>
      <c r="AA54" s="1122">
        <v>0</v>
      </c>
      <c r="AB54" s="1122">
        <v>0.70122920000000011</v>
      </c>
      <c r="AC54" s="1122">
        <v>0.70122920000000011</v>
      </c>
      <c r="AD54" s="1122">
        <v>0</v>
      </c>
      <c r="AE54" s="1122">
        <v>0.70122920000000011</v>
      </c>
      <c r="AF54" s="1122">
        <v>0</v>
      </c>
      <c r="AG54" s="1122">
        <v>0</v>
      </c>
      <c r="AH54" s="1123">
        <v>0</v>
      </c>
      <c r="AI54" s="1121">
        <v>0</v>
      </c>
      <c r="AJ54" s="1122">
        <v>0</v>
      </c>
      <c r="AK54" s="1122">
        <v>0</v>
      </c>
      <c r="AL54" s="1122">
        <v>0</v>
      </c>
      <c r="AM54" s="1122">
        <v>0</v>
      </c>
      <c r="AN54" s="1123">
        <v>0</v>
      </c>
      <c r="AO54" s="1121">
        <v>0</v>
      </c>
      <c r="AP54" s="1123">
        <v>0</v>
      </c>
      <c r="AQ54" s="1121">
        <v>0</v>
      </c>
      <c r="AR54" s="1122">
        <v>0</v>
      </c>
      <c r="AS54" s="1122">
        <v>0</v>
      </c>
      <c r="AT54" s="1122">
        <v>0</v>
      </c>
      <c r="AU54" s="1122">
        <v>0</v>
      </c>
      <c r="AV54" s="1122">
        <v>0</v>
      </c>
      <c r="AW54" s="1121">
        <v>0</v>
      </c>
      <c r="AX54" s="1123">
        <v>0</v>
      </c>
      <c r="AY54" s="1123">
        <v>2.1036876000000002</v>
      </c>
    </row>
    <row r="55" spans="1:51" x14ac:dyDescent="0.25">
      <c r="A55" s="1120"/>
      <c r="B55" s="1120" t="s">
        <v>728</v>
      </c>
      <c r="C55" s="1121">
        <v>0</v>
      </c>
      <c r="D55" s="1122">
        <v>0</v>
      </c>
      <c r="E55" s="1122">
        <v>0</v>
      </c>
      <c r="F55" s="1122">
        <v>0</v>
      </c>
      <c r="G55" s="1122">
        <v>0</v>
      </c>
      <c r="H55" s="1123">
        <v>0</v>
      </c>
      <c r="I55" s="1121">
        <v>0</v>
      </c>
      <c r="J55" s="1122">
        <v>0.90507656959999994</v>
      </c>
      <c r="K55" s="1122">
        <v>0</v>
      </c>
      <c r="L55" s="1122">
        <v>2.45627102</v>
      </c>
      <c r="M55" s="1122">
        <v>0</v>
      </c>
      <c r="N55" s="1122">
        <v>0</v>
      </c>
      <c r="O55" s="1123">
        <v>5.2634379000000004</v>
      </c>
      <c r="P55" s="1121">
        <v>0</v>
      </c>
      <c r="Q55" s="1122">
        <v>0</v>
      </c>
      <c r="R55" s="1122">
        <v>0</v>
      </c>
      <c r="S55" s="1122">
        <v>0</v>
      </c>
      <c r="T55" s="1122">
        <v>0</v>
      </c>
      <c r="U55" s="1122">
        <v>0</v>
      </c>
      <c r="V55" s="1122">
        <v>0</v>
      </c>
      <c r="W55" s="1122">
        <v>0</v>
      </c>
      <c r="X55" s="1122">
        <v>0</v>
      </c>
      <c r="Y55" s="1123">
        <v>0</v>
      </c>
      <c r="Z55" s="1121">
        <v>0</v>
      </c>
      <c r="AA55" s="1122">
        <v>0</v>
      </c>
      <c r="AB55" s="1122">
        <v>3.5076003200000003</v>
      </c>
      <c r="AC55" s="1122">
        <v>3.5089517400000001</v>
      </c>
      <c r="AD55" s="1122">
        <v>0</v>
      </c>
      <c r="AE55" s="1122">
        <v>3.5089517400000001</v>
      </c>
      <c r="AF55" s="1122">
        <v>0</v>
      </c>
      <c r="AG55" s="1122">
        <v>0</v>
      </c>
      <c r="AH55" s="1123">
        <v>1.4024995600000001</v>
      </c>
      <c r="AI55" s="1121">
        <v>0.37973955320000002</v>
      </c>
      <c r="AJ55" s="1122">
        <v>11.231442595800001</v>
      </c>
      <c r="AK55" s="1122">
        <v>0.27634940620000004</v>
      </c>
      <c r="AL55" s="1122">
        <v>0</v>
      </c>
      <c r="AM55" s="1122">
        <v>0.131854002</v>
      </c>
      <c r="AN55" s="1123">
        <v>14.046673200000001</v>
      </c>
      <c r="AO55" s="1121">
        <v>0</v>
      </c>
      <c r="AP55" s="1123">
        <v>0</v>
      </c>
      <c r="AQ55" s="1121">
        <v>0</v>
      </c>
      <c r="AR55" s="1122">
        <v>0</v>
      </c>
      <c r="AS55" s="1122">
        <v>9.17538034E-2</v>
      </c>
      <c r="AT55" s="1122">
        <v>0</v>
      </c>
      <c r="AU55" s="1122">
        <v>0</v>
      </c>
      <c r="AV55" s="1122">
        <v>0</v>
      </c>
      <c r="AW55" s="1121">
        <v>0</v>
      </c>
      <c r="AX55" s="1123">
        <v>0</v>
      </c>
      <c r="AY55" s="1123">
        <v>46.710601410200006</v>
      </c>
    </row>
    <row r="56" spans="1:51" x14ac:dyDescent="0.25">
      <c r="A56" s="1120"/>
      <c r="B56" s="1120" t="s">
        <v>729</v>
      </c>
      <c r="C56" s="1121">
        <v>0</v>
      </c>
      <c r="D56" s="1122">
        <v>0</v>
      </c>
      <c r="E56" s="1122">
        <v>0</v>
      </c>
      <c r="F56" s="1122">
        <v>0</v>
      </c>
      <c r="G56" s="1122">
        <v>0</v>
      </c>
      <c r="H56" s="1123">
        <v>5.3968915168000002</v>
      </c>
      <c r="I56" s="1121">
        <v>0</v>
      </c>
      <c r="J56" s="1122">
        <v>0</v>
      </c>
      <c r="K56" s="1122">
        <v>0</v>
      </c>
      <c r="L56" s="1122">
        <v>0</v>
      </c>
      <c r="M56" s="1122">
        <v>0</v>
      </c>
      <c r="N56" s="1122">
        <v>0</v>
      </c>
      <c r="O56" s="1123">
        <v>0</v>
      </c>
      <c r="P56" s="1121">
        <v>0</v>
      </c>
      <c r="Q56" s="1122">
        <v>0</v>
      </c>
      <c r="R56" s="1122">
        <v>0</v>
      </c>
      <c r="S56" s="1122">
        <v>0</v>
      </c>
      <c r="T56" s="1122">
        <v>0</v>
      </c>
      <c r="U56" s="1122">
        <v>0</v>
      </c>
      <c r="V56" s="1122">
        <v>0</v>
      </c>
      <c r="W56" s="1122">
        <v>0</v>
      </c>
      <c r="X56" s="1122">
        <v>0</v>
      </c>
      <c r="Y56" s="1123">
        <v>0</v>
      </c>
      <c r="Z56" s="1121">
        <v>0</v>
      </c>
      <c r="AA56" s="1122">
        <v>0</v>
      </c>
      <c r="AB56" s="1122">
        <v>0</v>
      </c>
      <c r="AC56" s="1122">
        <v>0</v>
      </c>
      <c r="AD56" s="1122">
        <v>0</v>
      </c>
      <c r="AE56" s="1122">
        <v>0</v>
      </c>
      <c r="AF56" s="1122">
        <v>0</v>
      </c>
      <c r="AG56" s="1122">
        <v>0</v>
      </c>
      <c r="AH56" s="1123">
        <v>0</v>
      </c>
      <c r="AI56" s="1121">
        <v>0</v>
      </c>
      <c r="AJ56" s="1122">
        <v>0</v>
      </c>
      <c r="AK56" s="1122">
        <v>0</v>
      </c>
      <c r="AL56" s="1122">
        <v>0</v>
      </c>
      <c r="AM56" s="1122">
        <v>0</v>
      </c>
      <c r="AN56" s="1123">
        <v>0</v>
      </c>
      <c r="AO56" s="1121">
        <v>0</v>
      </c>
      <c r="AP56" s="1123">
        <v>0</v>
      </c>
      <c r="AQ56" s="1121">
        <v>0</v>
      </c>
      <c r="AR56" s="1122">
        <v>0</v>
      </c>
      <c r="AS56" s="1122">
        <v>0</v>
      </c>
      <c r="AT56" s="1122">
        <v>0</v>
      </c>
      <c r="AU56" s="1122">
        <v>0</v>
      </c>
      <c r="AV56" s="1122">
        <v>0</v>
      </c>
      <c r="AW56" s="1121">
        <v>0</v>
      </c>
      <c r="AX56" s="1123">
        <v>0</v>
      </c>
      <c r="AY56" s="1123">
        <v>5.3968915168000002</v>
      </c>
    </row>
    <row r="57" spans="1:51" x14ac:dyDescent="0.25">
      <c r="A57" s="1120"/>
      <c r="B57" s="1120" t="s">
        <v>730</v>
      </c>
      <c r="C57" s="1121">
        <v>0</v>
      </c>
      <c r="D57" s="1122">
        <v>0</v>
      </c>
      <c r="E57" s="1122">
        <v>0</v>
      </c>
      <c r="F57" s="1122">
        <v>0</v>
      </c>
      <c r="G57" s="1122">
        <v>0</v>
      </c>
      <c r="H57" s="1123">
        <v>0</v>
      </c>
      <c r="I57" s="1121">
        <v>0</v>
      </c>
      <c r="J57" s="1122">
        <v>0</v>
      </c>
      <c r="K57" s="1122">
        <v>1.00870812E-2</v>
      </c>
      <c r="L57" s="1122">
        <v>0.10491924100000001</v>
      </c>
      <c r="M57" s="1122">
        <v>0</v>
      </c>
      <c r="N57" s="1122">
        <v>0</v>
      </c>
      <c r="O57" s="1123">
        <v>0</v>
      </c>
      <c r="P57" s="1121">
        <v>0</v>
      </c>
      <c r="Q57" s="1122">
        <v>0</v>
      </c>
      <c r="R57" s="1122">
        <v>0</v>
      </c>
      <c r="S57" s="1122">
        <v>0</v>
      </c>
      <c r="T57" s="1122">
        <v>0</v>
      </c>
      <c r="U57" s="1122">
        <v>0</v>
      </c>
      <c r="V57" s="1122">
        <v>0</v>
      </c>
      <c r="W57" s="1122">
        <v>0</v>
      </c>
      <c r="X57" s="1122">
        <v>0</v>
      </c>
      <c r="Y57" s="1123">
        <v>0</v>
      </c>
      <c r="Z57" s="1121">
        <v>0</v>
      </c>
      <c r="AA57" s="1122">
        <v>0</v>
      </c>
      <c r="AB57" s="1122">
        <v>0</v>
      </c>
      <c r="AC57" s="1122">
        <v>0</v>
      </c>
      <c r="AD57" s="1122">
        <v>0</v>
      </c>
      <c r="AE57" s="1122">
        <v>0</v>
      </c>
      <c r="AF57" s="1122">
        <v>0.95827545800000002</v>
      </c>
      <c r="AG57" s="1122">
        <v>0</v>
      </c>
      <c r="AH57" s="1123">
        <v>0</v>
      </c>
      <c r="AI57" s="1121">
        <v>0</v>
      </c>
      <c r="AJ57" s="1122">
        <v>0</v>
      </c>
      <c r="AK57" s="1122">
        <v>0</v>
      </c>
      <c r="AL57" s="1122">
        <v>0</v>
      </c>
      <c r="AM57" s="1122">
        <v>0</v>
      </c>
      <c r="AN57" s="1123">
        <v>0</v>
      </c>
      <c r="AO57" s="1121">
        <v>0</v>
      </c>
      <c r="AP57" s="1123">
        <v>0</v>
      </c>
      <c r="AQ57" s="1121">
        <v>0</v>
      </c>
      <c r="AR57" s="1122">
        <v>0</v>
      </c>
      <c r="AS57" s="1122">
        <v>0</v>
      </c>
      <c r="AT57" s="1122">
        <v>0</v>
      </c>
      <c r="AU57" s="1122">
        <v>0</v>
      </c>
      <c r="AV57" s="1122">
        <v>0.31793698999999997</v>
      </c>
      <c r="AW57" s="1121">
        <v>0</v>
      </c>
      <c r="AX57" s="1123">
        <v>0</v>
      </c>
      <c r="AY57" s="1123">
        <v>1.3912187701999998</v>
      </c>
    </row>
    <row r="58" spans="1:51" x14ac:dyDescent="0.25">
      <c r="A58" s="1120"/>
      <c r="B58" s="1120" t="s">
        <v>853</v>
      </c>
      <c r="C58" s="1121">
        <v>0</v>
      </c>
      <c r="D58" s="1122">
        <v>0</v>
      </c>
      <c r="E58" s="1122">
        <v>0</v>
      </c>
      <c r="F58" s="1122">
        <v>0</v>
      </c>
      <c r="G58" s="1122">
        <v>0</v>
      </c>
      <c r="H58" s="1123">
        <v>0</v>
      </c>
      <c r="I58" s="1121">
        <v>0.37401488320000004</v>
      </c>
      <c r="J58" s="1122">
        <v>0</v>
      </c>
      <c r="K58" s="1122">
        <v>0</v>
      </c>
      <c r="L58" s="1122">
        <v>0</v>
      </c>
      <c r="M58" s="1122">
        <v>0.87282997340000001</v>
      </c>
      <c r="N58" s="1122">
        <v>0</v>
      </c>
      <c r="O58" s="1123">
        <v>0</v>
      </c>
      <c r="P58" s="1121">
        <v>0</v>
      </c>
      <c r="Q58" s="1122">
        <v>3.2684261456000003</v>
      </c>
      <c r="R58" s="1122">
        <v>0</v>
      </c>
      <c r="S58" s="1122">
        <v>0</v>
      </c>
      <c r="T58" s="1122">
        <v>0</v>
      </c>
      <c r="U58" s="1122">
        <v>0</v>
      </c>
      <c r="V58" s="1122">
        <v>5.5108350192</v>
      </c>
      <c r="W58" s="1122">
        <v>0</v>
      </c>
      <c r="X58" s="1122">
        <v>5.5108350192</v>
      </c>
      <c r="Y58" s="1123">
        <v>0</v>
      </c>
      <c r="Z58" s="1121">
        <v>1.7455300184000002</v>
      </c>
      <c r="AA58" s="1122">
        <v>4.7008499860000006</v>
      </c>
      <c r="AB58" s="1122">
        <v>0</v>
      </c>
      <c r="AC58" s="1122">
        <v>0</v>
      </c>
      <c r="AD58" s="1122">
        <v>0.80394103020000007</v>
      </c>
      <c r="AE58" s="1122">
        <v>0</v>
      </c>
      <c r="AF58" s="1122">
        <v>2.0039399758000003</v>
      </c>
      <c r="AG58" s="1122">
        <v>2.9553199675999999</v>
      </c>
      <c r="AH58" s="1123">
        <v>0</v>
      </c>
      <c r="AI58" s="1121">
        <v>0</v>
      </c>
      <c r="AJ58" s="1122">
        <v>0</v>
      </c>
      <c r="AK58" s="1122">
        <v>4.0173400287999996</v>
      </c>
      <c r="AL58" s="1122">
        <v>0</v>
      </c>
      <c r="AM58" s="1122">
        <v>0.30200999080000002</v>
      </c>
      <c r="AN58" s="1123">
        <v>0</v>
      </c>
      <c r="AO58" s="1121">
        <v>0</v>
      </c>
      <c r="AP58" s="1123">
        <v>0</v>
      </c>
      <c r="AQ58" s="1121">
        <v>0</v>
      </c>
      <c r="AR58" s="1122">
        <v>0</v>
      </c>
      <c r="AS58" s="1122">
        <v>0</v>
      </c>
      <c r="AT58" s="1122">
        <v>0</v>
      </c>
      <c r="AU58" s="1122">
        <v>0</v>
      </c>
      <c r="AV58" s="1122">
        <v>0</v>
      </c>
      <c r="AW58" s="1121">
        <v>0</v>
      </c>
      <c r="AX58" s="1123">
        <v>0</v>
      </c>
      <c r="AY58" s="1123">
        <v>32.065872038200006</v>
      </c>
    </row>
    <row r="59" spans="1:51" x14ac:dyDescent="0.25">
      <c r="A59" s="1120"/>
      <c r="B59" s="1120" t="s">
        <v>753</v>
      </c>
      <c r="C59" s="1121">
        <v>8.5891721426000007</v>
      </c>
      <c r="D59" s="1122">
        <v>0</v>
      </c>
      <c r="E59" s="1122">
        <v>0</v>
      </c>
      <c r="F59" s="1122">
        <v>0</v>
      </c>
      <c r="G59" s="1122">
        <v>1.5191220296000001</v>
      </c>
      <c r="H59" s="1123">
        <v>17.723090025199998</v>
      </c>
      <c r="I59" s="1121">
        <v>0</v>
      </c>
      <c r="J59" s="1122">
        <v>0</v>
      </c>
      <c r="K59" s="1122">
        <v>1.0114080102</v>
      </c>
      <c r="L59" s="1122">
        <v>0</v>
      </c>
      <c r="M59" s="1122">
        <v>1.0114080102</v>
      </c>
      <c r="N59" s="1122">
        <v>0</v>
      </c>
      <c r="O59" s="1123">
        <v>0</v>
      </c>
      <c r="P59" s="1121">
        <v>0</v>
      </c>
      <c r="Q59" s="1122">
        <v>0</v>
      </c>
      <c r="R59" s="1122">
        <v>0</v>
      </c>
      <c r="S59" s="1122">
        <v>0</v>
      </c>
      <c r="T59" s="1122">
        <v>0</v>
      </c>
      <c r="U59" s="1122">
        <v>0</v>
      </c>
      <c r="V59" s="1122">
        <v>0</v>
      </c>
      <c r="W59" s="1122">
        <v>0</v>
      </c>
      <c r="X59" s="1122">
        <v>0</v>
      </c>
      <c r="Y59" s="1123">
        <v>0</v>
      </c>
      <c r="Z59" s="1121">
        <v>0.86981088740000001</v>
      </c>
      <c r="AA59" s="1122">
        <v>2.0228160204000001</v>
      </c>
      <c r="AB59" s="1122">
        <v>0</v>
      </c>
      <c r="AC59" s="1122">
        <v>0</v>
      </c>
      <c r="AD59" s="1122">
        <v>0</v>
      </c>
      <c r="AE59" s="1122">
        <v>0</v>
      </c>
      <c r="AF59" s="1122">
        <v>1.0114080102</v>
      </c>
      <c r="AG59" s="1122">
        <v>2.0228160204000001</v>
      </c>
      <c r="AH59" s="1123">
        <v>0</v>
      </c>
      <c r="AI59" s="1121">
        <v>0</v>
      </c>
      <c r="AJ59" s="1122">
        <v>0</v>
      </c>
      <c r="AK59" s="1122">
        <v>0</v>
      </c>
      <c r="AL59" s="1122">
        <v>0</v>
      </c>
      <c r="AM59" s="1122">
        <v>0</v>
      </c>
      <c r="AN59" s="1123">
        <v>0</v>
      </c>
      <c r="AO59" s="1121">
        <v>0</v>
      </c>
      <c r="AP59" s="1123">
        <v>0</v>
      </c>
      <c r="AQ59" s="1121">
        <v>0</v>
      </c>
      <c r="AR59" s="1122">
        <v>0</v>
      </c>
      <c r="AS59" s="1122">
        <v>0</v>
      </c>
      <c r="AT59" s="1122">
        <v>0</v>
      </c>
      <c r="AU59" s="1122">
        <v>0</v>
      </c>
      <c r="AV59" s="1122">
        <v>0</v>
      </c>
      <c r="AW59" s="1121">
        <v>0</v>
      </c>
      <c r="AX59" s="1123">
        <v>0</v>
      </c>
      <c r="AY59" s="1123">
        <v>35.7810511562</v>
      </c>
    </row>
    <row r="60" spans="1:51" x14ac:dyDescent="0.25">
      <c r="A60" s="1120"/>
      <c r="B60" s="1120" t="s">
        <v>744</v>
      </c>
      <c r="C60" s="1121">
        <v>0</v>
      </c>
      <c r="D60" s="1122">
        <v>0</v>
      </c>
      <c r="E60" s="1122">
        <v>0</v>
      </c>
      <c r="F60" s="1122">
        <v>0</v>
      </c>
      <c r="G60" s="1122">
        <v>0</v>
      </c>
      <c r="H60" s="1123">
        <v>0</v>
      </c>
      <c r="I60" s="1121">
        <v>0</v>
      </c>
      <c r="J60" s="1122">
        <v>0</v>
      </c>
      <c r="K60" s="1122">
        <v>0</v>
      </c>
      <c r="L60" s="1122">
        <v>0.1243905278</v>
      </c>
      <c r="M60" s="1122">
        <v>0</v>
      </c>
      <c r="N60" s="1122">
        <v>0</v>
      </c>
      <c r="O60" s="1123">
        <v>0</v>
      </c>
      <c r="P60" s="1121">
        <v>0</v>
      </c>
      <c r="Q60" s="1122">
        <v>4.0895478399999997E-2</v>
      </c>
      <c r="R60" s="1122">
        <v>0</v>
      </c>
      <c r="S60" s="1122">
        <v>0</v>
      </c>
      <c r="T60" s="1122">
        <v>0</v>
      </c>
      <c r="U60" s="1122">
        <v>0</v>
      </c>
      <c r="V60" s="1122">
        <v>0</v>
      </c>
      <c r="W60" s="1122">
        <v>0</v>
      </c>
      <c r="X60" s="1122">
        <v>0</v>
      </c>
      <c r="Y60" s="1123">
        <v>0</v>
      </c>
      <c r="Z60" s="1121">
        <v>0.81367097980000003</v>
      </c>
      <c r="AA60" s="1122">
        <v>2.7052395594000003</v>
      </c>
      <c r="AB60" s="1122">
        <v>0</v>
      </c>
      <c r="AC60" s="1122">
        <v>0</v>
      </c>
      <c r="AD60" s="1122">
        <v>0.10053480920000001</v>
      </c>
      <c r="AE60" s="1122">
        <v>0</v>
      </c>
      <c r="AF60" s="1122">
        <v>0.61271098420000003</v>
      </c>
      <c r="AG60" s="1122">
        <v>9.0310939600000015E-2</v>
      </c>
      <c r="AH60" s="1123">
        <v>0</v>
      </c>
      <c r="AI60" s="1121">
        <v>0</v>
      </c>
      <c r="AJ60" s="1122">
        <v>0</v>
      </c>
      <c r="AK60" s="1122">
        <v>1.0297445158</v>
      </c>
      <c r="AL60" s="1122">
        <v>0</v>
      </c>
      <c r="AM60" s="1122">
        <v>8.1437722366000003</v>
      </c>
      <c r="AN60" s="1123">
        <v>0</v>
      </c>
      <c r="AO60" s="1121">
        <v>0</v>
      </c>
      <c r="AP60" s="1123">
        <v>0</v>
      </c>
      <c r="AQ60" s="1121">
        <v>2.5229310119999999</v>
      </c>
      <c r="AR60" s="1122">
        <v>0</v>
      </c>
      <c r="AS60" s="1122">
        <v>0</v>
      </c>
      <c r="AT60" s="1122">
        <v>0</v>
      </c>
      <c r="AU60" s="1122">
        <v>0</v>
      </c>
      <c r="AV60" s="1122">
        <v>0.52174203340000003</v>
      </c>
      <c r="AW60" s="1121">
        <v>0</v>
      </c>
      <c r="AX60" s="1123">
        <v>3.3466696592000003</v>
      </c>
      <c r="AY60" s="1123">
        <v>20.0526127354</v>
      </c>
    </row>
    <row r="61" spans="1:51" x14ac:dyDescent="0.25">
      <c r="A61" s="1120"/>
      <c r="B61" s="1120" t="s">
        <v>731</v>
      </c>
      <c r="C61" s="1121">
        <v>0</v>
      </c>
      <c r="D61" s="1122">
        <v>0</v>
      </c>
      <c r="E61" s="1122">
        <v>0</v>
      </c>
      <c r="F61" s="1122">
        <v>0</v>
      </c>
      <c r="G61" s="1122">
        <v>0</v>
      </c>
      <c r="H61" s="1123">
        <v>0</v>
      </c>
      <c r="I61" s="1121">
        <v>0</v>
      </c>
      <c r="J61" s="1122">
        <v>0</v>
      </c>
      <c r="K61" s="1122">
        <v>0</v>
      </c>
      <c r="L61" s="1122">
        <v>0</v>
      </c>
      <c r="M61" s="1122">
        <v>0</v>
      </c>
      <c r="N61" s="1122">
        <v>0</v>
      </c>
      <c r="O61" s="1123">
        <v>0</v>
      </c>
      <c r="P61" s="1121">
        <v>0</v>
      </c>
      <c r="Q61" s="1122">
        <v>0</v>
      </c>
      <c r="R61" s="1122">
        <v>0</v>
      </c>
      <c r="S61" s="1122">
        <v>0</v>
      </c>
      <c r="T61" s="1122">
        <v>0</v>
      </c>
      <c r="U61" s="1122">
        <v>0</v>
      </c>
      <c r="V61" s="1122">
        <v>0</v>
      </c>
      <c r="W61" s="1122">
        <v>0</v>
      </c>
      <c r="X61" s="1122">
        <v>0</v>
      </c>
      <c r="Y61" s="1123">
        <v>0</v>
      </c>
      <c r="Z61" s="1121">
        <v>0</v>
      </c>
      <c r="AA61" s="1122">
        <v>0</v>
      </c>
      <c r="AB61" s="1122">
        <v>0</v>
      </c>
      <c r="AC61" s="1122">
        <v>0</v>
      </c>
      <c r="AD61" s="1122">
        <v>0</v>
      </c>
      <c r="AE61" s="1122">
        <v>0</v>
      </c>
      <c r="AF61" s="1122">
        <v>0</v>
      </c>
      <c r="AG61" s="1122">
        <v>0</v>
      </c>
      <c r="AH61" s="1123">
        <v>0</v>
      </c>
      <c r="AI61" s="1121">
        <v>0</v>
      </c>
      <c r="AJ61" s="1122">
        <v>0</v>
      </c>
      <c r="AK61" s="1122">
        <v>0</v>
      </c>
      <c r="AL61" s="1122">
        <v>0</v>
      </c>
      <c r="AM61" s="1122">
        <v>0</v>
      </c>
      <c r="AN61" s="1123">
        <v>0</v>
      </c>
      <c r="AO61" s="1121">
        <v>0</v>
      </c>
      <c r="AP61" s="1123">
        <v>0</v>
      </c>
      <c r="AQ61" s="1121">
        <v>0</v>
      </c>
      <c r="AR61" s="1122">
        <v>0</v>
      </c>
      <c r="AS61" s="1122">
        <v>2.8044503200000004</v>
      </c>
      <c r="AT61" s="1122">
        <v>0.35055629000000005</v>
      </c>
      <c r="AU61" s="1122">
        <v>0</v>
      </c>
      <c r="AV61" s="1122">
        <v>0</v>
      </c>
      <c r="AW61" s="1121">
        <v>3.6560435170000001</v>
      </c>
      <c r="AX61" s="1123">
        <v>0</v>
      </c>
      <c r="AY61" s="1123">
        <v>6.8110501270000006</v>
      </c>
    </row>
    <row r="62" spans="1:51" x14ac:dyDescent="0.25">
      <c r="A62" s="1128" t="s">
        <v>2020</v>
      </c>
      <c r="B62" s="1116"/>
      <c r="C62" s="1125">
        <v>0</v>
      </c>
      <c r="D62" s="1126">
        <v>0</v>
      </c>
      <c r="E62" s="1126">
        <v>0</v>
      </c>
      <c r="F62" s="1126">
        <v>0</v>
      </c>
      <c r="G62" s="1126">
        <v>0</v>
      </c>
      <c r="H62" s="1127">
        <v>0</v>
      </c>
      <c r="I62" s="1125">
        <v>0</v>
      </c>
      <c r="J62" s="1126">
        <v>0</v>
      </c>
      <c r="K62" s="1126">
        <v>0</v>
      </c>
      <c r="L62" s="1126">
        <v>0</v>
      </c>
      <c r="M62" s="1126">
        <v>0</v>
      </c>
      <c r="N62" s="1126">
        <v>0</v>
      </c>
      <c r="O62" s="1127">
        <v>0</v>
      </c>
      <c r="P62" s="1125">
        <v>0</v>
      </c>
      <c r="Q62" s="1126">
        <v>0</v>
      </c>
      <c r="R62" s="1126">
        <v>0</v>
      </c>
      <c r="S62" s="1126">
        <v>0</v>
      </c>
      <c r="T62" s="1126">
        <v>0</v>
      </c>
      <c r="U62" s="1126">
        <v>0</v>
      </c>
      <c r="V62" s="1126">
        <v>0</v>
      </c>
      <c r="W62" s="1126">
        <v>0</v>
      </c>
      <c r="X62" s="1126">
        <v>0</v>
      </c>
      <c r="Y62" s="1127">
        <v>0</v>
      </c>
      <c r="Z62" s="1125">
        <v>0</v>
      </c>
      <c r="AA62" s="1126">
        <v>0</v>
      </c>
      <c r="AB62" s="1126">
        <v>0</v>
      </c>
      <c r="AC62" s="1126">
        <v>0</v>
      </c>
      <c r="AD62" s="1126">
        <v>0</v>
      </c>
      <c r="AE62" s="1126">
        <v>0</v>
      </c>
      <c r="AF62" s="1126">
        <v>0</v>
      </c>
      <c r="AG62" s="1126">
        <v>0</v>
      </c>
      <c r="AH62" s="1127">
        <v>0</v>
      </c>
      <c r="AI62" s="1125">
        <v>0.48723122560000004</v>
      </c>
      <c r="AJ62" s="1126">
        <v>0</v>
      </c>
      <c r="AK62" s="1126">
        <v>3.0772500192000001</v>
      </c>
      <c r="AL62" s="1126">
        <v>0</v>
      </c>
      <c r="AM62" s="1126">
        <v>4.3337937495999999</v>
      </c>
      <c r="AN62" s="1127">
        <v>0</v>
      </c>
      <c r="AO62" s="1125">
        <v>0</v>
      </c>
      <c r="AP62" s="1127">
        <v>0</v>
      </c>
      <c r="AQ62" s="1125">
        <v>0</v>
      </c>
      <c r="AR62" s="1126">
        <v>0</v>
      </c>
      <c r="AS62" s="1126">
        <v>0</v>
      </c>
      <c r="AT62" s="1126">
        <v>0</v>
      </c>
      <c r="AU62" s="1126">
        <v>0</v>
      </c>
      <c r="AV62" s="1126">
        <v>0</v>
      </c>
      <c r="AW62" s="1125">
        <v>0</v>
      </c>
      <c r="AX62" s="1127">
        <v>0</v>
      </c>
      <c r="AY62" s="1127">
        <v>7.8982749944000004</v>
      </c>
    </row>
    <row r="63" spans="1:51" x14ac:dyDescent="0.25">
      <c r="A63" s="1120"/>
      <c r="B63" s="1120" t="s">
        <v>966</v>
      </c>
      <c r="C63" s="1121">
        <v>0</v>
      </c>
      <c r="D63" s="1122">
        <v>0</v>
      </c>
      <c r="E63" s="1122">
        <v>0</v>
      </c>
      <c r="F63" s="1122">
        <v>0</v>
      </c>
      <c r="G63" s="1122">
        <v>0</v>
      </c>
      <c r="H63" s="1123">
        <v>0</v>
      </c>
      <c r="I63" s="1121">
        <v>0</v>
      </c>
      <c r="J63" s="1122">
        <v>0</v>
      </c>
      <c r="K63" s="1122">
        <v>0</v>
      </c>
      <c r="L63" s="1122">
        <v>0</v>
      </c>
      <c r="M63" s="1122">
        <v>0</v>
      </c>
      <c r="N63" s="1122">
        <v>0</v>
      </c>
      <c r="O63" s="1123">
        <v>0</v>
      </c>
      <c r="P63" s="1121">
        <v>0</v>
      </c>
      <c r="Q63" s="1122">
        <v>0</v>
      </c>
      <c r="R63" s="1122">
        <v>0</v>
      </c>
      <c r="S63" s="1122">
        <v>0</v>
      </c>
      <c r="T63" s="1122">
        <v>0</v>
      </c>
      <c r="U63" s="1122">
        <v>0</v>
      </c>
      <c r="V63" s="1122">
        <v>0</v>
      </c>
      <c r="W63" s="1122">
        <v>0</v>
      </c>
      <c r="X63" s="1122">
        <v>0</v>
      </c>
      <c r="Y63" s="1123">
        <v>0</v>
      </c>
      <c r="Z63" s="1121">
        <v>0</v>
      </c>
      <c r="AA63" s="1122">
        <v>0</v>
      </c>
      <c r="AB63" s="1122">
        <v>0</v>
      </c>
      <c r="AC63" s="1122">
        <v>0</v>
      </c>
      <c r="AD63" s="1122">
        <v>0</v>
      </c>
      <c r="AE63" s="1122">
        <v>0</v>
      </c>
      <c r="AF63" s="1122">
        <v>0</v>
      </c>
      <c r="AG63" s="1122">
        <v>0</v>
      </c>
      <c r="AH63" s="1123">
        <v>0</v>
      </c>
      <c r="AI63" s="1121">
        <v>0.48723122560000004</v>
      </c>
      <c r="AJ63" s="1122">
        <v>0</v>
      </c>
      <c r="AK63" s="1122">
        <v>3.0772500192000001</v>
      </c>
      <c r="AL63" s="1122">
        <v>0</v>
      </c>
      <c r="AM63" s="1122">
        <v>4.3337937495999999</v>
      </c>
      <c r="AN63" s="1123">
        <v>0</v>
      </c>
      <c r="AO63" s="1121">
        <v>0</v>
      </c>
      <c r="AP63" s="1123">
        <v>0</v>
      </c>
      <c r="AQ63" s="1121">
        <v>0</v>
      </c>
      <c r="AR63" s="1122">
        <v>0</v>
      </c>
      <c r="AS63" s="1122">
        <v>0</v>
      </c>
      <c r="AT63" s="1122">
        <v>0</v>
      </c>
      <c r="AU63" s="1122">
        <v>0</v>
      </c>
      <c r="AV63" s="1122">
        <v>0</v>
      </c>
      <c r="AW63" s="1121">
        <v>0</v>
      </c>
      <c r="AX63" s="1123">
        <v>0</v>
      </c>
      <c r="AY63" s="1123">
        <v>7.8982749944000004</v>
      </c>
    </row>
    <row r="64" spans="1:51" x14ac:dyDescent="0.25">
      <c r="A64" s="1129" t="s">
        <v>2021</v>
      </c>
      <c r="B64" s="1116"/>
      <c r="C64" s="1125">
        <v>0</v>
      </c>
      <c r="D64" s="1126">
        <v>0</v>
      </c>
      <c r="E64" s="1126">
        <v>0</v>
      </c>
      <c r="F64" s="1126">
        <v>0</v>
      </c>
      <c r="G64" s="1126">
        <v>0</v>
      </c>
      <c r="H64" s="1127">
        <v>0</v>
      </c>
      <c r="I64" s="1125">
        <v>0</v>
      </c>
      <c r="J64" s="1126">
        <v>0</v>
      </c>
      <c r="K64" s="1126">
        <v>0</v>
      </c>
      <c r="L64" s="1126">
        <v>0</v>
      </c>
      <c r="M64" s="1126">
        <v>0</v>
      </c>
      <c r="N64" s="1126">
        <v>0</v>
      </c>
      <c r="O64" s="1127">
        <v>0</v>
      </c>
      <c r="P64" s="1125">
        <v>0</v>
      </c>
      <c r="Q64" s="1126">
        <v>0</v>
      </c>
      <c r="R64" s="1126">
        <v>0</v>
      </c>
      <c r="S64" s="1126">
        <v>0</v>
      </c>
      <c r="T64" s="1126">
        <v>0</v>
      </c>
      <c r="U64" s="1126">
        <v>0</v>
      </c>
      <c r="V64" s="1126">
        <v>0</v>
      </c>
      <c r="W64" s="1126">
        <v>0</v>
      </c>
      <c r="X64" s="1126">
        <v>0</v>
      </c>
      <c r="Y64" s="1127">
        <v>0</v>
      </c>
      <c r="Z64" s="1125">
        <v>0</v>
      </c>
      <c r="AA64" s="1126">
        <v>0</v>
      </c>
      <c r="AB64" s="1126">
        <v>0</v>
      </c>
      <c r="AC64" s="1126">
        <v>0</v>
      </c>
      <c r="AD64" s="1126">
        <v>0</v>
      </c>
      <c r="AE64" s="1126">
        <v>0</v>
      </c>
      <c r="AF64" s="1126">
        <v>0</v>
      </c>
      <c r="AG64" s="1126">
        <v>0</v>
      </c>
      <c r="AH64" s="1127">
        <v>0</v>
      </c>
      <c r="AI64" s="1125">
        <v>0</v>
      </c>
      <c r="AJ64" s="1126">
        <v>0</v>
      </c>
      <c r="AK64" s="1126">
        <v>0</v>
      </c>
      <c r="AL64" s="1126">
        <v>0</v>
      </c>
      <c r="AM64" s="1126">
        <v>0</v>
      </c>
      <c r="AN64" s="1127">
        <v>0</v>
      </c>
      <c r="AO64" s="1125">
        <v>0</v>
      </c>
      <c r="AP64" s="1127">
        <v>0</v>
      </c>
      <c r="AQ64" s="1125">
        <v>0.39504798619999998</v>
      </c>
      <c r="AR64" s="1126">
        <v>0</v>
      </c>
      <c r="AS64" s="1126">
        <v>0.31603841639999997</v>
      </c>
      <c r="AT64" s="1126">
        <v>0</v>
      </c>
      <c r="AU64" s="1126">
        <v>0</v>
      </c>
      <c r="AV64" s="1126">
        <v>0.67158158339999996</v>
      </c>
      <c r="AW64" s="1125">
        <v>0</v>
      </c>
      <c r="AX64" s="1127">
        <v>0</v>
      </c>
      <c r="AY64" s="1127">
        <v>1.382667986</v>
      </c>
    </row>
    <row r="65" spans="1:51" x14ac:dyDescent="0.25">
      <c r="A65" s="1120"/>
      <c r="B65" s="1120" t="s">
        <v>731</v>
      </c>
      <c r="C65" s="1121">
        <v>0</v>
      </c>
      <c r="D65" s="1122">
        <v>0</v>
      </c>
      <c r="E65" s="1122">
        <v>0</v>
      </c>
      <c r="F65" s="1122">
        <v>0</v>
      </c>
      <c r="G65" s="1122">
        <v>0</v>
      </c>
      <c r="H65" s="1123">
        <v>0</v>
      </c>
      <c r="I65" s="1121">
        <v>0</v>
      </c>
      <c r="J65" s="1122">
        <v>0</v>
      </c>
      <c r="K65" s="1122">
        <v>0</v>
      </c>
      <c r="L65" s="1122">
        <v>0</v>
      </c>
      <c r="M65" s="1122">
        <v>0</v>
      </c>
      <c r="N65" s="1122">
        <v>0</v>
      </c>
      <c r="O65" s="1123">
        <v>0</v>
      </c>
      <c r="P65" s="1121">
        <v>0</v>
      </c>
      <c r="Q65" s="1122">
        <v>0</v>
      </c>
      <c r="R65" s="1122">
        <v>0</v>
      </c>
      <c r="S65" s="1122">
        <v>0</v>
      </c>
      <c r="T65" s="1122">
        <v>0</v>
      </c>
      <c r="U65" s="1122">
        <v>0</v>
      </c>
      <c r="V65" s="1122">
        <v>0</v>
      </c>
      <c r="W65" s="1122">
        <v>0</v>
      </c>
      <c r="X65" s="1122">
        <v>0</v>
      </c>
      <c r="Y65" s="1123">
        <v>0</v>
      </c>
      <c r="Z65" s="1121">
        <v>0</v>
      </c>
      <c r="AA65" s="1122">
        <v>0</v>
      </c>
      <c r="AB65" s="1122">
        <v>0</v>
      </c>
      <c r="AC65" s="1122">
        <v>0</v>
      </c>
      <c r="AD65" s="1122">
        <v>0</v>
      </c>
      <c r="AE65" s="1122">
        <v>0</v>
      </c>
      <c r="AF65" s="1122">
        <v>0</v>
      </c>
      <c r="AG65" s="1122">
        <v>0</v>
      </c>
      <c r="AH65" s="1123">
        <v>0</v>
      </c>
      <c r="AI65" s="1121">
        <v>0</v>
      </c>
      <c r="AJ65" s="1122">
        <v>0</v>
      </c>
      <c r="AK65" s="1122">
        <v>0</v>
      </c>
      <c r="AL65" s="1122">
        <v>0</v>
      </c>
      <c r="AM65" s="1122">
        <v>0</v>
      </c>
      <c r="AN65" s="1123">
        <v>0</v>
      </c>
      <c r="AO65" s="1121">
        <v>0</v>
      </c>
      <c r="AP65" s="1123">
        <v>0</v>
      </c>
      <c r="AQ65" s="1121">
        <v>0.39504798619999998</v>
      </c>
      <c r="AR65" s="1122">
        <v>0</v>
      </c>
      <c r="AS65" s="1122">
        <v>0.31603841639999997</v>
      </c>
      <c r="AT65" s="1122">
        <v>0</v>
      </c>
      <c r="AU65" s="1122">
        <v>0</v>
      </c>
      <c r="AV65" s="1122">
        <v>0.67158158339999996</v>
      </c>
      <c r="AW65" s="1121">
        <v>0</v>
      </c>
      <c r="AX65" s="1123">
        <v>0</v>
      </c>
      <c r="AY65" s="1123">
        <v>1.382667986</v>
      </c>
    </row>
    <row r="66" spans="1:51" x14ac:dyDescent="0.25">
      <c r="A66" s="1130" t="s">
        <v>2022</v>
      </c>
      <c r="B66" s="1116"/>
      <c r="C66" s="1125">
        <v>0</v>
      </c>
      <c r="D66" s="1126">
        <v>0</v>
      </c>
      <c r="E66" s="1126">
        <v>0</v>
      </c>
      <c r="F66" s="1126">
        <v>0</v>
      </c>
      <c r="G66" s="1126">
        <v>0</v>
      </c>
      <c r="H66" s="1127">
        <v>0</v>
      </c>
      <c r="I66" s="1125">
        <v>0</v>
      </c>
      <c r="J66" s="1126">
        <v>0</v>
      </c>
      <c r="K66" s="1126">
        <v>0</v>
      </c>
      <c r="L66" s="1126">
        <v>0</v>
      </c>
      <c r="M66" s="1126">
        <v>0</v>
      </c>
      <c r="N66" s="1126">
        <v>0</v>
      </c>
      <c r="O66" s="1127">
        <v>0</v>
      </c>
      <c r="P66" s="1125">
        <v>0</v>
      </c>
      <c r="Q66" s="1126">
        <v>13.7120716236</v>
      </c>
      <c r="R66" s="1126">
        <v>0</v>
      </c>
      <c r="S66" s="1126">
        <v>0</v>
      </c>
      <c r="T66" s="1126">
        <v>0</v>
      </c>
      <c r="U66" s="1126">
        <v>0</v>
      </c>
      <c r="V66" s="1126">
        <v>0</v>
      </c>
      <c r="W66" s="1126">
        <v>0</v>
      </c>
      <c r="X66" s="1126">
        <v>0</v>
      </c>
      <c r="Y66" s="1127">
        <v>0</v>
      </c>
      <c r="Z66" s="1125">
        <v>0</v>
      </c>
      <c r="AA66" s="1126">
        <v>0</v>
      </c>
      <c r="AB66" s="1126">
        <v>0</v>
      </c>
      <c r="AC66" s="1126">
        <v>0</v>
      </c>
      <c r="AD66" s="1126">
        <v>0</v>
      </c>
      <c r="AE66" s="1126">
        <v>0</v>
      </c>
      <c r="AF66" s="1126">
        <v>0</v>
      </c>
      <c r="AG66" s="1126">
        <v>0</v>
      </c>
      <c r="AH66" s="1127">
        <v>0</v>
      </c>
      <c r="AI66" s="1125">
        <v>0</v>
      </c>
      <c r="AJ66" s="1126">
        <v>0</v>
      </c>
      <c r="AK66" s="1126">
        <v>0</v>
      </c>
      <c r="AL66" s="1126">
        <v>0</v>
      </c>
      <c r="AM66" s="1126">
        <v>0</v>
      </c>
      <c r="AN66" s="1127">
        <v>0</v>
      </c>
      <c r="AO66" s="1125">
        <v>0</v>
      </c>
      <c r="AP66" s="1127">
        <v>0</v>
      </c>
      <c r="AQ66" s="1125">
        <v>0</v>
      </c>
      <c r="AR66" s="1126">
        <v>0</v>
      </c>
      <c r="AS66" s="1126">
        <v>0</v>
      </c>
      <c r="AT66" s="1126">
        <v>0</v>
      </c>
      <c r="AU66" s="1126">
        <v>0</v>
      </c>
      <c r="AV66" s="1126">
        <v>0</v>
      </c>
      <c r="AW66" s="1125">
        <v>0</v>
      </c>
      <c r="AX66" s="1127">
        <v>0</v>
      </c>
      <c r="AY66" s="1127">
        <v>13.7120716236</v>
      </c>
    </row>
    <row r="67" spans="1:51" x14ac:dyDescent="0.25">
      <c r="A67" s="1120"/>
      <c r="B67" s="1120" t="s">
        <v>842</v>
      </c>
      <c r="C67" s="1121">
        <v>0</v>
      </c>
      <c r="D67" s="1122">
        <v>0</v>
      </c>
      <c r="E67" s="1122">
        <v>0</v>
      </c>
      <c r="F67" s="1122">
        <v>0</v>
      </c>
      <c r="G67" s="1122">
        <v>0</v>
      </c>
      <c r="H67" s="1123">
        <v>0</v>
      </c>
      <c r="I67" s="1121">
        <v>0</v>
      </c>
      <c r="J67" s="1122">
        <v>0</v>
      </c>
      <c r="K67" s="1122">
        <v>0</v>
      </c>
      <c r="L67" s="1122">
        <v>0</v>
      </c>
      <c r="M67" s="1122">
        <v>0</v>
      </c>
      <c r="N67" s="1122">
        <v>0</v>
      </c>
      <c r="O67" s="1123">
        <v>0</v>
      </c>
      <c r="P67" s="1121">
        <v>0</v>
      </c>
      <c r="Q67" s="1122">
        <v>13.7120716236</v>
      </c>
      <c r="R67" s="1122">
        <v>0</v>
      </c>
      <c r="S67" s="1122">
        <v>0</v>
      </c>
      <c r="T67" s="1122">
        <v>0</v>
      </c>
      <c r="U67" s="1122">
        <v>0</v>
      </c>
      <c r="V67" s="1122">
        <v>0</v>
      </c>
      <c r="W67" s="1122">
        <v>0</v>
      </c>
      <c r="X67" s="1122">
        <v>0</v>
      </c>
      <c r="Y67" s="1123">
        <v>0</v>
      </c>
      <c r="Z67" s="1121">
        <v>0</v>
      </c>
      <c r="AA67" s="1122">
        <v>0</v>
      </c>
      <c r="AB67" s="1122">
        <v>0</v>
      </c>
      <c r="AC67" s="1122">
        <v>0</v>
      </c>
      <c r="AD67" s="1122">
        <v>0</v>
      </c>
      <c r="AE67" s="1122">
        <v>0</v>
      </c>
      <c r="AF67" s="1122">
        <v>0</v>
      </c>
      <c r="AG67" s="1122">
        <v>0</v>
      </c>
      <c r="AH67" s="1123">
        <v>0</v>
      </c>
      <c r="AI67" s="1121">
        <v>0</v>
      </c>
      <c r="AJ67" s="1122">
        <v>0</v>
      </c>
      <c r="AK67" s="1122">
        <v>0</v>
      </c>
      <c r="AL67" s="1122">
        <v>0</v>
      </c>
      <c r="AM67" s="1122">
        <v>0</v>
      </c>
      <c r="AN67" s="1123">
        <v>0</v>
      </c>
      <c r="AO67" s="1121">
        <v>0</v>
      </c>
      <c r="AP67" s="1123">
        <v>0</v>
      </c>
      <c r="AQ67" s="1121">
        <v>0</v>
      </c>
      <c r="AR67" s="1122">
        <v>0</v>
      </c>
      <c r="AS67" s="1122">
        <v>0</v>
      </c>
      <c r="AT67" s="1122">
        <v>0</v>
      </c>
      <c r="AU67" s="1122">
        <v>0</v>
      </c>
      <c r="AV67" s="1122">
        <v>0</v>
      </c>
      <c r="AW67" s="1121">
        <v>0</v>
      </c>
      <c r="AX67" s="1123">
        <v>0</v>
      </c>
      <c r="AY67" s="1123">
        <v>13.7120716236</v>
      </c>
    </row>
    <row r="68" spans="1:51" x14ac:dyDescent="0.25">
      <c r="A68" s="1131" t="s">
        <v>855</v>
      </c>
      <c r="B68" s="1116"/>
      <c r="C68" s="1125">
        <v>0</v>
      </c>
      <c r="D68" s="1126">
        <v>0</v>
      </c>
      <c r="E68" s="1126">
        <v>0</v>
      </c>
      <c r="F68" s="1126">
        <v>0</v>
      </c>
      <c r="G68" s="1126">
        <v>0</v>
      </c>
      <c r="H68" s="1127">
        <v>0</v>
      </c>
      <c r="I68" s="1125">
        <v>0</v>
      </c>
      <c r="J68" s="1126">
        <v>0</v>
      </c>
      <c r="K68" s="1126">
        <v>0</v>
      </c>
      <c r="L68" s="1126">
        <v>0</v>
      </c>
      <c r="M68" s="1126">
        <v>0</v>
      </c>
      <c r="N68" s="1126">
        <v>0</v>
      </c>
      <c r="O68" s="1127">
        <v>0</v>
      </c>
      <c r="P68" s="1125">
        <v>1.3310999939999999</v>
      </c>
      <c r="Q68" s="1126">
        <v>0</v>
      </c>
      <c r="R68" s="1126">
        <v>0</v>
      </c>
      <c r="S68" s="1126">
        <v>0</v>
      </c>
      <c r="T68" s="1126">
        <v>0</v>
      </c>
      <c r="U68" s="1126">
        <v>0</v>
      </c>
      <c r="V68" s="1126">
        <v>3.2200000336000003</v>
      </c>
      <c r="W68" s="1126">
        <v>0</v>
      </c>
      <c r="X68" s="1126">
        <v>5.7698000191999999</v>
      </c>
      <c r="Y68" s="1127">
        <v>0.27837214580000003</v>
      </c>
      <c r="Z68" s="1125">
        <v>0</v>
      </c>
      <c r="AA68" s="1126">
        <v>0</v>
      </c>
      <c r="AB68" s="1126">
        <v>0</v>
      </c>
      <c r="AC68" s="1126">
        <v>0</v>
      </c>
      <c r="AD68" s="1126">
        <v>0</v>
      </c>
      <c r="AE68" s="1126">
        <v>0</v>
      </c>
      <c r="AF68" s="1126">
        <v>0</v>
      </c>
      <c r="AG68" s="1126">
        <v>0</v>
      </c>
      <c r="AH68" s="1127">
        <v>0</v>
      </c>
      <c r="AI68" s="1125">
        <v>0</v>
      </c>
      <c r="AJ68" s="1126">
        <v>0</v>
      </c>
      <c r="AK68" s="1126">
        <v>0</v>
      </c>
      <c r="AL68" s="1126">
        <v>0</v>
      </c>
      <c r="AM68" s="1126">
        <v>0</v>
      </c>
      <c r="AN68" s="1127">
        <v>0</v>
      </c>
      <c r="AO68" s="1125">
        <v>0</v>
      </c>
      <c r="AP68" s="1127">
        <v>0</v>
      </c>
      <c r="AQ68" s="1125">
        <v>0</v>
      </c>
      <c r="AR68" s="1126">
        <v>0</v>
      </c>
      <c r="AS68" s="1126">
        <v>0</v>
      </c>
      <c r="AT68" s="1126">
        <v>0</v>
      </c>
      <c r="AU68" s="1126">
        <v>0</v>
      </c>
      <c r="AV68" s="1126">
        <v>0</v>
      </c>
      <c r="AW68" s="1125">
        <v>0</v>
      </c>
      <c r="AX68" s="1127">
        <v>0</v>
      </c>
      <c r="AY68" s="1127">
        <v>10.599272192600001</v>
      </c>
    </row>
    <row r="69" spans="1:51" x14ac:dyDescent="0.25">
      <c r="A69" s="1120"/>
      <c r="B69" s="1120" t="s">
        <v>854</v>
      </c>
      <c r="C69" s="1121">
        <v>0</v>
      </c>
      <c r="D69" s="1122">
        <v>0</v>
      </c>
      <c r="E69" s="1122">
        <v>0</v>
      </c>
      <c r="F69" s="1122">
        <v>0</v>
      </c>
      <c r="G69" s="1122">
        <v>0</v>
      </c>
      <c r="H69" s="1123">
        <v>0</v>
      </c>
      <c r="I69" s="1121">
        <v>0</v>
      </c>
      <c r="J69" s="1122">
        <v>0</v>
      </c>
      <c r="K69" s="1122">
        <v>0</v>
      </c>
      <c r="L69" s="1122">
        <v>0</v>
      </c>
      <c r="M69" s="1122">
        <v>0</v>
      </c>
      <c r="N69" s="1122">
        <v>0</v>
      </c>
      <c r="O69" s="1123">
        <v>0</v>
      </c>
      <c r="P69" s="1121">
        <v>1.3310999939999999</v>
      </c>
      <c r="Q69" s="1122">
        <v>0</v>
      </c>
      <c r="R69" s="1122">
        <v>0</v>
      </c>
      <c r="S69" s="1122">
        <v>0</v>
      </c>
      <c r="T69" s="1122">
        <v>0</v>
      </c>
      <c r="U69" s="1122">
        <v>0</v>
      </c>
      <c r="V69" s="1122">
        <v>3.2200000336000003</v>
      </c>
      <c r="W69" s="1122">
        <v>0</v>
      </c>
      <c r="X69" s="1122">
        <v>5.7698000191999999</v>
      </c>
      <c r="Y69" s="1123">
        <v>0.27837214580000003</v>
      </c>
      <c r="Z69" s="1121">
        <v>0</v>
      </c>
      <c r="AA69" s="1122">
        <v>0</v>
      </c>
      <c r="AB69" s="1122">
        <v>0</v>
      </c>
      <c r="AC69" s="1122">
        <v>0</v>
      </c>
      <c r="AD69" s="1122">
        <v>0</v>
      </c>
      <c r="AE69" s="1122">
        <v>0</v>
      </c>
      <c r="AF69" s="1122">
        <v>0</v>
      </c>
      <c r="AG69" s="1122">
        <v>0</v>
      </c>
      <c r="AH69" s="1123">
        <v>0</v>
      </c>
      <c r="AI69" s="1121">
        <v>0</v>
      </c>
      <c r="AJ69" s="1122">
        <v>0</v>
      </c>
      <c r="AK69" s="1122">
        <v>0</v>
      </c>
      <c r="AL69" s="1122">
        <v>0</v>
      </c>
      <c r="AM69" s="1122">
        <v>0</v>
      </c>
      <c r="AN69" s="1123">
        <v>0</v>
      </c>
      <c r="AO69" s="1121">
        <v>0</v>
      </c>
      <c r="AP69" s="1123">
        <v>0</v>
      </c>
      <c r="AQ69" s="1121">
        <v>0</v>
      </c>
      <c r="AR69" s="1122">
        <v>0</v>
      </c>
      <c r="AS69" s="1122">
        <v>0</v>
      </c>
      <c r="AT69" s="1122">
        <v>0</v>
      </c>
      <c r="AU69" s="1122">
        <v>0</v>
      </c>
      <c r="AV69" s="1122">
        <v>0</v>
      </c>
      <c r="AW69" s="1121">
        <v>0</v>
      </c>
      <c r="AX69" s="1123">
        <v>0</v>
      </c>
      <c r="AY69" s="1123">
        <v>10.599272192600001</v>
      </c>
    </row>
    <row r="70" spans="1:51" x14ac:dyDescent="0.25">
      <c r="A70" s="1132" t="s">
        <v>833</v>
      </c>
      <c r="B70" s="1116"/>
      <c r="C70" s="1125">
        <v>29.772292709599999</v>
      </c>
      <c r="D70" s="1126">
        <v>90.951758748199993</v>
      </c>
      <c r="E70" s="1126">
        <v>136.31369355660004</v>
      </c>
      <c r="F70" s="1126">
        <v>67.436134115000016</v>
      </c>
      <c r="G70" s="1126">
        <v>9.5487894852000004</v>
      </c>
      <c r="H70" s="1127">
        <v>86.828845994800005</v>
      </c>
      <c r="I70" s="1125">
        <v>80.131257660999978</v>
      </c>
      <c r="J70" s="1126">
        <v>78.998871904399991</v>
      </c>
      <c r="K70" s="1126">
        <v>108.9739244678</v>
      </c>
      <c r="L70" s="1126">
        <v>108.04503436860001</v>
      </c>
      <c r="M70" s="1126">
        <v>145.01358630499999</v>
      </c>
      <c r="N70" s="1126">
        <v>68.677521498600001</v>
      </c>
      <c r="O70" s="1127">
        <v>10.3957759864</v>
      </c>
      <c r="P70" s="1125">
        <v>136.89319713299997</v>
      </c>
      <c r="Q70" s="1126">
        <v>79.087778945000011</v>
      </c>
      <c r="R70" s="1126">
        <v>138.35005588179999</v>
      </c>
      <c r="S70" s="1126">
        <v>148.3015969274</v>
      </c>
      <c r="T70" s="1126">
        <v>32.232744488000002</v>
      </c>
      <c r="U70" s="1126">
        <v>48.119869526400009</v>
      </c>
      <c r="V70" s="1126">
        <v>38.869729661000001</v>
      </c>
      <c r="W70" s="1126">
        <v>24.128501012000001</v>
      </c>
      <c r="X70" s="1126">
        <v>54.627590553200008</v>
      </c>
      <c r="Y70" s="1127">
        <v>34.787940206599998</v>
      </c>
      <c r="Z70" s="1125">
        <v>49.768600966000001</v>
      </c>
      <c r="AA70" s="1126">
        <v>102.27422709560001</v>
      </c>
      <c r="AB70" s="1126">
        <v>167.22789685840002</v>
      </c>
      <c r="AC70" s="1126">
        <v>97.261000149600008</v>
      </c>
      <c r="AD70" s="1126">
        <v>1.3103520612000001</v>
      </c>
      <c r="AE70" s="1126">
        <v>285.43903201240005</v>
      </c>
      <c r="AF70" s="1126">
        <v>45.021806953200006</v>
      </c>
      <c r="AG70" s="1126">
        <v>121.82020859399999</v>
      </c>
      <c r="AH70" s="1127">
        <v>26.033596276800001</v>
      </c>
      <c r="AI70" s="1125">
        <v>44.846895200799992</v>
      </c>
      <c r="AJ70" s="1126">
        <v>63.642759091799995</v>
      </c>
      <c r="AK70" s="1126">
        <v>94.534081481000015</v>
      </c>
      <c r="AL70" s="1126">
        <v>80.677927150800002</v>
      </c>
      <c r="AM70" s="1126">
        <v>258.28075190679999</v>
      </c>
      <c r="AN70" s="1127">
        <v>605.49176400440001</v>
      </c>
      <c r="AO70" s="1125">
        <v>0</v>
      </c>
      <c r="AP70" s="1127">
        <v>0.5597339482</v>
      </c>
      <c r="AQ70" s="1125">
        <v>61.586319810400006</v>
      </c>
      <c r="AR70" s="1126">
        <v>59.314847380600007</v>
      </c>
      <c r="AS70" s="1126">
        <v>60.645364000200004</v>
      </c>
      <c r="AT70" s="1126">
        <v>105.32643125480003</v>
      </c>
      <c r="AU70" s="1126">
        <v>54.250501155199998</v>
      </c>
      <c r="AV70" s="1126">
        <v>33.138524825000005</v>
      </c>
      <c r="AW70" s="1125">
        <v>32.133398997</v>
      </c>
      <c r="AX70" s="1127">
        <v>43.076391146600002</v>
      </c>
      <c r="AY70" s="1127">
        <v>4250.1489034564001</v>
      </c>
    </row>
    <row r="71" spans="1:51" x14ac:dyDescent="0.25">
      <c r="A71" s="1120"/>
      <c r="B71" s="1120" t="s">
        <v>822</v>
      </c>
      <c r="C71" s="1121">
        <v>0</v>
      </c>
      <c r="D71" s="1122">
        <v>0</v>
      </c>
      <c r="E71" s="1122">
        <v>0</v>
      </c>
      <c r="F71" s="1122">
        <v>18.785597763800002</v>
      </c>
      <c r="G71" s="1122">
        <v>0</v>
      </c>
      <c r="H71" s="1123">
        <v>5.3795690564000003</v>
      </c>
      <c r="I71" s="1121">
        <v>26.960669779400003</v>
      </c>
      <c r="J71" s="1122">
        <v>0</v>
      </c>
      <c r="K71" s="1122">
        <v>18.975437356400001</v>
      </c>
      <c r="L71" s="1122">
        <v>0</v>
      </c>
      <c r="M71" s="1122">
        <v>23.4761773008</v>
      </c>
      <c r="N71" s="1122">
        <v>0</v>
      </c>
      <c r="O71" s="1123">
        <v>0</v>
      </c>
      <c r="P71" s="1121">
        <v>30.396431493400005</v>
      </c>
      <c r="Q71" s="1122">
        <v>18.148419492000002</v>
      </c>
      <c r="R71" s="1122">
        <v>1.019977728</v>
      </c>
      <c r="S71" s="1122">
        <v>14.6649783084</v>
      </c>
      <c r="T71" s="1122">
        <v>2.0399985368000002</v>
      </c>
      <c r="U71" s="1122">
        <v>8.8709015038000008</v>
      </c>
      <c r="V71" s="1122">
        <v>12.099113643400001</v>
      </c>
      <c r="W71" s="1122">
        <v>0</v>
      </c>
      <c r="X71" s="1122">
        <v>11.972290834000001</v>
      </c>
      <c r="Y71" s="1123">
        <v>0</v>
      </c>
      <c r="Z71" s="1121">
        <v>8.5320764998000005</v>
      </c>
      <c r="AA71" s="1122">
        <v>0</v>
      </c>
      <c r="AB71" s="1122">
        <v>0</v>
      </c>
      <c r="AC71" s="1122">
        <v>0</v>
      </c>
      <c r="AD71" s="1122">
        <v>0</v>
      </c>
      <c r="AE71" s="1122">
        <v>0</v>
      </c>
      <c r="AF71" s="1122">
        <v>6.8481862568000009</v>
      </c>
      <c r="AG71" s="1122">
        <v>2.1978440498</v>
      </c>
      <c r="AH71" s="1123">
        <v>0</v>
      </c>
      <c r="AI71" s="1121">
        <v>0</v>
      </c>
      <c r="AJ71" s="1122">
        <v>0</v>
      </c>
      <c r="AK71" s="1122">
        <v>4.2030993619999997</v>
      </c>
      <c r="AL71" s="1122">
        <v>0</v>
      </c>
      <c r="AM71" s="1122">
        <v>0</v>
      </c>
      <c r="AN71" s="1123">
        <v>0</v>
      </c>
      <c r="AO71" s="1121">
        <v>0</v>
      </c>
      <c r="AP71" s="1123">
        <v>0</v>
      </c>
      <c r="AQ71" s="1121">
        <v>0</v>
      </c>
      <c r="AR71" s="1122">
        <v>0</v>
      </c>
      <c r="AS71" s="1122">
        <v>0</v>
      </c>
      <c r="AT71" s="1122">
        <v>0</v>
      </c>
      <c r="AU71" s="1122">
        <v>0</v>
      </c>
      <c r="AV71" s="1122">
        <v>0</v>
      </c>
      <c r="AW71" s="1121">
        <v>0</v>
      </c>
      <c r="AX71" s="1123">
        <v>0</v>
      </c>
      <c r="AY71" s="1123">
        <v>214.57076896499998</v>
      </c>
    </row>
    <row r="72" spans="1:51" x14ac:dyDescent="0.25">
      <c r="A72" s="1120"/>
      <c r="B72" s="1120" t="s">
        <v>823</v>
      </c>
      <c r="C72" s="1121">
        <v>0</v>
      </c>
      <c r="D72" s="1122">
        <v>0</v>
      </c>
      <c r="E72" s="1122">
        <v>0</v>
      </c>
      <c r="F72" s="1122">
        <v>14.538751084200003</v>
      </c>
      <c r="G72" s="1122">
        <v>0</v>
      </c>
      <c r="H72" s="1123">
        <v>0</v>
      </c>
      <c r="I72" s="1121">
        <v>2.8619406186000003</v>
      </c>
      <c r="J72" s="1122">
        <v>0</v>
      </c>
      <c r="K72" s="1122">
        <v>0</v>
      </c>
      <c r="L72" s="1122">
        <v>0</v>
      </c>
      <c r="M72" s="1122">
        <v>0</v>
      </c>
      <c r="N72" s="1122">
        <v>5.852318822</v>
      </c>
      <c r="O72" s="1123">
        <v>3.4657463624000004</v>
      </c>
      <c r="P72" s="1121">
        <v>0</v>
      </c>
      <c r="Q72" s="1122">
        <v>0</v>
      </c>
      <c r="R72" s="1122">
        <v>0</v>
      </c>
      <c r="S72" s="1122">
        <v>0</v>
      </c>
      <c r="T72" s="1122">
        <v>3.4302165015999999</v>
      </c>
      <c r="U72" s="1122">
        <v>6.1743895108000002</v>
      </c>
      <c r="V72" s="1122">
        <v>0</v>
      </c>
      <c r="W72" s="1122">
        <v>5.4883464300000009</v>
      </c>
      <c r="X72" s="1122">
        <v>0</v>
      </c>
      <c r="Y72" s="1123">
        <v>4.1162597196000004</v>
      </c>
      <c r="Z72" s="1121">
        <v>0</v>
      </c>
      <c r="AA72" s="1122">
        <v>0</v>
      </c>
      <c r="AB72" s="1122">
        <v>25.873168248200002</v>
      </c>
      <c r="AC72" s="1122">
        <v>3.4722315320000003</v>
      </c>
      <c r="AD72" s="1122">
        <v>0</v>
      </c>
      <c r="AE72" s="1122">
        <v>31.396262636199999</v>
      </c>
      <c r="AF72" s="1122">
        <v>4.0206518310000003</v>
      </c>
      <c r="AG72" s="1122">
        <v>9.5164244167999996</v>
      </c>
      <c r="AH72" s="1123">
        <v>2.0817058961999999</v>
      </c>
      <c r="AI72" s="1121">
        <v>1.4153994470000002</v>
      </c>
      <c r="AJ72" s="1122">
        <v>0</v>
      </c>
      <c r="AK72" s="1122">
        <v>9.1699157325999998</v>
      </c>
      <c r="AL72" s="1122">
        <v>7.0069215118000008</v>
      </c>
      <c r="AM72" s="1122">
        <v>4.3748709494</v>
      </c>
      <c r="AN72" s="1123">
        <v>0</v>
      </c>
      <c r="AO72" s="1121">
        <v>0</v>
      </c>
      <c r="AP72" s="1123">
        <v>0</v>
      </c>
      <c r="AQ72" s="1121">
        <v>15.731187360000002</v>
      </c>
      <c r="AR72" s="1122">
        <v>0</v>
      </c>
      <c r="AS72" s="1122">
        <v>17.635298352000003</v>
      </c>
      <c r="AT72" s="1122">
        <v>4.2061020526000004</v>
      </c>
      <c r="AU72" s="1122">
        <v>0</v>
      </c>
      <c r="AV72" s="1122">
        <v>1.0570238545999999</v>
      </c>
      <c r="AW72" s="1121">
        <v>1.0027926048</v>
      </c>
      <c r="AX72" s="1123">
        <v>0</v>
      </c>
      <c r="AY72" s="1123">
        <v>183.88792547439999</v>
      </c>
    </row>
    <row r="73" spans="1:51" x14ac:dyDescent="0.25">
      <c r="A73" s="1120"/>
      <c r="B73" s="1120" t="s">
        <v>814</v>
      </c>
      <c r="C73" s="1121">
        <v>10.147935574</v>
      </c>
      <c r="D73" s="1122">
        <v>20.833960835799999</v>
      </c>
      <c r="E73" s="1122">
        <v>20.7578998312</v>
      </c>
      <c r="F73" s="1122">
        <v>0</v>
      </c>
      <c r="G73" s="1122">
        <v>2.3256642346</v>
      </c>
      <c r="H73" s="1123">
        <v>5.9012989476000008</v>
      </c>
      <c r="I73" s="1121">
        <v>0.51521728160000002</v>
      </c>
      <c r="J73" s="1122">
        <v>0</v>
      </c>
      <c r="K73" s="1122">
        <v>0</v>
      </c>
      <c r="L73" s="1122">
        <v>0</v>
      </c>
      <c r="M73" s="1122">
        <v>1.2713179066000002</v>
      </c>
      <c r="N73" s="1122">
        <v>0.51521542939999998</v>
      </c>
      <c r="O73" s="1123">
        <v>0</v>
      </c>
      <c r="P73" s="1121">
        <v>0</v>
      </c>
      <c r="Q73" s="1122">
        <v>0</v>
      </c>
      <c r="R73" s="1122">
        <v>0</v>
      </c>
      <c r="S73" s="1122">
        <v>0</v>
      </c>
      <c r="T73" s="1122">
        <v>0</v>
      </c>
      <c r="U73" s="1122">
        <v>0</v>
      </c>
      <c r="V73" s="1122">
        <v>0</v>
      </c>
      <c r="W73" s="1122">
        <v>5.1898958187999993</v>
      </c>
      <c r="X73" s="1122">
        <v>0</v>
      </c>
      <c r="Y73" s="1123">
        <v>5.1898958187999993</v>
      </c>
      <c r="Z73" s="1121">
        <v>0</v>
      </c>
      <c r="AA73" s="1122">
        <v>36.101069744600004</v>
      </c>
      <c r="AB73" s="1122">
        <v>7.0008930124000006</v>
      </c>
      <c r="AC73" s="1122">
        <v>3.5296200968000004</v>
      </c>
      <c r="AD73" s="1122">
        <v>0.72819435080000006</v>
      </c>
      <c r="AE73" s="1122">
        <v>18.161799716200001</v>
      </c>
      <c r="AF73" s="1122">
        <v>11.511478703200002</v>
      </c>
      <c r="AG73" s="1122">
        <v>4.1146085176000007</v>
      </c>
      <c r="AH73" s="1123">
        <v>2.7738905291999996</v>
      </c>
      <c r="AI73" s="1121">
        <v>0</v>
      </c>
      <c r="AJ73" s="1122">
        <v>0</v>
      </c>
      <c r="AK73" s="1122">
        <v>0</v>
      </c>
      <c r="AL73" s="1122">
        <v>12.490018189600002</v>
      </c>
      <c r="AM73" s="1122">
        <v>34.456792160000006</v>
      </c>
      <c r="AN73" s="1123">
        <v>76.335677833800005</v>
      </c>
      <c r="AO73" s="1121">
        <v>0</v>
      </c>
      <c r="AP73" s="1123">
        <v>0</v>
      </c>
      <c r="AQ73" s="1121">
        <v>2.4511870054</v>
      </c>
      <c r="AR73" s="1122">
        <v>0</v>
      </c>
      <c r="AS73" s="1122">
        <v>0</v>
      </c>
      <c r="AT73" s="1122">
        <v>0</v>
      </c>
      <c r="AU73" s="1122">
        <v>0</v>
      </c>
      <c r="AV73" s="1122">
        <v>0</v>
      </c>
      <c r="AW73" s="1121">
        <v>0</v>
      </c>
      <c r="AX73" s="1123">
        <v>10.6137133844</v>
      </c>
      <c r="AY73" s="1123">
        <v>292.91724492240002</v>
      </c>
    </row>
    <row r="74" spans="1:51" x14ac:dyDescent="0.25">
      <c r="A74" s="1120"/>
      <c r="B74" s="1120" t="s">
        <v>824</v>
      </c>
      <c r="C74" s="1121">
        <v>10.314880877</v>
      </c>
      <c r="D74" s="1122">
        <v>1.9619599999999999</v>
      </c>
      <c r="E74" s="1122">
        <v>13.841228479400002</v>
      </c>
      <c r="F74" s="1122">
        <v>8.2268077346000013</v>
      </c>
      <c r="G74" s="1122">
        <v>2.3054408174000001</v>
      </c>
      <c r="H74" s="1123">
        <v>21.375995641000003</v>
      </c>
      <c r="I74" s="1121">
        <v>22.1999994958</v>
      </c>
      <c r="J74" s="1122">
        <v>4.1377761095999999</v>
      </c>
      <c r="K74" s="1122">
        <v>24.125398302600004</v>
      </c>
      <c r="L74" s="1122">
        <v>7.1352953672000003</v>
      </c>
      <c r="M74" s="1122">
        <v>36.614489912000003</v>
      </c>
      <c r="N74" s="1122">
        <v>10.316210482200001</v>
      </c>
      <c r="O74" s="1123">
        <v>0</v>
      </c>
      <c r="P74" s="1121">
        <v>37.604854529200004</v>
      </c>
      <c r="Q74" s="1122">
        <v>0</v>
      </c>
      <c r="R74" s="1122">
        <v>0</v>
      </c>
      <c r="S74" s="1122">
        <v>22.666382152400001</v>
      </c>
      <c r="T74" s="1122">
        <v>0</v>
      </c>
      <c r="U74" s="1122">
        <v>0</v>
      </c>
      <c r="V74" s="1122">
        <v>0</v>
      </c>
      <c r="W74" s="1122">
        <v>0</v>
      </c>
      <c r="X74" s="1122">
        <v>6.2568189964000007</v>
      </c>
      <c r="Y74" s="1123">
        <v>0</v>
      </c>
      <c r="Z74" s="1121">
        <v>8.0536780730000004</v>
      </c>
      <c r="AA74" s="1122">
        <v>22.640533260800002</v>
      </c>
      <c r="AB74" s="1122">
        <v>31.646524217000003</v>
      </c>
      <c r="AC74" s="1122">
        <v>23.449349075600001</v>
      </c>
      <c r="AD74" s="1122">
        <v>0.44278933300000006</v>
      </c>
      <c r="AE74" s="1122">
        <v>55.804104631800001</v>
      </c>
      <c r="AF74" s="1122">
        <v>7.7985335442000006</v>
      </c>
      <c r="AG74" s="1122">
        <v>20.794294737999998</v>
      </c>
      <c r="AH74" s="1123">
        <v>4.1822688348000003</v>
      </c>
      <c r="AI74" s="1121">
        <v>0</v>
      </c>
      <c r="AJ74" s="1122">
        <v>7.3434952010000014</v>
      </c>
      <c r="AK74" s="1122">
        <v>21.3571499862</v>
      </c>
      <c r="AL74" s="1122">
        <v>14.900214568400001</v>
      </c>
      <c r="AM74" s="1122">
        <v>42.488285747600003</v>
      </c>
      <c r="AN74" s="1123">
        <v>94.320183388199993</v>
      </c>
      <c r="AO74" s="1121">
        <v>0</v>
      </c>
      <c r="AP74" s="1123">
        <v>0</v>
      </c>
      <c r="AQ74" s="1121">
        <v>0</v>
      </c>
      <c r="AR74" s="1122">
        <v>0</v>
      </c>
      <c r="AS74" s="1122">
        <v>6.3470116010000002</v>
      </c>
      <c r="AT74" s="1122">
        <v>3.4621719594</v>
      </c>
      <c r="AU74" s="1122">
        <v>11.5981157698</v>
      </c>
      <c r="AV74" s="1122">
        <v>2.8607166574000003</v>
      </c>
      <c r="AW74" s="1121">
        <v>1.7790176572</v>
      </c>
      <c r="AX74" s="1123">
        <v>0</v>
      </c>
      <c r="AY74" s="1123">
        <v>610.35197714120011</v>
      </c>
    </row>
    <row r="75" spans="1:51" x14ac:dyDescent="0.25">
      <c r="A75" s="1120"/>
      <c r="B75" s="1120" t="s">
        <v>834</v>
      </c>
      <c r="C75" s="1121">
        <v>0</v>
      </c>
      <c r="D75" s="1122">
        <v>13.798631446600002</v>
      </c>
      <c r="E75" s="1122">
        <v>30.742142359600003</v>
      </c>
      <c r="F75" s="1122">
        <v>0</v>
      </c>
      <c r="G75" s="1122">
        <v>1.4357839370000001</v>
      </c>
      <c r="H75" s="1123">
        <v>10.1735722172</v>
      </c>
      <c r="I75" s="1121">
        <v>0.94925311739999996</v>
      </c>
      <c r="J75" s="1122">
        <v>27.679369753</v>
      </c>
      <c r="K75" s="1122">
        <v>3.9577527654000004</v>
      </c>
      <c r="L75" s="1122">
        <v>10.390880210200001</v>
      </c>
      <c r="M75" s="1122">
        <v>6.2246840124</v>
      </c>
      <c r="N75" s="1122">
        <v>15.173663360799999</v>
      </c>
      <c r="O75" s="1123">
        <v>0</v>
      </c>
      <c r="P75" s="1121">
        <v>9.6624926132000013</v>
      </c>
      <c r="Q75" s="1122">
        <v>3.5593716424000004</v>
      </c>
      <c r="R75" s="1122">
        <v>52.876436912600006</v>
      </c>
      <c r="S75" s="1122">
        <v>20.345315627000005</v>
      </c>
      <c r="T75" s="1122">
        <v>8.0178621502000009</v>
      </c>
      <c r="U75" s="1122">
        <v>5.2809770678000003</v>
      </c>
      <c r="V75" s="1122">
        <v>0</v>
      </c>
      <c r="W75" s="1122">
        <v>0</v>
      </c>
      <c r="X75" s="1122">
        <v>2.2519719879999998</v>
      </c>
      <c r="Y75" s="1123">
        <v>0</v>
      </c>
      <c r="Z75" s="1121">
        <v>0.59459290100000006</v>
      </c>
      <c r="AA75" s="1122">
        <v>12.741498312200001</v>
      </c>
      <c r="AB75" s="1122">
        <v>13.828011523200001</v>
      </c>
      <c r="AC75" s="1122">
        <v>2.4244878854</v>
      </c>
      <c r="AD75" s="1122">
        <v>0</v>
      </c>
      <c r="AE75" s="1122">
        <v>24.261723378200003</v>
      </c>
      <c r="AF75" s="1122">
        <v>0.50866927439999998</v>
      </c>
      <c r="AG75" s="1122">
        <v>9.6900516342000014</v>
      </c>
      <c r="AH75" s="1123">
        <v>5.1958738972000003</v>
      </c>
      <c r="AI75" s="1121">
        <v>10.376618544600001</v>
      </c>
      <c r="AJ75" s="1122">
        <v>26.382782556200002</v>
      </c>
      <c r="AK75" s="1122">
        <v>9.4218371590000007</v>
      </c>
      <c r="AL75" s="1122">
        <v>10.113674470200001</v>
      </c>
      <c r="AM75" s="1122">
        <v>26.4544787486</v>
      </c>
      <c r="AN75" s="1123">
        <v>120.29368160600002</v>
      </c>
      <c r="AO75" s="1121">
        <v>0</v>
      </c>
      <c r="AP75" s="1123">
        <v>0</v>
      </c>
      <c r="AQ75" s="1121">
        <v>12.078775527000001</v>
      </c>
      <c r="AR75" s="1122">
        <v>0</v>
      </c>
      <c r="AS75" s="1122">
        <v>2.8175079870000004</v>
      </c>
      <c r="AT75" s="1122">
        <v>2.1451849061999999</v>
      </c>
      <c r="AU75" s="1122">
        <v>2.0022222318000003</v>
      </c>
      <c r="AV75" s="1122">
        <v>3.2671446976</v>
      </c>
      <c r="AW75" s="1121">
        <v>1.3812614115999999</v>
      </c>
      <c r="AX75" s="1123">
        <v>0</v>
      </c>
      <c r="AY75" s="1123">
        <v>518.50023983239998</v>
      </c>
    </row>
    <row r="76" spans="1:51" x14ac:dyDescent="0.25">
      <c r="A76" s="1120"/>
      <c r="B76" s="1120" t="s">
        <v>825</v>
      </c>
      <c r="C76" s="1121">
        <v>0</v>
      </c>
      <c r="D76" s="1122">
        <v>1.4071465240000001</v>
      </c>
      <c r="E76" s="1122">
        <v>3.4830572979999999</v>
      </c>
      <c r="F76" s="1122">
        <v>1.0527868442000001</v>
      </c>
      <c r="G76" s="1122">
        <v>0</v>
      </c>
      <c r="H76" s="1123">
        <v>0</v>
      </c>
      <c r="I76" s="1121">
        <v>10.8797688118</v>
      </c>
      <c r="J76" s="1122">
        <v>0</v>
      </c>
      <c r="K76" s="1122">
        <v>13.793898801200001</v>
      </c>
      <c r="L76" s="1122">
        <v>0</v>
      </c>
      <c r="M76" s="1122">
        <v>31.626487254600004</v>
      </c>
      <c r="N76" s="1122">
        <v>5.4658838401999992</v>
      </c>
      <c r="O76" s="1123">
        <v>0</v>
      </c>
      <c r="P76" s="1121">
        <v>0</v>
      </c>
      <c r="Q76" s="1122">
        <v>0</v>
      </c>
      <c r="R76" s="1122">
        <v>20.634208749000003</v>
      </c>
      <c r="S76" s="1122">
        <v>0</v>
      </c>
      <c r="T76" s="1122">
        <v>0</v>
      </c>
      <c r="U76" s="1122">
        <v>0</v>
      </c>
      <c r="V76" s="1122">
        <v>0</v>
      </c>
      <c r="W76" s="1122">
        <v>0</v>
      </c>
      <c r="X76" s="1122">
        <v>0</v>
      </c>
      <c r="Y76" s="1123">
        <v>0</v>
      </c>
      <c r="Z76" s="1121">
        <v>11.091403241799998</v>
      </c>
      <c r="AA76" s="1122">
        <v>3.2483081666000002</v>
      </c>
      <c r="AB76" s="1122">
        <v>0</v>
      </c>
      <c r="AC76" s="1122">
        <v>0</v>
      </c>
      <c r="AD76" s="1122">
        <v>0</v>
      </c>
      <c r="AE76" s="1122">
        <v>0</v>
      </c>
      <c r="AF76" s="1122">
        <v>0</v>
      </c>
      <c r="AG76" s="1122">
        <v>21.866429594800003</v>
      </c>
      <c r="AH76" s="1123">
        <v>0</v>
      </c>
      <c r="AI76" s="1121">
        <v>0</v>
      </c>
      <c r="AJ76" s="1122">
        <v>0</v>
      </c>
      <c r="AK76" s="1122">
        <v>0</v>
      </c>
      <c r="AL76" s="1122">
        <v>4.1919048023999999</v>
      </c>
      <c r="AM76" s="1122">
        <v>45.938659879000006</v>
      </c>
      <c r="AN76" s="1123">
        <v>5.1652860490000005</v>
      </c>
      <c r="AO76" s="1121">
        <v>0</v>
      </c>
      <c r="AP76" s="1123">
        <v>0</v>
      </c>
      <c r="AQ76" s="1121">
        <v>0</v>
      </c>
      <c r="AR76" s="1122">
        <v>0</v>
      </c>
      <c r="AS76" s="1122">
        <v>0</v>
      </c>
      <c r="AT76" s="1122">
        <v>6.6527742176000002</v>
      </c>
      <c r="AU76" s="1122">
        <v>2.584301258</v>
      </c>
      <c r="AV76" s="1122">
        <v>2.0639242959999997</v>
      </c>
      <c r="AW76" s="1121">
        <v>0</v>
      </c>
      <c r="AX76" s="1123">
        <v>2.1504542779999998</v>
      </c>
      <c r="AY76" s="1123">
        <v>193.29668390620006</v>
      </c>
    </row>
    <row r="77" spans="1:51" x14ac:dyDescent="0.25">
      <c r="A77" s="1120"/>
      <c r="B77" s="1120" t="s">
        <v>835</v>
      </c>
      <c r="C77" s="1121">
        <v>2.1530419385999999</v>
      </c>
      <c r="D77" s="1122">
        <v>0</v>
      </c>
      <c r="E77" s="1122">
        <v>7.6606859602000004</v>
      </c>
      <c r="F77" s="1122">
        <v>9.6886736660000015</v>
      </c>
      <c r="G77" s="1122">
        <v>1.1677115324000003</v>
      </c>
      <c r="H77" s="1123">
        <v>19.854175504800004</v>
      </c>
      <c r="I77" s="1121">
        <v>0</v>
      </c>
      <c r="J77" s="1122">
        <v>0</v>
      </c>
      <c r="K77" s="1122">
        <v>20.805190750400001</v>
      </c>
      <c r="L77" s="1122">
        <v>0</v>
      </c>
      <c r="M77" s="1122">
        <v>15.693028678599998</v>
      </c>
      <c r="N77" s="1122">
        <v>13.905317480600001</v>
      </c>
      <c r="O77" s="1123">
        <v>0</v>
      </c>
      <c r="P77" s="1121">
        <v>0</v>
      </c>
      <c r="Q77" s="1122">
        <v>0</v>
      </c>
      <c r="R77" s="1122">
        <v>0</v>
      </c>
      <c r="S77" s="1122">
        <v>6.9559888244000003</v>
      </c>
      <c r="T77" s="1122">
        <v>0</v>
      </c>
      <c r="U77" s="1122">
        <v>0</v>
      </c>
      <c r="V77" s="1122">
        <v>0</v>
      </c>
      <c r="W77" s="1122">
        <v>0</v>
      </c>
      <c r="X77" s="1122">
        <v>0</v>
      </c>
      <c r="Y77" s="1123">
        <v>0</v>
      </c>
      <c r="Z77" s="1121">
        <v>2.0447793393999998</v>
      </c>
      <c r="AA77" s="1122">
        <v>4.0895586102000001</v>
      </c>
      <c r="AB77" s="1122">
        <v>0</v>
      </c>
      <c r="AC77" s="1122">
        <v>0</v>
      </c>
      <c r="AD77" s="1122">
        <v>0</v>
      </c>
      <c r="AE77" s="1122">
        <v>0</v>
      </c>
      <c r="AF77" s="1122">
        <v>2.0447793393999998</v>
      </c>
      <c r="AG77" s="1122">
        <v>3.4393775514000002</v>
      </c>
      <c r="AH77" s="1123">
        <v>0</v>
      </c>
      <c r="AI77" s="1121">
        <v>0</v>
      </c>
      <c r="AJ77" s="1122">
        <v>0</v>
      </c>
      <c r="AK77" s="1122">
        <v>4.8835928399999995</v>
      </c>
      <c r="AL77" s="1122">
        <v>0</v>
      </c>
      <c r="AM77" s="1122">
        <v>0</v>
      </c>
      <c r="AN77" s="1123">
        <v>4.8835928399999995</v>
      </c>
      <c r="AO77" s="1121">
        <v>0</v>
      </c>
      <c r="AP77" s="1123">
        <v>0</v>
      </c>
      <c r="AQ77" s="1121">
        <v>0</v>
      </c>
      <c r="AR77" s="1122">
        <v>0</v>
      </c>
      <c r="AS77" s="1122">
        <v>0</v>
      </c>
      <c r="AT77" s="1122">
        <v>0</v>
      </c>
      <c r="AU77" s="1122">
        <v>1.1629256534000001</v>
      </c>
      <c r="AV77" s="1122">
        <v>0</v>
      </c>
      <c r="AW77" s="1121">
        <v>0</v>
      </c>
      <c r="AX77" s="1123">
        <v>0</v>
      </c>
      <c r="AY77" s="1123">
        <v>120.43242050979997</v>
      </c>
    </row>
    <row r="78" spans="1:51" x14ac:dyDescent="0.25">
      <c r="A78" s="1120"/>
      <c r="B78" s="1120" t="s">
        <v>826</v>
      </c>
      <c r="C78" s="1121">
        <v>0</v>
      </c>
      <c r="D78" s="1122">
        <v>10.544384235000001</v>
      </c>
      <c r="E78" s="1122">
        <v>0</v>
      </c>
      <c r="F78" s="1122">
        <v>0</v>
      </c>
      <c r="G78" s="1122">
        <v>0</v>
      </c>
      <c r="H78" s="1123">
        <v>6.6057135886000005</v>
      </c>
      <c r="I78" s="1121">
        <v>1.0315869745999999</v>
      </c>
      <c r="J78" s="1122">
        <v>14.855794422000002</v>
      </c>
      <c r="K78" s="1122">
        <v>0</v>
      </c>
      <c r="L78" s="1122">
        <v>39.121397130200009</v>
      </c>
      <c r="M78" s="1122">
        <v>3.2454637362000001</v>
      </c>
      <c r="N78" s="1122">
        <v>6.4191416198000004</v>
      </c>
      <c r="O78" s="1123">
        <v>0</v>
      </c>
      <c r="P78" s="1121">
        <v>13.288010913800001</v>
      </c>
      <c r="Q78" s="1122">
        <v>15.0663306346</v>
      </c>
      <c r="R78" s="1122">
        <v>23.708332391800003</v>
      </c>
      <c r="S78" s="1122">
        <v>16.707170398799999</v>
      </c>
      <c r="T78" s="1122">
        <v>9.2059895914000016</v>
      </c>
      <c r="U78" s="1122">
        <v>15.9675140856</v>
      </c>
      <c r="V78" s="1122">
        <v>11.284371268800001</v>
      </c>
      <c r="W78" s="1122">
        <v>6.8673292240000006</v>
      </c>
      <c r="X78" s="1122">
        <v>11.1800492594</v>
      </c>
      <c r="Y78" s="1123">
        <v>7.9122006572000005</v>
      </c>
      <c r="Z78" s="1121">
        <v>1.5931065808</v>
      </c>
      <c r="AA78" s="1122">
        <v>2.7885126877999999</v>
      </c>
      <c r="AB78" s="1122">
        <v>46.9843827754</v>
      </c>
      <c r="AC78" s="1122">
        <v>17.884172292000002</v>
      </c>
      <c r="AD78" s="1122">
        <v>0.13936837739999999</v>
      </c>
      <c r="AE78" s="1122">
        <v>92.5566341392</v>
      </c>
      <c r="AF78" s="1122">
        <v>4.4543868558000002</v>
      </c>
      <c r="AG78" s="1122">
        <v>10.683956628800001</v>
      </c>
      <c r="AH78" s="1123">
        <v>3.4616147216000002</v>
      </c>
      <c r="AI78" s="1121">
        <v>0</v>
      </c>
      <c r="AJ78" s="1122">
        <v>13.918415964600001</v>
      </c>
      <c r="AK78" s="1122">
        <v>0</v>
      </c>
      <c r="AL78" s="1122">
        <v>0</v>
      </c>
      <c r="AM78" s="1122">
        <v>0</v>
      </c>
      <c r="AN78" s="1123">
        <v>165.18209009680001</v>
      </c>
      <c r="AO78" s="1121">
        <v>0</v>
      </c>
      <c r="AP78" s="1123">
        <v>0</v>
      </c>
      <c r="AQ78" s="1121">
        <v>0</v>
      </c>
      <c r="AR78" s="1122">
        <v>4.5511498998000004</v>
      </c>
      <c r="AS78" s="1122">
        <v>9.3618042700000004</v>
      </c>
      <c r="AT78" s="1122">
        <v>13.552635139400001</v>
      </c>
      <c r="AU78" s="1122">
        <v>1.01137323</v>
      </c>
      <c r="AV78" s="1122">
        <v>0</v>
      </c>
      <c r="AW78" s="1121">
        <v>4.1609954260000004</v>
      </c>
      <c r="AX78" s="1123">
        <v>0.20810063820000002</v>
      </c>
      <c r="AY78" s="1123">
        <v>605.50347985540009</v>
      </c>
    </row>
    <row r="79" spans="1:51" x14ac:dyDescent="0.25">
      <c r="A79" s="1120"/>
      <c r="B79" s="1120" t="s">
        <v>836</v>
      </c>
      <c r="C79" s="1121">
        <v>0</v>
      </c>
      <c r="D79" s="1122">
        <v>0</v>
      </c>
      <c r="E79" s="1122">
        <v>0</v>
      </c>
      <c r="F79" s="1122">
        <v>0</v>
      </c>
      <c r="G79" s="1122">
        <v>0</v>
      </c>
      <c r="H79" s="1123">
        <v>0</v>
      </c>
      <c r="I79" s="1121">
        <v>0</v>
      </c>
      <c r="J79" s="1122">
        <v>0</v>
      </c>
      <c r="K79" s="1122">
        <v>0</v>
      </c>
      <c r="L79" s="1122">
        <v>0</v>
      </c>
      <c r="M79" s="1122">
        <v>0</v>
      </c>
      <c r="N79" s="1122">
        <v>0</v>
      </c>
      <c r="O79" s="1123">
        <v>0</v>
      </c>
      <c r="P79" s="1121">
        <v>0</v>
      </c>
      <c r="Q79" s="1122">
        <v>0</v>
      </c>
      <c r="R79" s="1122">
        <v>0</v>
      </c>
      <c r="S79" s="1122">
        <v>0</v>
      </c>
      <c r="T79" s="1122">
        <v>6.0266221610000006</v>
      </c>
      <c r="U79" s="1122">
        <v>0</v>
      </c>
      <c r="V79" s="1122">
        <v>0</v>
      </c>
      <c r="W79" s="1122">
        <v>0</v>
      </c>
      <c r="X79" s="1122">
        <v>0</v>
      </c>
      <c r="Y79" s="1123">
        <v>4.2448380030000008</v>
      </c>
      <c r="Z79" s="1121">
        <v>0</v>
      </c>
      <c r="AA79" s="1122">
        <v>0</v>
      </c>
      <c r="AB79" s="1122">
        <v>0</v>
      </c>
      <c r="AC79" s="1122">
        <v>0</v>
      </c>
      <c r="AD79" s="1122">
        <v>0</v>
      </c>
      <c r="AE79" s="1122">
        <v>0</v>
      </c>
      <c r="AF79" s="1122">
        <v>0</v>
      </c>
      <c r="AG79" s="1122">
        <v>0</v>
      </c>
      <c r="AH79" s="1123">
        <v>2.1324183090000002</v>
      </c>
      <c r="AI79" s="1121">
        <v>0</v>
      </c>
      <c r="AJ79" s="1122">
        <v>0</v>
      </c>
      <c r="AK79" s="1122">
        <v>0</v>
      </c>
      <c r="AL79" s="1122">
        <v>0</v>
      </c>
      <c r="AM79" s="1122">
        <v>0</v>
      </c>
      <c r="AN79" s="1123">
        <v>0</v>
      </c>
      <c r="AO79" s="1121">
        <v>0</v>
      </c>
      <c r="AP79" s="1123">
        <v>0</v>
      </c>
      <c r="AQ79" s="1121">
        <v>0</v>
      </c>
      <c r="AR79" s="1122">
        <v>0</v>
      </c>
      <c r="AS79" s="1122">
        <v>1.0290851326000001</v>
      </c>
      <c r="AT79" s="1122">
        <v>26.650312540600002</v>
      </c>
      <c r="AU79" s="1122">
        <v>0</v>
      </c>
      <c r="AV79" s="1122">
        <v>0</v>
      </c>
      <c r="AW79" s="1121">
        <v>4.8612535244000004</v>
      </c>
      <c r="AX79" s="1123">
        <v>8.1137442330000002</v>
      </c>
      <c r="AY79" s="1123">
        <v>53.058273903599996</v>
      </c>
    </row>
    <row r="80" spans="1:51" x14ac:dyDescent="0.25">
      <c r="A80" s="1120"/>
      <c r="B80" s="1120" t="s">
        <v>837</v>
      </c>
      <c r="C80" s="1121">
        <v>0</v>
      </c>
      <c r="D80" s="1122">
        <v>0</v>
      </c>
      <c r="E80" s="1122">
        <v>10.933360229400002</v>
      </c>
      <c r="F80" s="1122">
        <v>0</v>
      </c>
      <c r="G80" s="1122">
        <v>0</v>
      </c>
      <c r="H80" s="1123">
        <v>0</v>
      </c>
      <c r="I80" s="1121">
        <v>0</v>
      </c>
      <c r="J80" s="1122">
        <v>0</v>
      </c>
      <c r="K80" s="1122">
        <v>0</v>
      </c>
      <c r="L80" s="1122">
        <v>0</v>
      </c>
      <c r="M80" s="1122">
        <v>0</v>
      </c>
      <c r="N80" s="1122">
        <v>0</v>
      </c>
      <c r="O80" s="1123">
        <v>0</v>
      </c>
      <c r="P80" s="1121">
        <v>0</v>
      </c>
      <c r="Q80" s="1122">
        <v>0</v>
      </c>
      <c r="R80" s="1122">
        <v>31.826595649799998</v>
      </c>
      <c r="S80" s="1122">
        <v>0</v>
      </c>
      <c r="T80" s="1122">
        <v>0</v>
      </c>
      <c r="U80" s="1122">
        <v>0</v>
      </c>
      <c r="V80" s="1122">
        <v>0</v>
      </c>
      <c r="W80" s="1122">
        <v>0</v>
      </c>
      <c r="X80" s="1122">
        <v>0</v>
      </c>
      <c r="Y80" s="1123">
        <v>0</v>
      </c>
      <c r="Z80" s="1121">
        <v>0</v>
      </c>
      <c r="AA80" s="1122">
        <v>0</v>
      </c>
      <c r="AB80" s="1122">
        <v>0</v>
      </c>
      <c r="AC80" s="1122">
        <v>0</v>
      </c>
      <c r="AD80" s="1122">
        <v>0</v>
      </c>
      <c r="AE80" s="1122">
        <v>0</v>
      </c>
      <c r="AF80" s="1122">
        <v>0</v>
      </c>
      <c r="AG80" s="1122">
        <v>0</v>
      </c>
      <c r="AH80" s="1123">
        <v>0</v>
      </c>
      <c r="AI80" s="1121">
        <v>0</v>
      </c>
      <c r="AJ80" s="1122">
        <v>0</v>
      </c>
      <c r="AK80" s="1122">
        <v>0</v>
      </c>
      <c r="AL80" s="1122">
        <v>0</v>
      </c>
      <c r="AM80" s="1122">
        <v>0</v>
      </c>
      <c r="AN80" s="1123">
        <v>0</v>
      </c>
      <c r="AO80" s="1121">
        <v>0</v>
      </c>
      <c r="AP80" s="1123">
        <v>0</v>
      </c>
      <c r="AQ80" s="1121">
        <v>0</v>
      </c>
      <c r="AR80" s="1122">
        <v>0</v>
      </c>
      <c r="AS80" s="1122">
        <v>0</v>
      </c>
      <c r="AT80" s="1122">
        <v>0</v>
      </c>
      <c r="AU80" s="1122">
        <v>0</v>
      </c>
      <c r="AV80" s="1122">
        <v>0</v>
      </c>
      <c r="AW80" s="1121">
        <v>0</v>
      </c>
      <c r="AX80" s="1123">
        <v>0</v>
      </c>
      <c r="AY80" s="1123">
        <v>42.7599558792</v>
      </c>
    </row>
    <row r="81" spans="1:51" x14ac:dyDescent="0.25">
      <c r="A81" s="1120"/>
      <c r="B81" s="1120" t="s">
        <v>830</v>
      </c>
      <c r="C81" s="1121">
        <v>7.1564343200000007</v>
      </c>
      <c r="D81" s="1122">
        <v>10.7271794308</v>
      </c>
      <c r="E81" s="1122">
        <v>10.7331898884</v>
      </c>
      <c r="F81" s="1122">
        <v>0</v>
      </c>
      <c r="G81" s="1122">
        <v>0</v>
      </c>
      <c r="H81" s="1123">
        <v>7.1564343200000007</v>
      </c>
      <c r="I81" s="1121">
        <v>0</v>
      </c>
      <c r="J81" s="1122">
        <v>4.1490415330000001</v>
      </c>
      <c r="K81" s="1122">
        <v>0</v>
      </c>
      <c r="L81" s="1122">
        <v>0</v>
      </c>
      <c r="M81" s="1122">
        <v>0</v>
      </c>
      <c r="N81" s="1122">
        <v>0</v>
      </c>
      <c r="O81" s="1123">
        <v>0</v>
      </c>
      <c r="P81" s="1121">
        <v>0</v>
      </c>
      <c r="Q81" s="1122">
        <v>4.2188658372000001</v>
      </c>
      <c r="R81" s="1122">
        <v>0</v>
      </c>
      <c r="S81" s="1122">
        <v>0</v>
      </c>
      <c r="T81" s="1122">
        <v>0</v>
      </c>
      <c r="U81" s="1122">
        <v>10.4477124976</v>
      </c>
      <c r="V81" s="1122">
        <v>1.0547157390000002</v>
      </c>
      <c r="W81" s="1122">
        <v>0</v>
      </c>
      <c r="X81" s="1122">
        <v>0</v>
      </c>
      <c r="Y81" s="1123">
        <v>0</v>
      </c>
      <c r="Z81" s="1121">
        <v>0</v>
      </c>
      <c r="AA81" s="1122">
        <v>0</v>
      </c>
      <c r="AB81" s="1122">
        <v>0</v>
      </c>
      <c r="AC81" s="1122">
        <v>0</v>
      </c>
      <c r="AD81" s="1122">
        <v>0</v>
      </c>
      <c r="AE81" s="1122">
        <v>0</v>
      </c>
      <c r="AF81" s="1122">
        <v>0</v>
      </c>
      <c r="AG81" s="1122">
        <v>0</v>
      </c>
      <c r="AH81" s="1123">
        <v>0</v>
      </c>
      <c r="AI81" s="1121">
        <v>0</v>
      </c>
      <c r="AJ81" s="1122">
        <v>0</v>
      </c>
      <c r="AK81" s="1122">
        <v>0</v>
      </c>
      <c r="AL81" s="1122">
        <v>0</v>
      </c>
      <c r="AM81" s="1122">
        <v>0</v>
      </c>
      <c r="AN81" s="1123">
        <v>0</v>
      </c>
      <c r="AO81" s="1121">
        <v>0</v>
      </c>
      <c r="AP81" s="1123">
        <v>0</v>
      </c>
      <c r="AQ81" s="1121">
        <v>0</v>
      </c>
      <c r="AR81" s="1122">
        <v>2.0084785518000001</v>
      </c>
      <c r="AS81" s="1122">
        <v>1.0383717889999999</v>
      </c>
      <c r="AT81" s="1122">
        <v>3.0809828881999999</v>
      </c>
      <c r="AU81" s="1122">
        <v>2.0084785518000001</v>
      </c>
      <c r="AV81" s="1122">
        <v>0</v>
      </c>
      <c r="AW81" s="1121">
        <v>11.0789029498</v>
      </c>
      <c r="AX81" s="1123">
        <v>6.8764742214000005</v>
      </c>
      <c r="AY81" s="1123">
        <v>81.735262518000027</v>
      </c>
    </row>
    <row r="82" spans="1:51" x14ac:dyDescent="0.25">
      <c r="A82" s="1120"/>
      <c r="B82" s="1120" t="s">
        <v>967</v>
      </c>
      <c r="C82" s="1121">
        <v>0</v>
      </c>
      <c r="D82" s="1122">
        <v>0</v>
      </c>
      <c r="E82" s="1122">
        <v>0</v>
      </c>
      <c r="F82" s="1122">
        <v>0</v>
      </c>
      <c r="G82" s="1122">
        <v>0</v>
      </c>
      <c r="H82" s="1123">
        <v>0</v>
      </c>
      <c r="I82" s="1121">
        <v>0</v>
      </c>
      <c r="J82" s="1122">
        <v>0</v>
      </c>
      <c r="K82" s="1122">
        <v>0</v>
      </c>
      <c r="L82" s="1122">
        <v>0</v>
      </c>
      <c r="M82" s="1122">
        <v>0</v>
      </c>
      <c r="N82" s="1122">
        <v>0</v>
      </c>
      <c r="O82" s="1123">
        <v>0</v>
      </c>
      <c r="P82" s="1121">
        <v>0</v>
      </c>
      <c r="Q82" s="1122">
        <v>0</v>
      </c>
      <c r="R82" s="1122">
        <v>0</v>
      </c>
      <c r="S82" s="1122">
        <v>0</v>
      </c>
      <c r="T82" s="1122">
        <v>0</v>
      </c>
      <c r="U82" s="1122">
        <v>0</v>
      </c>
      <c r="V82" s="1122">
        <v>0</v>
      </c>
      <c r="W82" s="1122">
        <v>0</v>
      </c>
      <c r="X82" s="1122">
        <v>0</v>
      </c>
      <c r="Y82" s="1123">
        <v>0</v>
      </c>
      <c r="Z82" s="1121">
        <v>0</v>
      </c>
      <c r="AA82" s="1122">
        <v>0</v>
      </c>
      <c r="AB82" s="1122">
        <v>0</v>
      </c>
      <c r="AC82" s="1122">
        <v>0</v>
      </c>
      <c r="AD82" s="1122">
        <v>0</v>
      </c>
      <c r="AE82" s="1122">
        <v>0</v>
      </c>
      <c r="AF82" s="1122">
        <v>0</v>
      </c>
      <c r="AG82" s="1122">
        <v>0</v>
      </c>
      <c r="AH82" s="1123">
        <v>0</v>
      </c>
      <c r="AI82" s="1121">
        <v>0</v>
      </c>
      <c r="AJ82" s="1122">
        <v>0</v>
      </c>
      <c r="AK82" s="1122">
        <v>0</v>
      </c>
      <c r="AL82" s="1122">
        <v>0</v>
      </c>
      <c r="AM82" s="1122">
        <v>0</v>
      </c>
      <c r="AN82" s="1123">
        <v>0</v>
      </c>
      <c r="AO82" s="1121">
        <v>0</v>
      </c>
      <c r="AP82" s="1123">
        <v>0</v>
      </c>
      <c r="AQ82" s="1121">
        <v>0</v>
      </c>
      <c r="AR82" s="1122">
        <v>2.6449589558</v>
      </c>
      <c r="AS82" s="1122">
        <v>0</v>
      </c>
      <c r="AT82" s="1122">
        <v>0</v>
      </c>
      <c r="AU82" s="1122">
        <v>0</v>
      </c>
      <c r="AV82" s="1122">
        <v>0</v>
      </c>
      <c r="AW82" s="1121">
        <v>0</v>
      </c>
      <c r="AX82" s="1123">
        <v>0</v>
      </c>
      <c r="AY82" s="1123">
        <v>2.6449589558</v>
      </c>
    </row>
    <row r="83" spans="1:51" x14ac:dyDescent="0.25">
      <c r="A83" s="1120"/>
      <c r="B83" s="1120" t="s">
        <v>827</v>
      </c>
      <c r="C83" s="1121">
        <v>0</v>
      </c>
      <c r="D83" s="1122">
        <v>0</v>
      </c>
      <c r="E83" s="1122">
        <v>0</v>
      </c>
      <c r="F83" s="1122">
        <v>0</v>
      </c>
      <c r="G83" s="1122">
        <v>0</v>
      </c>
      <c r="H83" s="1123">
        <v>0</v>
      </c>
      <c r="I83" s="1121">
        <v>0</v>
      </c>
      <c r="J83" s="1122">
        <v>1.7456032146</v>
      </c>
      <c r="K83" s="1122">
        <v>0</v>
      </c>
      <c r="L83" s="1122">
        <v>16.423788052000003</v>
      </c>
      <c r="M83" s="1122">
        <v>0</v>
      </c>
      <c r="N83" s="1122">
        <v>0</v>
      </c>
      <c r="O83" s="1123">
        <v>0</v>
      </c>
      <c r="P83" s="1121">
        <v>0</v>
      </c>
      <c r="Q83" s="1122">
        <v>20.089105671600002</v>
      </c>
      <c r="R83" s="1122">
        <v>0</v>
      </c>
      <c r="S83" s="1122">
        <v>12.313539613200001</v>
      </c>
      <c r="T83" s="1122">
        <v>0</v>
      </c>
      <c r="U83" s="1122">
        <v>0</v>
      </c>
      <c r="V83" s="1122">
        <v>0</v>
      </c>
      <c r="W83" s="1122">
        <v>0</v>
      </c>
      <c r="X83" s="1122">
        <v>0</v>
      </c>
      <c r="Y83" s="1123">
        <v>0</v>
      </c>
      <c r="Z83" s="1121">
        <v>8.4745981375999992</v>
      </c>
      <c r="AA83" s="1122">
        <v>2.5464328232</v>
      </c>
      <c r="AB83" s="1122">
        <v>10.512741593200001</v>
      </c>
      <c r="AC83" s="1122">
        <v>11.701160378600001</v>
      </c>
      <c r="AD83" s="1122">
        <v>0</v>
      </c>
      <c r="AE83" s="1122">
        <v>20.239884492800002</v>
      </c>
      <c r="AF83" s="1122">
        <v>4.8847393518000004</v>
      </c>
      <c r="AG83" s="1122">
        <v>9.4498234207999996</v>
      </c>
      <c r="AH83" s="1123">
        <v>3.4289095344000002</v>
      </c>
      <c r="AI83" s="1121">
        <v>25.395715129399999</v>
      </c>
      <c r="AJ83" s="1122">
        <v>0</v>
      </c>
      <c r="AK83" s="1122">
        <v>19.852983168200002</v>
      </c>
      <c r="AL83" s="1122">
        <v>0</v>
      </c>
      <c r="AM83" s="1122">
        <v>21.2993518794</v>
      </c>
      <c r="AN83" s="1123">
        <v>0</v>
      </c>
      <c r="AO83" s="1121">
        <v>0</v>
      </c>
      <c r="AP83" s="1123">
        <v>0</v>
      </c>
      <c r="AQ83" s="1121">
        <v>3.7362716972000003</v>
      </c>
      <c r="AR83" s="1122">
        <v>20.347640000799998</v>
      </c>
      <c r="AS83" s="1122">
        <v>8.3643567028000003</v>
      </c>
      <c r="AT83" s="1122">
        <v>28.120810890200001</v>
      </c>
      <c r="AU83" s="1122">
        <v>0.30004165100000002</v>
      </c>
      <c r="AV83" s="1122">
        <v>2.3430207206000002</v>
      </c>
      <c r="AW83" s="1121">
        <v>0</v>
      </c>
      <c r="AX83" s="1123">
        <v>5.6000170772000004</v>
      </c>
      <c r="AY83" s="1123">
        <v>257.17053520060006</v>
      </c>
    </row>
    <row r="84" spans="1:51" x14ac:dyDescent="0.25">
      <c r="A84" s="1120"/>
      <c r="B84" s="1120" t="s">
        <v>838</v>
      </c>
      <c r="C84" s="1121">
        <v>0</v>
      </c>
      <c r="D84" s="1122">
        <v>0</v>
      </c>
      <c r="E84" s="1122">
        <v>0</v>
      </c>
      <c r="F84" s="1122">
        <v>0</v>
      </c>
      <c r="G84" s="1122">
        <v>0</v>
      </c>
      <c r="H84" s="1123">
        <v>0</v>
      </c>
      <c r="I84" s="1121">
        <v>1.1211391982000001</v>
      </c>
      <c r="J84" s="1122">
        <v>6.9509092001999999</v>
      </c>
      <c r="K84" s="1122">
        <v>9.2196127967999999</v>
      </c>
      <c r="L84" s="1122">
        <v>3.0590427560000002</v>
      </c>
      <c r="M84" s="1122">
        <v>9.6275658150000005</v>
      </c>
      <c r="N84" s="1122">
        <v>7.4907747362000006</v>
      </c>
      <c r="O84" s="1123">
        <v>0</v>
      </c>
      <c r="P84" s="1121">
        <v>25.070796442999999</v>
      </c>
      <c r="Q84" s="1122">
        <v>11.995389826000002</v>
      </c>
      <c r="R84" s="1122">
        <v>0</v>
      </c>
      <c r="S84" s="1122">
        <v>28.035484838200002</v>
      </c>
      <c r="T84" s="1122">
        <v>3.5120555470000001</v>
      </c>
      <c r="U84" s="1122">
        <v>0</v>
      </c>
      <c r="V84" s="1122">
        <v>11.9272390874</v>
      </c>
      <c r="W84" s="1122">
        <v>0</v>
      </c>
      <c r="X84" s="1122">
        <v>1.7253511226</v>
      </c>
      <c r="Y84" s="1123">
        <v>0.5218683260000001</v>
      </c>
      <c r="Z84" s="1121">
        <v>7.9229836854000002</v>
      </c>
      <c r="AA84" s="1122">
        <v>9.6342044427999998</v>
      </c>
      <c r="AB84" s="1122">
        <v>2.0771083242000001</v>
      </c>
      <c r="AC84" s="1122">
        <v>0</v>
      </c>
      <c r="AD84" s="1122">
        <v>0</v>
      </c>
      <c r="AE84" s="1122">
        <v>2.7694777656</v>
      </c>
      <c r="AF84" s="1122">
        <v>0</v>
      </c>
      <c r="AG84" s="1122">
        <v>20.510357005600003</v>
      </c>
      <c r="AH84" s="1123">
        <v>0.69236944140000001</v>
      </c>
      <c r="AI84" s="1121">
        <v>0</v>
      </c>
      <c r="AJ84" s="1122">
        <v>0</v>
      </c>
      <c r="AK84" s="1122">
        <v>0</v>
      </c>
      <c r="AL84" s="1122">
        <v>0</v>
      </c>
      <c r="AM84" s="1122">
        <v>0</v>
      </c>
      <c r="AN84" s="1123">
        <v>0</v>
      </c>
      <c r="AO84" s="1121">
        <v>0</v>
      </c>
      <c r="AP84" s="1123">
        <v>0</v>
      </c>
      <c r="AQ84" s="1121">
        <v>10.275070856399999</v>
      </c>
      <c r="AR84" s="1122">
        <v>1.3861654884000001</v>
      </c>
      <c r="AS84" s="1122">
        <v>0</v>
      </c>
      <c r="AT84" s="1122">
        <v>0</v>
      </c>
      <c r="AU84" s="1122">
        <v>0.10004164380000001</v>
      </c>
      <c r="AV84" s="1122">
        <v>1.3862413600000001</v>
      </c>
      <c r="AW84" s="1121">
        <v>2.3571274188000002</v>
      </c>
      <c r="AX84" s="1123">
        <v>4.4741631381999998</v>
      </c>
      <c r="AY84" s="1123">
        <v>183.84254026319999</v>
      </c>
    </row>
    <row r="85" spans="1:51" x14ac:dyDescent="0.25">
      <c r="A85" s="1120"/>
      <c r="B85" s="1120" t="s">
        <v>828</v>
      </c>
      <c r="C85" s="1121">
        <v>0</v>
      </c>
      <c r="D85" s="1122">
        <v>24.490881609599999</v>
      </c>
      <c r="E85" s="1122">
        <v>34.766115939800002</v>
      </c>
      <c r="F85" s="1122">
        <v>15.143517022200001</v>
      </c>
      <c r="G85" s="1122">
        <v>2.3141889637999999</v>
      </c>
      <c r="H85" s="1123">
        <v>0</v>
      </c>
      <c r="I85" s="1121">
        <v>9.0097248541999999</v>
      </c>
      <c r="J85" s="1122">
        <v>14.503488900600001</v>
      </c>
      <c r="K85" s="1122">
        <v>18.096633695000001</v>
      </c>
      <c r="L85" s="1122">
        <v>27.055519706600002</v>
      </c>
      <c r="M85" s="1122">
        <v>12.125924101199999</v>
      </c>
      <c r="N85" s="1122">
        <v>3.5389957274000001</v>
      </c>
      <c r="O85" s="1123">
        <v>6.9300296240000003</v>
      </c>
      <c r="P85" s="1121">
        <v>11.600937082</v>
      </c>
      <c r="Q85" s="1122">
        <v>0</v>
      </c>
      <c r="R85" s="1122">
        <v>0</v>
      </c>
      <c r="S85" s="1122">
        <v>1.8093148472000002</v>
      </c>
      <c r="T85" s="1122">
        <v>0</v>
      </c>
      <c r="U85" s="1122">
        <v>0</v>
      </c>
      <c r="V85" s="1122">
        <v>0</v>
      </c>
      <c r="W85" s="1122">
        <v>6.5829295392000002</v>
      </c>
      <c r="X85" s="1122">
        <v>1.8093148472000002</v>
      </c>
      <c r="Y85" s="1123">
        <v>6.6059412719999999</v>
      </c>
      <c r="Z85" s="1121">
        <v>0.9069858448</v>
      </c>
      <c r="AA85" s="1122">
        <v>6.1318840590000008</v>
      </c>
      <c r="AB85" s="1122">
        <v>18.7649099932</v>
      </c>
      <c r="AC85" s="1122">
        <v>24.259821717600001</v>
      </c>
      <c r="AD85" s="1122">
        <v>0</v>
      </c>
      <c r="AE85" s="1122">
        <v>29.708988080800005</v>
      </c>
      <c r="AF85" s="1122">
        <v>1.9467013706000003</v>
      </c>
      <c r="AG85" s="1122">
        <v>4.3477471268000007</v>
      </c>
      <c r="AH85" s="1123">
        <v>2.0845451130000003</v>
      </c>
      <c r="AI85" s="1121">
        <v>0</v>
      </c>
      <c r="AJ85" s="1122">
        <v>15.998065370000001</v>
      </c>
      <c r="AK85" s="1122">
        <v>19.8965405324</v>
      </c>
      <c r="AL85" s="1122">
        <v>29.601169323600001</v>
      </c>
      <c r="AM85" s="1122">
        <v>49.820660820000001</v>
      </c>
      <c r="AN85" s="1123">
        <v>44.834912701599997</v>
      </c>
      <c r="AO85" s="1121">
        <v>0</v>
      </c>
      <c r="AP85" s="1123">
        <v>0</v>
      </c>
      <c r="AQ85" s="1121">
        <v>17.313827364399998</v>
      </c>
      <c r="AR85" s="1122">
        <v>2.5157426924000004</v>
      </c>
      <c r="AS85" s="1122">
        <v>2.4678747099999998</v>
      </c>
      <c r="AT85" s="1122">
        <v>2.7331533109999997</v>
      </c>
      <c r="AU85" s="1122">
        <v>4.0081684146000001</v>
      </c>
      <c r="AV85" s="1122">
        <v>4.9994410214</v>
      </c>
      <c r="AW85" s="1121">
        <v>5.5120480044000013</v>
      </c>
      <c r="AX85" s="1123">
        <v>0</v>
      </c>
      <c r="AY85" s="1123">
        <v>484.23664530359997</v>
      </c>
    </row>
    <row r="86" spans="1:51" x14ac:dyDescent="0.25">
      <c r="A86" s="1120"/>
      <c r="B86" s="1120" t="s">
        <v>856</v>
      </c>
      <c r="C86" s="1121">
        <v>0</v>
      </c>
      <c r="D86" s="1122">
        <v>0</v>
      </c>
      <c r="E86" s="1122">
        <v>0</v>
      </c>
      <c r="F86" s="1122">
        <v>0</v>
      </c>
      <c r="G86" s="1122">
        <v>0</v>
      </c>
      <c r="H86" s="1123">
        <v>0</v>
      </c>
      <c r="I86" s="1121">
        <v>0</v>
      </c>
      <c r="J86" s="1122">
        <v>0</v>
      </c>
      <c r="K86" s="1122">
        <v>0</v>
      </c>
      <c r="L86" s="1122">
        <v>0</v>
      </c>
      <c r="M86" s="1122">
        <v>0</v>
      </c>
      <c r="N86" s="1122">
        <v>0</v>
      </c>
      <c r="O86" s="1123">
        <v>0</v>
      </c>
      <c r="P86" s="1121">
        <v>0</v>
      </c>
      <c r="Q86" s="1122">
        <v>0</v>
      </c>
      <c r="R86" s="1122">
        <v>0</v>
      </c>
      <c r="S86" s="1122">
        <v>0</v>
      </c>
      <c r="T86" s="1122">
        <v>0</v>
      </c>
      <c r="U86" s="1122">
        <v>0</v>
      </c>
      <c r="V86" s="1122">
        <v>0</v>
      </c>
      <c r="W86" s="1122">
        <v>0</v>
      </c>
      <c r="X86" s="1122">
        <v>0</v>
      </c>
      <c r="Y86" s="1123">
        <v>0</v>
      </c>
      <c r="Z86" s="1121">
        <v>0</v>
      </c>
      <c r="AA86" s="1122">
        <v>0</v>
      </c>
      <c r="AB86" s="1122">
        <v>0</v>
      </c>
      <c r="AC86" s="1122">
        <v>0</v>
      </c>
      <c r="AD86" s="1122">
        <v>0</v>
      </c>
      <c r="AE86" s="1122">
        <v>0</v>
      </c>
      <c r="AF86" s="1122">
        <v>0</v>
      </c>
      <c r="AG86" s="1122">
        <v>0</v>
      </c>
      <c r="AH86" s="1123">
        <v>0</v>
      </c>
      <c r="AI86" s="1121">
        <v>7.6591620797999997</v>
      </c>
      <c r="AJ86" s="1122">
        <v>0</v>
      </c>
      <c r="AK86" s="1122">
        <v>5.7489627005999999</v>
      </c>
      <c r="AL86" s="1122">
        <v>2.3740242847999999</v>
      </c>
      <c r="AM86" s="1122">
        <v>33.447651722800003</v>
      </c>
      <c r="AN86" s="1123">
        <v>14.096688979800001</v>
      </c>
      <c r="AO86" s="1121">
        <v>0</v>
      </c>
      <c r="AP86" s="1123">
        <v>0</v>
      </c>
      <c r="AQ86" s="1121">
        <v>0</v>
      </c>
      <c r="AR86" s="1122">
        <v>11.05182701</v>
      </c>
      <c r="AS86" s="1122">
        <v>0</v>
      </c>
      <c r="AT86" s="1122">
        <v>0</v>
      </c>
      <c r="AU86" s="1122">
        <v>10.579067846200001</v>
      </c>
      <c r="AV86" s="1122">
        <v>6.3369837216000011</v>
      </c>
      <c r="AW86" s="1121">
        <v>0</v>
      </c>
      <c r="AX86" s="1123">
        <v>0</v>
      </c>
      <c r="AY86" s="1123">
        <v>91.294368345600006</v>
      </c>
    </row>
    <row r="87" spans="1:51" x14ac:dyDescent="0.25">
      <c r="A87" s="1120"/>
      <c r="B87" s="1120" t="s">
        <v>839</v>
      </c>
      <c r="C87" s="1121">
        <v>0</v>
      </c>
      <c r="D87" s="1122">
        <v>0</v>
      </c>
      <c r="E87" s="1122">
        <v>0</v>
      </c>
      <c r="F87" s="1122">
        <v>0</v>
      </c>
      <c r="G87" s="1122">
        <v>0</v>
      </c>
      <c r="H87" s="1123">
        <v>0</v>
      </c>
      <c r="I87" s="1121">
        <v>0</v>
      </c>
      <c r="J87" s="1122">
        <v>0</v>
      </c>
      <c r="K87" s="1122">
        <v>0</v>
      </c>
      <c r="L87" s="1122">
        <v>0</v>
      </c>
      <c r="M87" s="1122">
        <v>0</v>
      </c>
      <c r="N87" s="1122">
        <v>0</v>
      </c>
      <c r="O87" s="1123">
        <v>0</v>
      </c>
      <c r="P87" s="1121">
        <v>0</v>
      </c>
      <c r="Q87" s="1122">
        <v>0</v>
      </c>
      <c r="R87" s="1122">
        <v>0</v>
      </c>
      <c r="S87" s="1122">
        <v>0</v>
      </c>
      <c r="T87" s="1122">
        <v>0</v>
      </c>
      <c r="U87" s="1122">
        <v>0</v>
      </c>
      <c r="V87" s="1122">
        <v>0</v>
      </c>
      <c r="W87" s="1122">
        <v>0</v>
      </c>
      <c r="X87" s="1122">
        <v>0</v>
      </c>
      <c r="Y87" s="1123">
        <v>0</v>
      </c>
      <c r="Z87" s="1121">
        <v>0</v>
      </c>
      <c r="AA87" s="1122">
        <v>0</v>
      </c>
      <c r="AB87" s="1122">
        <v>0</v>
      </c>
      <c r="AC87" s="1122">
        <v>0</v>
      </c>
      <c r="AD87" s="1122">
        <v>0</v>
      </c>
      <c r="AE87" s="1122">
        <v>0</v>
      </c>
      <c r="AF87" s="1122">
        <v>0</v>
      </c>
      <c r="AG87" s="1122">
        <v>0</v>
      </c>
      <c r="AH87" s="1123">
        <v>0</v>
      </c>
      <c r="AI87" s="1121">
        <v>0</v>
      </c>
      <c r="AJ87" s="1122">
        <v>0</v>
      </c>
      <c r="AK87" s="1122">
        <v>0</v>
      </c>
      <c r="AL87" s="1122">
        <v>0</v>
      </c>
      <c r="AM87" s="1122">
        <v>0</v>
      </c>
      <c r="AN87" s="1123">
        <v>0</v>
      </c>
      <c r="AO87" s="1121">
        <v>0</v>
      </c>
      <c r="AP87" s="1123">
        <v>0.23462366199999998</v>
      </c>
      <c r="AQ87" s="1121">
        <v>0</v>
      </c>
      <c r="AR87" s="1122">
        <v>14.8088847816</v>
      </c>
      <c r="AS87" s="1122">
        <v>5.3146453304000003</v>
      </c>
      <c r="AT87" s="1122">
        <v>8.2237575042</v>
      </c>
      <c r="AU87" s="1122">
        <v>5.6992912927999999</v>
      </c>
      <c r="AV87" s="1122">
        <v>1.7599815688</v>
      </c>
      <c r="AW87" s="1121">
        <v>0</v>
      </c>
      <c r="AX87" s="1123">
        <v>0</v>
      </c>
      <c r="AY87" s="1123">
        <v>36.041184139799995</v>
      </c>
    </row>
    <row r="88" spans="1:51" x14ac:dyDescent="0.25">
      <c r="A88" s="1120"/>
      <c r="B88" s="1120" t="s">
        <v>817</v>
      </c>
      <c r="C88" s="1121">
        <v>0</v>
      </c>
      <c r="D88" s="1122">
        <v>0</v>
      </c>
      <c r="E88" s="1122">
        <v>0</v>
      </c>
      <c r="F88" s="1122">
        <v>0</v>
      </c>
      <c r="G88" s="1122">
        <v>0</v>
      </c>
      <c r="H88" s="1123">
        <v>0</v>
      </c>
      <c r="I88" s="1121">
        <v>0</v>
      </c>
      <c r="J88" s="1122">
        <v>2.2002366120000003</v>
      </c>
      <c r="K88" s="1122">
        <v>0</v>
      </c>
      <c r="L88" s="1122">
        <v>0</v>
      </c>
      <c r="M88" s="1122">
        <v>0</v>
      </c>
      <c r="N88" s="1122">
        <v>0</v>
      </c>
      <c r="O88" s="1123">
        <v>0</v>
      </c>
      <c r="P88" s="1121">
        <v>5.2619517495999997</v>
      </c>
      <c r="Q88" s="1122">
        <v>0</v>
      </c>
      <c r="R88" s="1122">
        <v>0</v>
      </c>
      <c r="S88" s="1122">
        <v>1.0360743064</v>
      </c>
      <c r="T88" s="1122">
        <v>0</v>
      </c>
      <c r="U88" s="1122">
        <v>0</v>
      </c>
      <c r="V88" s="1122">
        <v>0</v>
      </c>
      <c r="W88" s="1122">
        <v>0</v>
      </c>
      <c r="X88" s="1122">
        <v>13.123713296400002</v>
      </c>
      <c r="Y88" s="1123">
        <v>0</v>
      </c>
      <c r="Z88" s="1121">
        <v>0</v>
      </c>
      <c r="AA88" s="1122">
        <v>0</v>
      </c>
      <c r="AB88" s="1122">
        <v>0</v>
      </c>
      <c r="AC88" s="1122">
        <v>0</v>
      </c>
      <c r="AD88" s="1122">
        <v>0</v>
      </c>
      <c r="AE88" s="1122">
        <v>0</v>
      </c>
      <c r="AF88" s="1122">
        <v>0</v>
      </c>
      <c r="AG88" s="1122">
        <v>0</v>
      </c>
      <c r="AH88" s="1123">
        <v>0</v>
      </c>
      <c r="AI88" s="1121">
        <v>0</v>
      </c>
      <c r="AJ88" s="1122">
        <v>0</v>
      </c>
      <c r="AK88" s="1122">
        <v>0</v>
      </c>
      <c r="AL88" s="1122">
        <v>0</v>
      </c>
      <c r="AM88" s="1122">
        <v>0</v>
      </c>
      <c r="AN88" s="1123">
        <v>0</v>
      </c>
      <c r="AO88" s="1121">
        <v>0</v>
      </c>
      <c r="AP88" s="1123">
        <v>0</v>
      </c>
      <c r="AQ88" s="1121">
        <v>0</v>
      </c>
      <c r="AR88" s="1122">
        <v>0</v>
      </c>
      <c r="AS88" s="1122">
        <v>0</v>
      </c>
      <c r="AT88" s="1122">
        <v>0</v>
      </c>
      <c r="AU88" s="1122">
        <v>0</v>
      </c>
      <c r="AV88" s="1122">
        <v>0</v>
      </c>
      <c r="AW88" s="1121">
        <v>0</v>
      </c>
      <c r="AX88" s="1123">
        <v>5.0397241762000009</v>
      </c>
      <c r="AY88" s="1123">
        <v>26.661700140600001</v>
      </c>
    </row>
    <row r="89" spans="1:51" x14ac:dyDescent="0.25">
      <c r="A89" s="1120"/>
      <c r="B89" s="1120" t="s">
        <v>840</v>
      </c>
      <c r="C89" s="1121">
        <v>0</v>
      </c>
      <c r="D89" s="1122">
        <v>7.1876146664</v>
      </c>
      <c r="E89" s="1122">
        <v>3.3960135706000001</v>
      </c>
      <c r="F89" s="1122">
        <v>0</v>
      </c>
      <c r="G89" s="1122">
        <v>0</v>
      </c>
      <c r="H89" s="1123">
        <v>10.3820867192</v>
      </c>
      <c r="I89" s="1121">
        <v>4.6019575293999999</v>
      </c>
      <c r="J89" s="1122">
        <v>2.7766521593999998</v>
      </c>
      <c r="K89" s="1122">
        <v>0</v>
      </c>
      <c r="L89" s="1122">
        <v>4.8591111464000001</v>
      </c>
      <c r="M89" s="1122">
        <v>5.1084475876000006</v>
      </c>
      <c r="N89" s="1122">
        <v>0</v>
      </c>
      <c r="O89" s="1123">
        <v>0</v>
      </c>
      <c r="P89" s="1121">
        <v>4.0077223088</v>
      </c>
      <c r="Q89" s="1122">
        <v>6.0102958412000005</v>
      </c>
      <c r="R89" s="1122">
        <v>8.2845044506000001</v>
      </c>
      <c r="S89" s="1122">
        <v>23.767348011400003</v>
      </c>
      <c r="T89" s="1122">
        <v>0</v>
      </c>
      <c r="U89" s="1122">
        <v>1.3783748608000002</v>
      </c>
      <c r="V89" s="1122">
        <v>2.5042899224000004</v>
      </c>
      <c r="W89" s="1122">
        <v>0</v>
      </c>
      <c r="X89" s="1122">
        <v>6.3080802092000008</v>
      </c>
      <c r="Y89" s="1123">
        <v>6.1969364100000002</v>
      </c>
      <c r="Z89" s="1121">
        <v>0.55439666240000007</v>
      </c>
      <c r="AA89" s="1122">
        <v>2.3522249884000002</v>
      </c>
      <c r="AB89" s="1122">
        <v>10.540157171600001</v>
      </c>
      <c r="AC89" s="1122">
        <v>10.540157171600001</v>
      </c>
      <c r="AD89" s="1122">
        <v>0</v>
      </c>
      <c r="AE89" s="1122">
        <v>10.540157171600001</v>
      </c>
      <c r="AF89" s="1122">
        <v>1.0036804260000001</v>
      </c>
      <c r="AG89" s="1122">
        <v>5.2092939094000004</v>
      </c>
      <c r="AH89" s="1123">
        <v>0</v>
      </c>
      <c r="AI89" s="1121">
        <v>0</v>
      </c>
      <c r="AJ89" s="1122">
        <v>0</v>
      </c>
      <c r="AK89" s="1122">
        <v>0</v>
      </c>
      <c r="AL89" s="1122">
        <v>0</v>
      </c>
      <c r="AM89" s="1122">
        <v>0</v>
      </c>
      <c r="AN89" s="1123">
        <v>80.379650509200005</v>
      </c>
      <c r="AO89" s="1121">
        <v>0</v>
      </c>
      <c r="AP89" s="1123">
        <v>0.32511028620000004</v>
      </c>
      <c r="AQ89" s="1121">
        <v>0</v>
      </c>
      <c r="AR89" s="1122">
        <v>0</v>
      </c>
      <c r="AS89" s="1122">
        <v>6.2694081254</v>
      </c>
      <c r="AT89" s="1122">
        <v>6.4985458453999998</v>
      </c>
      <c r="AU89" s="1122">
        <v>13.196473612</v>
      </c>
      <c r="AV89" s="1122">
        <v>7.0640469269999997</v>
      </c>
      <c r="AW89" s="1121">
        <v>0</v>
      </c>
      <c r="AX89" s="1123">
        <v>0</v>
      </c>
      <c r="AY89" s="1123">
        <v>251.24273819960007</v>
      </c>
    </row>
    <row r="90" spans="1:51" x14ac:dyDescent="0.25">
      <c r="A90" s="1133" t="s">
        <v>841</v>
      </c>
      <c r="B90" s="1116"/>
      <c r="C90" s="1125">
        <v>0</v>
      </c>
      <c r="D90" s="1126">
        <v>0</v>
      </c>
      <c r="E90" s="1126">
        <v>0</v>
      </c>
      <c r="F90" s="1126">
        <v>0</v>
      </c>
      <c r="G90" s="1126">
        <v>0</v>
      </c>
      <c r="H90" s="1127">
        <v>0</v>
      </c>
      <c r="I90" s="1125">
        <v>0</v>
      </c>
      <c r="J90" s="1126">
        <v>0</v>
      </c>
      <c r="K90" s="1126">
        <v>0</v>
      </c>
      <c r="L90" s="1126">
        <v>0</v>
      </c>
      <c r="M90" s="1126">
        <v>0</v>
      </c>
      <c r="N90" s="1126">
        <v>0</v>
      </c>
      <c r="O90" s="1127">
        <v>0</v>
      </c>
      <c r="P90" s="1125">
        <v>0</v>
      </c>
      <c r="Q90" s="1126">
        <v>0</v>
      </c>
      <c r="R90" s="1126">
        <v>0</v>
      </c>
      <c r="S90" s="1126">
        <v>0</v>
      </c>
      <c r="T90" s="1126">
        <v>0</v>
      </c>
      <c r="U90" s="1126">
        <v>0</v>
      </c>
      <c r="V90" s="1126">
        <v>0</v>
      </c>
      <c r="W90" s="1126">
        <v>0</v>
      </c>
      <c r="X90" s="1126">
        <v>0</v>
      </c>
      <c r="Y90" s="1127">
        <v>0</v>
      </c>
      <c r="Z90" s="1125">
        <v>0</v>
      </c>
      <c r="AA90" s="1126">
        <v>0</v>
      </c>
      <c r="AB90" s="1126">
        <v>0</v>
      </c>
      <c r="AC90" s="1126">
        <v>0</v>
      </c>
      <c r="AD90" s="1126">
        <v>0</v>
      </c>
      <c r="AE90" s="1126">
        <v>0</v>
      </c>
      <c r="AF90" s="1126">
        <v>0</v>
      </c>
      <c r="AG90" s="1126">
        <v>0</v>
      </c>
      <c r="AH90" s="1127">
        <v>0</v>
      </c>
      <c r="AI90" s="1125">
        <v>0</v>
      </c>
      <c r="AJ90" s="1126">
        <v>0</v>
      </c>
      <c r="AK90" s="1126">
        <v>0</v>
      </c>
      <c r="AL90" s="1126">
        <v>0</v>
      </c>
      <c r="AM90" s="1126">
        <v>0</v>
      </c>
      <c r="AN90" s="1127">
        <v>0</v>
      </c>
      <c r="AO90" s="1125">
        <v>0</v>
      </c>
      <c r="AP90" s="1127">
        <v>0</v>
      </c>
      <c r="AQ90" s="1125">
        <v>0</v>
      </c>
      <c r="AR90" s="1126">
        <v>0</v>
      </c>
      <c r="AS90" s="1126">
        <v>0</v>
      </c>
      <c r="AT90" s="1126">
        <v>0</v>
      </c>
      <c r="AU90" s="1126">
        <v>0</v>
      </c>
      <c r="AV90" s="1126">
        <v>0</v>
      </c>
      <c r="AW90" s="1125">
        <v>0</v>
      </c>
      <c r="AX90" s="1127">
        <v>2.1844619733999999</v>
      </c>
      <c r="AY90" s="1127">
        <v>2.1844619733999999</v>
      </c>
    </row>
    <row r="91" spans="1:51" x14ac:dyDescent="0.25">
      <c r="A91" s="1120"/>
      <c r="B91" s="1120" t="s">
        <v>842</v>
      </c>
      <c r="C91" s="1121">
        <v>0</v>
      </c>
      <c r="D91" s="1122">
        <v>0</v>
      </c>
      <c r="E91" s="1122">
        <v>0</v>
      </c>
      <c r="F91" s="1122">
        <v>0</v>
      </c>
      <c r="G91" s="1122">
        <v>0</v>
      </c>
      <c r="H91" s="1123">
        <v>0</v>
      </c>
      <c r="I91" s="1121">
        <v>0</v>
      </c>
      <c r="J91" s="1122">
        <v>0</v>
      </c>
      <c r="K91" s="1122">
        <v>0</v>
      </c>
      <c r="L91" s="1122">
        <v>0</v>
      </c>
      <c r="M91" s="1122">
        <v>0</v>
      </c>
      <c r="N91" s="1122">
        <v>0</v>
      </c>
      <c r="O91" s="1123">
        <v>0</v>
      </c>
      <c r="P91" s="1121">
        <v>0</v>
      </c>
      <c r="Q91" s="1122">
        <v>0</v>
      </c>
      <c r="R91" s="1122">
        <v>0</v>
      </c>
      <c r="S91" s="1122">
        <v>0</v>
      </c>
      <c r="T91" s="1122">
        <v>0</v>
      </c>
      <c r="U91" s="1122">
        <v>0</v>
      </c>
      <c r="V91" s="1122">
        <v>0</v>
      </c>
      <c r="W91" s="1122">
        <v>0</v>
      </c>
      <c r="X91" s="1122">
        <v>0</v>
      </c>
      <c r="Y91" s="1123">
        <v>0</v>
      </c>
      <c r="Z91" s="1121">
        <v>0</v>
      </c>
      <c r="AA91" s="1122">
        <v>0</v>
      </c>
      <c r="AB91" s="1122">
        <v>0</v>
      </c>
      <c r="AC91" s="1122">
        <v>0</v>
      </c>
      <c r="AD91" s="1122">
        <v>0</v>
      </c>
      <c r="AE91" s="1122">
        <v>0</v>
      </c>
      <c r="AF91" s="1122">
        <v>0</v>
      </c>
      <c r="AG91" s="1122">
        <v>0</v>
      </c>
      <c r="AH91" s="1123">
        <v>0</v>
      </c>
      <c r="AI91" s="1121">
        <v>0</v>
      </c>
      <c r="AJ91" s="1122">
        <v>0</v>
      </c>
      <c r="AK91" s="1122">
        <v>0</v>
      </c>
      <c r="AL91" s="1122">
        <v>0</v>
      </c>
      <c r="AM91" s="1122">
        <v>0</v>
      </c>
      <c r="AN91" s="1123">
        <v>0</v>
      </c>
      <c r="AO91" s="1121">
        <v>0</v>
      </c>
      <c r="AP91" s="1123">
        <v>0</v>
      </c>
      <c r="AQ91" s="1121">
        <v>0</v>
      </c>
      <c r="AR91" s="1122">
        <v>0</v>
      </c>
      <c r="AS91" s="1122">
        <v>0</v>
      </c>
      <c r="AT91" s="1122">
        <v>0</v>
      </c>
      <c r="AU91" s="1122">
        <v>0</v>
      </c>
      <c r="AV91" s="1122">
        <v>0</v>
      </c>
      <c r="AW91" s="1121">
        <v>0</v>
      </c>
      <c r="AX91" s="1123">
        <v>2.1844619733999999</v>
      </c>
      <c r="AY91" s="1123">
        <v>2.1844619733999999</v>
      </c>
    </row>
    <row r="92" spans="1:51" x14ac:dyDescent="0.25">
      <c r="A92" s="1134" t="s">
        <v>816</v>
      </c>
      <c r="B92" s="1116"/>
      <c r="C92" s="1125">
        <v>5.0790315646000002</v>
      </c>
      <c r="D92" s="1126">
        <v>13.649921807200002</v>
      </c>
      <c r="E92" s="1126">
        <v>17.935116915799998</v>
      </c>
      <c r="F92" s="1126">
        <v>0</v>
      </c>
      <c r="G92" s="1126">
        <v>0</v>
      </c>
      <c r="H92" s="1127">
        <v>0</v>
      </c>
      <c r="I92" s="1125">
        <v>0</v>
      </c>
      <c r="J92" s="1126">
        <v>0</v>
      </c>
      <c r="K92" s="1126">
        <v>0</v>
      </c>
      <c r="L92" s="1126">
        <v>0</v>
      </c>
      <c r="M92" s="1126">
        <v>0</v>
      </c>
      <c r="N92" s="1126">
        <v>0.2035683734</v>
      </c>
      <c r="O92" s="1127">
        <v>0</v>
      </c>
      <c r="P92" s="1125">
        <v>0</v>
      </c>
      <c r="Q92" s="1126">
        <v>0</v>
      </c>
      <c r="R92" s="1126">
        <v>0</v>
      </c>
      <c r="S92" s="1126">
        <v>0</v>
      </c>
      <c r="T92" s="1126">
        <v>0</v>
      </c>
      <c r="U92" s="1126">
        <v>0</v>
      </c>
      <c r="V92" s="1126">
        <v>0</v>
      </c>
      <c r="W92" s="1126">
        <v>0</v>
      </c>
      <c r="X92" s="1126">
        <v>0</v>
      </c>
      <c r="Y92" s="1127">
        <v>0</v>
      </c>
      <c r="Z92" s="1125">
        <v>0.4156356008</v>
      </c>
      <c r="AA92" s="1126">
        <v>1.0390890020000001</v>
      </c>
      <c r="AB92" s="1126">
        <v>0</v>
      </c>
      <c r="AC92" s="1126">
        <v>0</v>
      </c>
      <c r="AD92" s="1126">
        <v>0</v>
      </c>
      <c r="AE92" s="1126">
        <v>0</v>
      </c>
      <c r="AF92" s="1126">
        <v>0.62345340119999992</v>
      </c>
      <c r="AG92" s="1126">
        <v>2.0236999999999998</v>
      </c>
      <c r="AH92" s="1127">
        <v>0</v>
      </c>
      <c r="AI92" s="1125">
        <v>0</v>
      </c>
      <c r="AJ92" s="1126">
        <v>0.18067332920000001</v>
      </c>
      <c r="AK92" s="1126">
        <v>0</v>
      </c>
      <c r="AL92" s="1126">
        <v>0</v>
      </c>
      <c r="AM92" s="1126">
        <v>0</v>
      </c>
      <c r="AN92" s="1127">
        <v>0</v>
      </c>
      <c r="AO92" s="1125">
        <v>0</v>
      </c>
      <c r="AP92" s="1127">
        <v>0</v>
      </c>
      <c r="AQ92" s="1125">
        <v>0</v>
      </c>
      <c r="AR92" s="1126">
        <v>0</v>
      </c>
      <c r="AS92" s="1126">
        <v>0</v>
      </c>
      <c r="AT92" s="1126">
        <v>0</v>
      </c>
      <c r="AU92" s="1126">
        <v>0</v>
      </c>
      <c r="AV92" s="1126">
        <v>0</v>
      </c>
      <c r="AW92" s="1125">
        <v>6.2927260200000008</v>
      </c>
      <c r="AX92" s="1127">
        <v>6.1141297616000001</v>
      </c>
      <c r="AY92" s="1127">
        <v>53.557045775800006</v>
      </c>
    </row>
    <row r="93" spans="1:51" x14ac:dyDescent="0.25">
      <c r="A93" s="1120"/>
      <c r="B93" s="1120" t="s">
        <v>721</v>
      </c>
      <c r="C93" s="1121">
        <v>0</v>
      </c>
      <c r="D93" s="1122">
        <v>0</v>
      </c>
      <c r="E93" s="1122">
        <v>0</v>
      </c>
      <c r="F93" s="1122">
        <v>0</v>
      </c>
      <c r="G93" s="1122">
        <v>0</v>
      </c>
      <c r="H93" s="1123">
        <v>0</v>
      </c>
      <c r="I93" s="1121">
        <v>0</v>
      </c>
      <c r="J93" s="1122">
        <v>0</v>
      </c>
      <c r="K93" s="1122">
        <v>0</v>
      </c>
      <c r="L93" s="1122">
        <v>0</v>
      </c>
      <c r="M93" s="1122">
        <v>0</v>
      </c>
      <c r="N93" s="1122">
        <v>0</v>
      </c>
      <c r="O93" s="1123">
        <v>0</v>
      </c>
      <c r="P93" s="1121">
        <v>0</v>
      </c>
      <c r="Q93" s="1122">
        <v>0</v>
      </c>
      <c r="R93" s="1122">
        <v>0</v>
      </c>
      <c r="S93" s="1122">
        <v>0</v>
      </c>
      <c r="T93" s="1122">
        <v>0</v>
      </c>
      <c r="U93" s="1122">
        <v>0</v>
      </c>
      <c r="V93" s="1122">
        <v>0</v>
      </c>
      <c r="W93" s="1122">
        <v>0</v>
      </c>
      <c r="X93" s="1122">
        <v>0</v>
      </c>
      <c r="Y93" s="1123">
        <v>0</v>
      </c>
      <c r="Z93" s="1121">
        <v>0</v>
      </c>
      <c r="AA93" s="1122">
        <v>0</v>
      </c>
      <c r="AB93" s="1122">
        <v>0</v>
      </c>
      <c r="AC93" s="1122">
        <v>0</v>
      </c>
      <c r="AD93" s="1122">
        <v>0</v>
      </c>
      <c r="AE93" s="1122">
        <v>0</v>
      </c>
      <c r="AF93" s="1122">
        <v>0</v>
      </c>
      <c r="AG93" s="1122">
        <v>2.0236999999999998</v>
      </c>
      <c r="AH93" s="1123">
        <v>0</v>
      </c>
      <c r="AI93" s="1121">
        <v>0</v>
      </c>
      <c r="AJ93" s="1122">
        <v>0</v>
      </c>
      <c r="AK93" s="1122">
        <v>0</v>
      </c>
      <c r="AL93" s="1122">
        <v>0</v>
      </c>
      <c r="AM93" s="1122">
        <v>0</v>
      </c>
      <c r="AN93" s="1123">
        <v>0</v>
      </c>
      <c r="AO93" s="1121">
        <v>0</v>
      </c>
      <c r="AP93" s="1123">
        <v>0</v>
      </c>
      <c r="AQ93" s="1121">
        <v>0</v>
      </c>
      <c r="AR93" s="1122">
        <v>0</v>
      </c>
      <c r="AS93" s="1122">
        <v>0</v>
      </c>
      <c r="AT93" s="1122">
        <v>0</v>
      </c>
      <c r="AU93" s="1122">
        <v>0</v>
      </c>
      <c r="AV93" s="1122">
        <v>0</v>
      </c>
      <c r="AW93" s="1121">
        <v>0</v>
      </c>
      <c r="AX93" s="1123">
        <v>4.0467199681999997</v>
      </c>
      <c r="AY93" s="1123">
        <v>6.0704199682000004</v>
      </c>
    </row>
    <row r="94" spans="1:51" x14ac:dyDescent="0.25">
      <c r="A94" s="1120"/>
      <c r="B94" s="1120" t="s">
        <v>817</v>
      </c>
      <c r="C94" s="1121">
        <v>5.0790315646000002</v>
      </c>
      <c r="D94" s="1122">
        <v>10.178259998200001</v>
      </c>
      <c r="E94" s="1122">
        <v>14.4634551068</v>
      </c>
      <c r="F94" s="1122">
        <v>0</v>
      </c>
      <c r="G94" s="1122">
        <v>0</v>
      </c>
      <c r="H94" s="1123">
        <v>0</v>
      </c>
      <c r="I94" s="1121">
        <v>0</v>
      </c>
      <c r="J94" s="1122">
        <v>0</v>
      </c>
      <c r="K94" s="1122">
        <v>0</v>
      </c>
      <c r="L94" s="1122">
        <v>0</v>
      </c>
      <c r="M94" s="1122">
        <v>0</v>
      </c>
      <c r="N94" s="1122">
        <v>0.2035683734</v>
      </c>
      <c r="O94" s="1123">
        <v>0</v>
      </c>
      <c r="P94" s="1121">
        <v>0</v>
      </c>
      <c r="Q94" s="1122">
        <v>0</v>
      </c>
      <c r="R94" s="1122">
        <v>0</v>
      </c>
      <c r="S94" s="1122">
        <v>0</v>
      </c>
      <c r="T94" s="1122">
        <v>0</v>
      </c>
      <c r="U94" s="1122">
        <v>0</v>
      </c>
      <c r="V94" s="1122">
        <v>0</v>
      </c>
      <c r="W94" s="1122">
        <v>0</v>
      </c>
      <c r="X94" s="1122">
        <v>0</v>
      </c>
      <c r="Y94" s="1123">
        <v>0</v>
      </c>
      <c r="Z94" s="1121">
        <v>0</v>
      </c>
      <c r="AA94" s="1122">
        <v>0</v>
      </c>
      <c r="AB94" s="1122">
        <v>0</v>
      </c>
      <c r="AC94" s="1122">
        <v>0</v>
      </c>
      <c r="AD94" s="1122">
        <v>0</v>
      </c>
      <c r="AE94" s="1122">
        <v>0</v>
      </c>
      <c r="AF94" s="1122">
        <v>0</v>
      </c>
      <c r="AG94" s="1122">
        <v>0</v>
      </c>
      <c r="AH94" s="1123">
        <v>0</v>
      </c>
      <c r="AI94" s="1121">
        <v>0</v>
      </c>
      <c r="AJ94" s="1122">
        <v>0</v>
      </c>
      <c r="AK94" s="1122">
        <v>0</v>
      </c>
      <c r="AL94" s="1122">
        <v>0</v>
      </c>
      <c r="AM94" s="1122">
        <v>0</v>
      </c>
      <c r="AN94" s="1123">
        <v>0</v>
      </c>
      <c r="AO94" s="1121">
        <v>0</v>
      </c>
      <c r="AP94" s="1123">
        <v>0</v>
      </c>
      <c r="AQ94" s="1121">
        <v>0</v>
      </c>
      <c r="AR94" s="1122">
        <v>0</v>
      </c>
      <c r="AS94" s="1122">
        <v>0</v>
      </c>
      <c r="AT94" s="1122">
        <v>0</v>
      </c>
      <c r="AU94" s="1122">
        <v>0</v>
      </c>
      <c r="AV94" s="1122">
        <v>0</v>
      </c>
      <c r="AW94" s="1121">
        <v>0</v>
      </c>
      <c r="AX94" s="1123">
        <v>1.0178420042</v>
      </c>
      <c r="AY94" s="1123">
        <v>30.942157047199998</v>
      </c>
    </row>
    <row r="95" spans="1:51" x14ac:dyDescent="0.25">
      <c r="A95" s="1120"/>
      <c r="B95" s="1120" t="s">
        <v>753</v>
      </c>
      <c r="C95" s="1121">
        <v>0</v>
      </c>
      <c r="D95" s="1122">
        <v>0</v>
      </c>
      <c r="E95" s="1122">
        <v>0</v>
      </c>
      <c r="F95" s="1122">
        <v>0</v>
      </c>
      <c r="G95" s="1122">
        <v>0</v>
      </c>
      <c r="H95" s="1123">
        <v>0</v>
      </c>
      <c r="I95" s="1121">
        <v>0</v>
      </c>
      <c r="J95" s="1122">
        <v>0</v>
      </c>
      <c r="K95" s="1122">
        <v>0</v>
      </c>
      <c r="L95" s="1122">
        <v>0</v>
      </c>
      <c r="M95" s="1122">
        <v>0</v>
      </c>
      <c r="N95" s="1122">
        <v>0</v>
      </c>
      <c r="O95" s="1123">
        <v>0</v>
      </c>
      <c r="P95" s="1121">
        <v>0</v>
      </c>
      <c r="Q95" s="1122">
        <v>0</v>
      </c>
      <c r="R95" s="1122">
        <v>0</v>
      </c>
      <c r="S95" s="1122">
        <v>0</v>
      </c>
      <c r="T95" s="1122">
        <v>0</v>
      </c>
      <c r="U95" s="1122">
        <v>0</v>
      </c>
      <c r="V95" s="1122">
        <v>0</v>
      </c>
      <c r="W95" s="1122">
        <v>0</v>
      </c>
      <c r="X95" s="1122">
        <v>0</v>
      </c>
      <c r="Y95" s="1123">
        <v>0</v>
      </c>
      <c r="Z95" s="1121">
        <v>0.4156356008</v>
      </c>
      <c r="AA95" s="1122">
        <v>1.0390890020000001</v>
      </c>
      <c r="AB95" s="1122">
        <v>0</v>
      </c>
      <c r="AC95" s="1122">
        <v>0</v>
      </c>
      <c r="AD95" s="1122">
        <v>0</v>
      </c>
      <c r="AE95" s="1122">
        <v>0</v>
      </c>
      <c r="AF95" s="1122">
        <v>0.62345340119999992</v>
      </c>
      <c r="AG95" s="1122">
        <v>0</v>
      </c>
      <c r="AH95" s="1123">
        <v>0</v>
      </c>
      <c r="AI95" s="1121">
        <v>0</v>
      </c>
      <c r="AJ95" s="1122">
        <v>0</v>
      </c>
      <c r="AK95" s="1122">
        <v>0</v>
      </c>
      <c r="AL95" s="1122">
        <v>0</v>
      </c>
      <c r="AM95" s="1122">
        <v>0</v>
      </c>
      <c r="AN95" s="1123">
        <v>0</v>
      </c>
      <c r="AO95" s="1121">
        <v>0</v>
      </c>
      <c r="AP95" s="1123">
        <v>0</v>
      </c>
      <c r="AQ95" s="1121">
        <v>0</v>
      </c>
      <c r="AR95" s="1122">
        <v>0</v>
      </c>
      <c r="AS95" s="1122">
        <v>0</v>
      </c>
      <c r="AT95" s="1122">
        <v>0</v>
      </c>
      <c r="AU95" s="1122">
        <v>0</v>
      </c>
      <c r="AV95" s="1122">
        <v>0</v>
      </c>
      <c r="AW95" s="1121">
        <v>0</v>
      </c>
      <c r="AX95" s="1123">
        <v>1.0495677891999999</v>
      </c>
      <c r="AY95" s="1123">
        <v>3.1277457932000003</v>
      </c>
    </row>
    <row r="96" spans="1:51" x14ac:dyDescent="0.25">
      <c r="A96" s="1120"/>
      <c r="B96" s="1120" t="s">
        <v>754</v>
      </c>
      <c r="C96" s="1121">
        <v>0</v>
      </c>
      <c r="D96" s="1122">
        <v>3.4716618090000004</v>
      </c>
      <c r="E96" s="1122">
        <v>3.4716618090000004</v>
      </c>
      <c r="F96" s="1122">
        <v>0</v>
      </c>
      <c r="G96" s="1122">
        <v>0</v>
      </c>
      <c r="H96" s="1123">
        <v>0</v>
      </c>
      <c r="I96" s="1121">
        <v>0</v>
      </c>
      <c r="J96" s="1122">
        <v>0</v>
      </c>
      <c r="K96" s="1122">
        <v>0</v>
      </c>
      <c r="L96" s="1122">
        <v>0</v>
      </c>
      <c r="M96" s="1122">
        <v>0</v>
      </c>
      <c r="N96" s="1122">
        <v>0</v>
      </c>
      <c r="O96" s="1123">
        <v>0</v>
      </c>
      <c r="P96" s="1121">
        <v>0</v>
      </c>
      <c r="Q96" s="1122">
        <v>0</v>
      </c>
      <c r="R96" s="1122">
        <v>0</v>
      </c>
      <c r="S96" s="1122">
        <v>0</v>
      </c>
      <c r="T96" s="1122">
        <v>0</v>
      </c>
      <c r="U96" s="1122">
        <v>0</v>
      </c>
      <c r="V96" s="1122">
        <v>0</v>
      </c>
      <c r="W96" s="1122">
        <v>0</v>
      </c>
      <c r="X96" s="1122">
        <v>0</v>
      </c>
      <c r="Y96" s="1123">
        <v>0</v>
      </c>
      <c r="Z96" s="1121">
        <v>0</v>
      </c>
      <c r="AA96" s="1122">
        <v>0</v>
      </c>
      <c r="AB96" s="1122">
        <v>0</v>
      </c>
      <c r="AC96" s="1122">
        <v>0</v>
      </c>
      <c r="AD96" s="1122">
        <v>0</v>
      </c>
      <c r="AE96" s="1122">
        <v>0</v>
      </c>
      <c r="AF96" s="1122">
        <v>0</v>
      </c>
      <c r="AG96" s="1122">
        <v>0</v>
      </c>
      <c r="AH96" s="1123">
        <v>0</v>
      </c>
      <c r="AI96" s="1121">
        <v>0</v>
      </c>
      <c r="AJ96" s="1122">
        <v>0.18067332920000001</v>
      </c>
      <c r="AK96" s="1122">
        <v>0</v>
      </c>
      <c r="AL96" s="1122">
        <v>0</v>
      </c>
      <c r="AM96" s="1122">
        <v>0</v>
      </c>
      <c r="AN96" s="1123">
        <v>0</v>
      </c>
      <c r="AO96" s="1121">
        <v>0</v>
      </c>
      <c r="AP96" s="1123">
        <v>0</v>
      </c>
      <c r="AQ96" s="1121">
        <v>0</v>
      </c>
      <c r="AR96" s="1122">
        <v>0</v>
      </c>
      <c r="AS96" s="1122">
        <v>0</v>
      </c>
      <c r="AT96" s="1122">
        <v>0</v>
      </c>
      <c r="AU96" s="1122">
        <v>0</v>
      </c>
      <c r="AV96" s="1122">
        <v>0</v>
      </c>
      <c r="AW96" s="1121">
        <v>6.2927260200000008</v>
      </c>
      <c r="AX96" s="1123">
        <v>0</v>
      </c>
      <c r="AY96" s="1123">
        <v>13.4167229672</v>
      </c>
    </row>
    <row r="97" spans="1:51" x14ac:dyDescent="0.25">
      <c r="A97" s="1135" t="s">
        <v>818</v>
      </c>
      <c r="B97" s="1116"/>
      <c r="C97" s="1125">
        <v>19.304071624600002</v>
      </c>
      <c r="D97" s="1126">
        <v>0</v>
      </c>
      <c r="E97" s="1126">
        <v>0</v>
      </c>
      <c r="F97" s="1126">
        <v>0</v>
      </c>
      <c r="G97" s="1126">
        <v>2.0767579154000004</v>
      </c>
      <c r="H97" s="1127">
        <v>58.272413305400008</v>
      </c>
      <c r="I97" s="1125">
        <v>1.0720280466000001</v>
      </c>
      <c r="J97" s="1126">
        <v>0</v>
      </c>
      <c r="K97" s="1126">
        <v>0.38328596739999998</v>
      </c>
      <c r="L97" s="1126">
        <v>0</v>
      </c>
      <c r="M97" s="1126">
        <v>3.0677148936000003</v>
      </c>
      <c r="N97" s="1126">
        <v>0</v>
      </c>
      <c r="O97" s="1127">
        <v>0</v>
      </c>
      <c r="P97" s="1125">
        <v>0</v>
      </c>
      <c r="Q97" s="1126">
        <v>0</v>
      </c>
      <c r="R97" s="1126">
        <v>0</v>
      </c>
      <c r="S97" s="1126">
        <v>0</v>
      </c>
      <c r="T97" s="1126">
        <v>0</v>
      </c>
      <c r="U97" s="1126">
        <v>0</v>
      </c>
      <c r="V97" s="1126">
        <v>0</v>
      </c>
      <c r="W97" s="1126">
        <v>0</v>
      </c>
      <c r="X97" s="1126">
        <v>0</v>
      </c>
      <c r="Y97" s="1127">
        <v>0</v>
      </c>
      <c r="Z97" s="1125">
        <v>0.43842603000000002</v>
      </c>
      <c r="AA97" s="1126">
        <v>1.3152780213999999</v>
      </c>
      <c r="AB97" s="1126">
        <v>0</v>
      </c>
      <c r="AC97" s="1126">
        <v>0</v>
      </c>
      <c r="AD97" s="1126">
        <v>0</v>
      </c>
      <c r="AE97" s="1126">
        <v>0</v>
      </c>
      <c r="AF97" s="1126">
        <v>0.21921301500000001</v>
      </c>
      <c r="AG97" s="1126">
        <v>0</v>
      </c>
      <c r="AH97" s="1127">
        <v>0</v>
      </c>
      <c r="AI97" s="1125">
        <v>0.15564125779999999</v>
      </c>
      <c r="AJ97" s="1126">
        <v>0</v>
      </c>
      <c r="AK97" s="1126">
        <v>5.5243260324000012</v>
      </c>
      <c r="AL97" s="1126">
        <v>0</v>
      </c>
      <c r="AM97" s="1126">
        <v>1.8170540248</v>
      </c>
      <c r="AN97" s="1127">
        <v>0</v>
      </c>
      <c r="AO97" s="1125">
        <v>0</v>
      </c>
      <c r="AP97" s="1127">
        <v>0</v>
      </c>
      <c r="AQ97" s="1125">
        <v>0</v>
      </c>
      <c r="AR97" s="1126">
        <v>0.55964833540000003</v>
      </c>
      <c r="AS97" s="1126">
        <v>0</v>
      </c>
      <c r="AT97" s="1126">
        <v>0.56321629000000006</v>
      </c>
      <c r="AU97" s="1126">
        <v>0</v>
      </c>
      <c r="AV97" s="1126">
        <v>0</v>
      </c>
      <c r="AW97" s="1125">
        <v>0</v>
      </c>
      <c r="AX97" s="1127">
        <v>0</v>
      </c>
      <c r="AY97" s="1127">
        <v>94.76907475980002</v>
      </c>
    </row>
    <row r="98" spans="1:51" x14ac:dyDescent="0.25">
      <c r="A98" s="1120"/>
      <c r="B98" s="1120" t="s">
        <v>857</v>
      </c>
      <c r="C98" s="1121">
        <v>0</v>
      </c>
      <c r="D98" s="1122">
        <v>0</v>
      </c>
      <c r="E98" s="1122">
        <v>0</v>
      </c>
      <c r="F98" s="1122">
        <v>0</v>
      </c>
      <c r="G98" s="1122">
        <v>0</v>
      </c>
      <c r="H98" s="1123">
        <v>0</v>
      </c>
      <c r="I98" s="1121">
        <v>0</v>
      </c>
      <c r="J98" s="1122">
        <v>0</v>
      </c>
      <c r="K98" s="1122">
        <v>0</v>
      </c>
      <c r="L98" s="1122">
        <v>0</v>
      </c>
      <c r="M98" s="1122">
        <v>0</v>
      </c>
      <c r="N98" s="1122">
        <v>0</v>
      </c>
      <c r="O98" s="1123">
        <v>0</v>
      </c>
      <c r="P98" s="1121">
        <v>0</v>
      </c>
      <c r="Q98" s="1122">
        <v>0</v>
      </c>
      <c r="R98" s="1122">
        <v>0</v>
      </c>
      <c r="S98" s="1122">
        <v>0</v>
      </c>
      <c r="T98" s="1122">
        <v>0</v>
      </c>
      <c r="U98" s="1122">
        <v>0</v>
      </c>
      <c r="V98" s="1122">
        <v>0</v>
      </c>
      <c r="W98" s="1122">
        <v>0</v>
      </c>
      <c r="X98" s="1122">
        <v>0</v>
      </c>
      <c r="Y98" s="1123">
        <v>0</v>
      </c>
      <c r="Z98" s="1121">
        <v>0</v>
      </c>
      <c r="AA98" s="1122">
        <v>0</v>
      </c>
      <c r="AB98" s="1122">
        <v>0</v>
      </c>
      <c r="AC98" s="1122">
        <v>0</v>
      </c>
      <c r="AD98" s="1122">
        <v>0</v>
      </c>
      <c r="AE98" s="1122">
        <v>0</v>
      </c>
      <c r="AF98" s="1122">
        <v>0</v>
      </c>
      <c r="AG98" s="1122">
        <v>0</v>
      </c>
      <c r="AH98" s="1123">
        <v>0</v>
      </c>
      <c r="AI98" s="1121">
        <v>0</v>
      </c>
      <c r="AJ98" s="1122">
        <v>0</v>
      </c>
      <c r="AK98" s="1122">
        <v>0</v>
      </c>
      <c r="AL98" s="1122">
        <v>0</v>
      </c>
      <c r="AM98" s="1122">
        <v>0</v>
      </c>
      <c r="AN98" s="1123">
        <v>0</v>
      </c>
      <c r="AO98" s="1121">
        <v>0</v>
      </c>
      <c r="AP98" s="1123">
        <v>0</v>
      </c>
      <c r="AQ98" s="1121">
        <v>0</v>
      </c>
      <c r="AR98" s="1122">
        <v>0.55964833540000003</v>
      </c>
      <c r="AS98" s="1122">
        <v>0</v>
      </c>
      <c r="AT98" s="1122">
        <v>0.56321629000000006</v>
      </c>
      <c r="AU98" s="1122">
        <v>0</v>
      </c>
      <c r="AV98" s="1122">
        <v>0</v>
      </c>
      <c r="AW98" s="1121">
        <v>0</v>
      </c>
      <c r="AX98" s="1123">
        <v>0</v>
      </c>
      <c r="AY98" s="1123">
        <v>1.1228646254000003</v>
      </c>
    </row>
    <row r="99" spans="1:51" x14ac:dyDescent="0.25">
      <c r="A99" s="1120"/>
      <c r="B99" s="1120" t="s">
        <v>858</v>
      </c>
      <c r="C99" s="1121">
        <v>0</v>
      </c>
      <c r="D99" s="1122">
        <v>0</v>
      </c>
      <c r="E99" s="1122">
        <v>0</v>
      </c>
      <c r="F99" s="1122">
        <v>0</v>
      </c>
      <c r="G99" s="1122">
        <v>0.15227011660000001</v>
      </c>
      <c r="H99" s="1123">
        <v>8.2123186599999995E-2</v>
      </c>
      <c r="I99" s="1121">
        <v>0</v>
      </c>
      <c r="J99" s="1122">
        <v>0</v>
      </c>
      <c r="K99" s="1122">
        <v>0</v>
      </c>
      <c r="L99" s="1122">
        <v>0</v>
      </c>
      <c r="M99" s="1122">
        <v>0</v>
      </c>
      <c r="N99" s="1122">
        <v>0</v>
      </c>
      <c r="O99" s="1123">
        <v>0</v>
      </c>
      <c r="P99" s="1121">
        <v>0</v>
      </c>
      <c r="Q99" s="1122">
        <v>0</v>
      </c>
      <c r="R99" s="1122">
        <v>0</v>
      </c>
      <c r="S99" s="1122">
        <v>0</v>
      </c>
      <c r="T99" s="1122">
        <v>0</v>
      </c>
      <c r="U99" s="1122">
        <v>0</v>
      </c>
      <c r="V99" s="1122">
        <v>0</v>
      </c>
      <c r="W99" s="1122">
        <v>0</v>
      </c>
      <c r="X99" s="1122">
        <v>0</v>
      </c>
      <c r="Y99" s="1123">
        <v>0</v>
      </c>
      <c r="Z99" s="1121">
        <v>0</v>
      </c>
      <c r="AA99" s="1122">
        <v>0</v>
      </c>
      <c r="AB99" s="1122">
        <v>0</v>
      </c>
      <c r="AC99" s="1122">
        <v>0</v>
      </c>
      <c r="AD99" s="1122">
        <v>0</v>
      </c>
      <c r="AE99" s="1122">
        <v>0</v>
      </c>
      <c r="AF99" s="1122">
        <v>0</v>
      </c>
      <c r="AG99" s="1122">
        <v>0</v>
      </c>
      <c r="AH99" s="1123">
        <v>0</v>
      </c>
      <c r="AI99" s="1121">
        <v>0</v>
      </c>
      <c r="AJ99" s="1122">
        <v>0</v>
      </c>
      <c r="AK99" s="1122">
        <v>0</v>
      </c>
      <c r="AL99" s="1122">
        <v>0</v>
      </c>
      <c r="AM99" s="1122">
        <v>0</v>
      </c>
      <c r="AN99" s="1123">
        <v>0</v>
      </c>
      <c r="AO99" s="1121">
        <v>0</v>
      </c>
      <c r="AP99" s="1123">
        <v>0</v>
      </c>
      <c r="AQ99" s="1121">
        <v>0</v>
      </c>
      <c r="AR99" s="1122">
        <v>0</v>
      </c>
      <c r="AS99" s="1122">
        <v>0</v>
      </c>
      <c r="AT99" s="1122">
        <v>0</v>
      </c>
      <c r="AU99" s="1122">
        <v>0</v>
      </c>
      <c r="AV99" s="1122">
        <v>0</v>
      </c>
      <c r="AW99" s="1121">
        <v>0</v>
      </c>
      <c r="AX99" s="1123">
        <v>0</v>
      </c>
      <c r="AY99" s="1123">
        <v>0.23439330320000001</v>
      </c>
    </row>
    <row r="100" spans="1:51" x14ac:dyDescent="0.25">
      <c r="A100" s="1120"/>
      <c r="B100" s="1120" t="s">
        <v>968</v>
      </c>
      <c r="C100" s="1121">
        <v>18.701533608800002</v>
      </c>
      <c r="D100" s="1122">
        <v>0</v>
      </c>
      <c r="E100" s="1122">
        <v>0</v>
      </c>
      <c r="F100" s="1122">
        <v>0</v>
      </c>
      <c r="G100" s="1122">
        <v>0</v>
      </c>
      <c r="H100" s="1123">
        <v>25.0422250232</v>
      </c>
      <c r="I100" s="1121">
        <v>0.34845966820000002</v>
      </c>
      <c r="J100" s="1122">
        <v>0</v>
      </c>
      <c r="K100" s="1122">
        <v>0</v>
      </c>
      <c r="L100" s="1122">
        <v>0</v>
      </c>
      <c r="M100" s="1122">
        <v>0</v>
      </c>
      <c r="N100" s="1122">
        <v>0</v>
      </c>
      <c r="O100" s="1123">
        <v>0</v>
      </c>
      <c r="P100" s="1121">
        <v>0</v>
      </c>
      <c r="Q100" s="1122">
        <v>0</v>
      </c>
      <c r="R100" s="1122">
        <v>0</v>
      </c>
      <c r="S100" s="1122">
        <v>0</v>
      </c>
      <c r="T100" s="1122">
        <v>0</v>
      </c>
      <c r="U100" s="1122">
        <v>0</v>
      </c>
      <c r="V100" s="1122">
        <v>0</v>
      </c>
      <c r="W100" s="1122">
        <v>0</v>
      </c>
      <c r="X100" s="1122">
        <v>0</v>
      </c>
      <c r="Y100" s="1123">
        <v>0</v>
      </c>
      <c r="Z100" s="1121">
        <v>0</v>
      </c>
      <c r="AA100" s="1122">
        <v>0</v>
      </c>
      <c r="AB100" s="1122">
        <v>0</v>
      </c>
      <c r="AC100" s="1122">
        <v>0</v>
      </c>
      <c r="AD100" s="1122">
        <v>0</v>
      </c>
      <c r="AE100" s="1122">
        <v>0</v>
      </c>
      <c r="AF100" s="1122">
        <v>0</v>
      </c>
      <c r="AG100" s="1122">
        <v>0</v>
      </c>
      <c r="AH100" s="1123">
        <v>0</v>
      </c>
      <c r="AI100" s="1121">
        <v>0</v>
      </c>
      <c r="AJ100" s="1122">
        <v>0</v>
      </c>
      <c r="AK100" s="1122">
        <v>0</v>
      </c>
      <c r="AL100" s="1122">
        <v>0</v>
      </c>
      <c r="AM100" s="1122">
        <v>0</v>
      </c>
      <c r="AN100" s="1123">
        <v>0</v>
      </c>
      <c r="AO100" s="1121">
        <v>0</v>
      </c>
      <c r="AP100" s="1123">
        <v>0</v>
      </c>
      <c r="AQ100" s="1121">
        <v>0</v>
      </c>
      <c r="AR100" s="1122">
        <v>0</v>
      </c>
      <c r="AS100" s="1122">
        <v>0</v>
      </c>
      <c r="AT100" s="1122">
        <v>0</v>
      </c>
      <c r="AU100" s="1122">
        <v>0</v>
      </c>
      <c r="AV100" s="1122">
        <v>0</v>
      </c>
      <c r="AW100" s="1121">
        <v>0</v>
      </c>
      <c r="AX100" s="1123">
        <v>0</v>
      </c>
      <c r="AY100" s="1123">
        <v>44.092218300200003</v>
      </c>
    </row>
    <row r="101" spans="1:51" x14ac:dyDescent="0.25">
      <c r="A101" s="1120"/>
      <c r="B101" s="1120" t="s">
        <v>969</v>
      </c>
      <c r="C101" s="1121">
        <v>0</v>
      </c>
      <c r="D101" s="1122">
        <v>0</v>
      </c>
      <c r="E101" s="1122">
        <v>0</v>
      </c>
      <c r="F101" s="1122">
        <v>0</v>
      </c>
      <c r="G101" s="1122">
        <v>0.1409858282</v>
      </c>
      <c r="H101" s="1123">
        <v>1.3405600026</v>
      </c>
      <c r="I101" s="1121">
        <v>0</v>
      </c>
      <c r="J101" s="1122">
        <v>0</v>
      </c>
      <c r="K101" s="1122">
        <v>0</v>
      </c>
      <c r="L101" s="1122">
        <v>0</v>
      </c>
      <c r="M101" s="1122">
        <v>0</v>
      </c>
      <c r="N101" s="1122">
        <v>0</v>
      </c>
      <c r="O101" s="1123">
        <v>0</v>
      </c>
      <c r="P101" s="1121">
        <v>0</v>
      </c>
      <c r="Q101" s="1122">
        <v>0</v>
      </c>
      <c r="R101" s="1122">
        <v>0</v>
      </c>
      <c r="S101" s="1122">
        <v>0</v>
      </c>
      <c r="T101" s="1122">
        <v>0</v>
      </c>
      <c r="U101" s="1122">
        <v>0</v>
      </c>
      <c r="V101" s="1122">
        <v>0</v>
      </c>
      <c r="W101" s="1122">
        <v>0</v>
      </c>
      <c r="X101" s="1122">
        <v>0</v>
      </c>
      <c r="Y101" s="1123">
        <v>0</v>
      </c>
      <c r="Z101" s="1121">
        <v>0</v>
      </c>
      <c r="AA101" s="1122">
        <v>0</v>
      </c>
      <c r="AB101" s="1122">
        <v>0</v>
      </c>
      <c r="AC101" s="1122">
        <v>0</v>
      </c>
      <c r="AD101" s="1122">
        <v>0</v>
      </c>
      <c r="AE101" s="1122">
        <v>0</v>
      </c>
      <c r="AF101" s="1122">
        <v>0</v>
      </c>
      <c r="AG101" s="1122">
        <v>0</v>
      </c>
      <c r="AH101" s="1123">
        <v>0</v>
      </c>
      <c r="AI101" s="1121">
        <v>0</v>
      </c>
      <c r="AJ101" s="1122">
        <v>0</v>
      </c>
      <c r="AK101" s="1122">
        <v>0</v>
      </c>
      <c r="AL101" s="1122">
        <v>0</v>
      </c>
      <c r="AM101" s="1122">
        <v>0</v>
      </c>
      <c r="AN101" s="1123">
        <v>0</v>
      </c>
      <c r="AO101" s="1121">
        <v>0</v>
      </c>
      <c r="AP101" s="1123">
        <v>0</v>
      </c>
      <c r="AQ101" s="1121">
        <v>0</v>
      </c>
      <c r="AR101" s="1122">
        <v>0</v>
      </c>
      <c r="AS101" s="1122">
        <v>0</v>
      </c>
      <c r="AT101" s="1122">
        <v>0</v>
      </c>
      <c r="AU101" s="1122">
        <v>0</v>
      </c>
      <c r="AV101" s="1122">
        <v>0</v>
      </c>
      <c r="AW101" s="1121">
        <v>0</v>
      </c>
      <c r="AX101" s="1123">
        <v>0</v>
      </c>
      <c r="AY101" s="1123">
        <v>1.4815458308</v>
      </c>
    </row>
    <row r="102" spans="1:51" x14ac:dyDescent="0.25">
      <c r="A102" s="1120"/>
      <c r="B102" s="1120" t="s">
        <v>970</v>
      </c>
      <c r="C102" s="1121">
        <v>0.6025380158000001</v>
      </c>
      <c r="D102" s="1122">
        <v>0</v>
      </c>
      <c r="E102" s="1122">
        <v>0</v>
      </c>
      <c r="F102" s="1122">
        <v>0</v>
      </c>
      <c r="G102" s="1122">
        <v>0</v>
      </c>
      <c r="H102" s="1123">
        <v>16.531432633800001</v>
      </c>
      <c r="I102" s="1121">
        <v>0</v>
      </c>
      <c r="J102" s="1122">
        <v>0</v>
      </c>
      <c r="K102" s="1122">
        <v>0</v>
      </c>
      <c r="L102" s="1122">
        <v>0</v>
      </c>
      <c r="M102" s="1122">
        <v>0</v>
      </c>
      <c r="N102" s="1122">
        <v>0</v>
      </c>
      <c r="O102" s="1123">
        <v>0</v>
      </c>
      <c r="P102" s="1121">
        <v>0</v>
      </c>
      <c r="Q102" s="1122">
        <v>0</v>
      </c>
      <c r="R102" s="1122">
        <v>0</v>
      </c>
      <c r="S102" s="1122">
        <v>0</v>
      </c>
      <c r="T102" s="1122">
        <v>0</v>
      </c>
      <c r="U102" s="1122">
        <v>0</v>
      </c>
      <c r="V102" s="1122">
        <v>0</v>
      </c>
      <c r="W102" s="1122">
        <v>0</v>
      </c>
      <c r="X102" s="1122">
        <v>0</v>
      </c>
      <c r="Y102" s="1123">
        <v>0</v>
      </c>
      <c r="Z102" s="1121">
        <v>0</v>
      </c>
      <c r="AA102" s="1122">
        <v>0</v>
      </c>
      <c r="AB102" s="1122">
        <v>0</v>
      </c>
      <c r="AC102" s="1122">
        <v>0</v>
      </c>
      <c r="AD102" s="1122">
        <v>0</v>
      </c>
      <c r="AE102" s="1122">
        <v>0</v>
      </c>
      <c r="AF102" s="1122">
        <v>0</v>
      </c>
      <c r="AG102" s="1122">
        <v>0</v>
      </c>
      <c r="AH102" s="1123">
        <v>0</v>
      </c>
      <c r="AI102" s="1121">
        <v>0</v>
      </c>
      <c r="AJ102" s="1122">
        <v>0</v>
      </c>
      <c r="AK102" s="1122">
        <v>0</v>
      </c>
      <c r="AL102" s="1122">
        <v>0</v>
      </c>
      <c r="AM102" s="1122">
        <v>0</v>
      </c>
      <c r="AN102" s="1123">
        <v>0</v>
      </c>
      <c r="AO102" s="1121">
        <v>0</v>
      </c>
      <c r="AP102" s="1123">
        <v>0</v>
      </c>
      <c r="AQ102" s="1121">
        <v>0</v>
      </c>
      <c r="AR102" s="1122">
        <v>0</v>
      </c>
      <c r="AS102" s="1122">
        <v>0</v>
      </c>
      <c r="AT102" s="1122">
        <v>0</v>
      </c>
      <c r="AU102" s="1122">
        <v>0</v>
      </c>
      <c r="AV102" s="1122">
        <v>0</v>
      </c>
      <c r="AW102" s="1121">
        <v>0</v>
      </c>
      <c r="AX102" s="1123">
        <v>0</v>
      </c>
      <c r="AY102" s="1123">
        <v>17.133970649599998</v>
      </c>
    </row>
    <row r="103" spans="1:51" x14ac:dyDescent="0.25">
      <c r="A103" s="1120"/>
      <c r="B103" s="1120" t="s">
        <v>816</v>
      </c>
      <c r="C103" s="1121">
        <v>0</v>
      </c>
      <c r="D103" s="1122">
        <v>0</v>
      </c>
      <c r="E103" s="1122">
        <v>0</v>
      </c>
      <c r="F103" s="1122">
        <v>0</v>
      </c>
      <c r="G103" s="1122">
        <v>1.7835019706000002</v>
      </c>
      <c r="H103" s="1123">
        <v>8.4270469500000011</v>
      </c>
      <c r="I103" s="1121">
        <v>0</v>
      </c>
      <c r="J103" s="1122">
        <v>0</v>
      </c>
      <c r="K103" s="1122">
        <v>0</v>
      </c>
      <c r="L103" s="1122">
        <v>0</v>
      </c>
      <c r="M103" s="1122">
        <v>0</v>
      </c>
      <c r="N103" s="1122">
        <v>0</v>
      </c>
      <c r="O103" s="1123">
        <v>0</v>
      </c>
      <c r="P103" s="1121">
        <v>0</v>
      </c>
      <c r="Q103" s="1122">
        <v>0</v>
      </c>
      <c r="R103" s="1122">
        <v>0</v>
      </c>
      <c r="S103" s="1122">
        <v>0</v>
      </c>
      <c r="T103" s="1122">
        <v>0</v>
      </c>
      <c r="U103" s="1122">
        <v>0</v>
      </c>
      <c r="V103" s="1122">
        <v>0</v>
      </c>
      <c r="W103" s="1122">
        <v>0</v>
      </c>
      <c r="X103" s="1122">
        <v>0</v>
      </c>
      <c r="Y103" s="1123">
        <v>0</v>
      </c>
      <c r="Z103" s="1121">
        <v>0</v>
      </c>
      <c r="AA103" s="1122">
        <v>0</v>
      </c>
      <c r="AB103" s="1122">
        <v>0</v>
      </c>
      <c r="AC103" s="1122">
        <v>0</v>
      </c>
      <c r="AD103" s="1122">
        <v>0</v>
      </c>
      <c r="AE103" s="1122">
        <v>0</v>
      </c>
      <c r="AF103" s="1122">
        <v>0</v>
      </c>
      <c r="AG103" s="1122">
        <v>0</v>
      </c>
      <c r="AH103" s="1123">
        <v>0</v>
      </c>
      <c r="AI103" s="1121">
        <v>0</v>
      </c>
      <c r="AJ103" s="1122">
        <v>0</v>
      </c>
      <c r="AK103" s="1122">
        <v>0</v>
      </c>
      <c r="AL103" s="1122">
        <v>0</v>
      </c>
      <c r="AM103" s="1122">
        <v>0</v>
      </c>
      <c r="AN103" s="1123">
        <v>0</v>
      </c>
      <c r="AO103" s="1121">
        <v>0</v>
      </c>
      <c r="AP103" s="1123">
        <v>0</v>
      </c>
      <c r="AQ103" s="1121">
        <v>0</v>
      </c>
      <c r="AR103" s="1122">
        <v>0</v>
      </c>
      <c r="AS103" s="1122">
        <v>0</v>
      </c>
      <c r="AT103" s="1122">
        <v>0</v>
      </c>
      <c r="AU103" s="1122">
        <v>0</v>
      </c>
      <c r="AV103" s="1122">
        <v>0</v>
      </c>
      <c r="AW103" s="1121">
        <v>0</v>
      </c>
      <c r="AX103" s="1123">
        <v>0</v>
      </c>
      <c r="AY103" s="1123">
        <v>10.210548920600001</v>
      </c>
    </row>
    <row r="104" spans="1:51" x14ac:dyDescent="0.25">
      <c r="A104" s="1120"/>
      <c r="B104" s="1120" t="s">
        <v>971</v>
      </c>
      <c r="C104" s="1121">
        <v>0</v>
      </c>
      <c r="D104" s="1122">
        <v>0</v>
      </c>
      <c r="E104" s="1122">
        <v>0</v>
      </c>
      <c r="F104" s="1122">
        <v>0</v>
      </c>
      <c r="G104" s="1122">
        <v>0</v>
      </c>
      <c r="H104" s="1123">
        <v>0</v>
      </c>
      <c r="I104" s="1121">
        <v>0</v>
      </c>
      <c r="J104" s="1122">
        <v>0</v>
      </c>
      <c r="K104" s="1122">
        <v>0</v>
      </c>
      <c r="L104" s="1122">
        <v>0</v>
      </c>
      <c r="M104" s="1122">
        <v>0</v>
      </c>
      <c r="N104" s="1122">
        <v>0</v>
      </c>
      <c r="O104" s="1123">
        <v>0</v>
      </c>
      <c r="P104" s="1121">
        <v>0</v>
      </c>
      <c r="Q104" s="1122">
        <v>0</v>
      </c>
      <c r="R104" s="1122">
        <v>0</v>
      </c>
      <c r="S104" s="1122">
        <v>0</v>
      </c>
      <c r="T104" s="1122">
        <v>0</v>
      </c>
      <c r="U104" s="1122">
        <v>0</v>
      </c>
      <c r="V104" s="1122">
        <v>0</v>
      </c>
      <c r="W104" s="1122">
        <v>0</v>
      </c>
      <c r="X104" s="1122">
        <v>0</v>
      </c>
      <c r="Y104" s="1123">
        <v>0</v>
      </c>
      <c r="Z104" s="1121">
        <v>0</v>
      </c>
      <c r="AA104" s="1122">
        <v>0</v>
      </c>
      <c r="AB104" s="1122">
        <v>0</v>
      </c>
      <c r="AC104" s="1122">
        <v>0</v>
      </c>
      <c r="AD104" s="1122">
        <v>0</v>
      </c>
      <c r="AE104" s="1122">
        <v>0</v>
      </c>
      <c r="AF104" s="1122">
        <v>0</v>
      </c>
      <c r="AG104" s="1122">
        <v>0</v>
      </c>
      <c r="AH104" s="1123">
        <v>0</v>
      </c>
      <c r="AI104" s="1121">
        <v>0</v>
      </c>
      <c r="AJ104" s="1122">
        <v>0</v>
      </c>
      <c r="AK104" s="1122">
        <v>0.50177600340000006</v>
      </c>
      <c r="AL104" s="1122">
        <v>0</v>
      </c>
      <c r="AM104" s="1122">
        <v>0.50177600340000006</v>
      </c>
      <c r="AN104" s="1123">
        <v>0</v>
      </c>
      <c r="AO104" s="1121">
        <v>0</v>
      </c>
      <c r="AP104" s="1123">
        <v>0</v>
      </c>
      <c r="AQ104" s="1121">
        <v>0</v>
      </c>
      <c r="AR104" s="1122">
        <v>0</v>
      </c>
      <c r="AS104" s="1122">
        <v>0</v>
      </c>
      <c r="AT104" s="1122">
        <v>0</v>
      </c>
      <c r="AU104" s="1122">
        <v>0</v>
      </c>
      <c r="AV104" s="1122">
        <v>0</v>
      </c>
      <c r="AW104" s="1121">
        <v>0</v>
      </c>
      <c r="AX104" s="1123">
        <v>0</v>
      </c>
      <c r="AY104" s="1123">
        <v>1.0035520068000001</v>
      </c>
    </row>
    <row r="105" spans="1:51" x14ac:dyDescent="0.25">
      <c r="A105" s="1120"/>
      <c r="B105" s="1120" t="s">
        <v>972</v>
      </c>
      <c r="C105" s="1121">
        <v>0</v>
      </c>
      <c r="D105" s="1122">
        <v>0</v>
      </c>
      <c r="E105" s="1122">
        <v>0</v>
      </c>
      <c r="F105" s="1122">
        <v>0</v>
      </c>
      <c r="G105" s="1122">
        <v>0</v>
      </c>
      <c r="H105" s="1123">
        <v>0</v>
      </c>
      <c r="I105" s="1121">
        <v>0</v>
      </c>
      <c r="J105" s="1122">
        <v>0</v>
      </c>
      <c r="K105" s="1122">
        <v>0</v>
      </c>
      <c r="L105" s="1122">
        <v>0</v>
      </c>
      <c r="M105" s="1122">
        <v>0</v>
      </c>
      <c r="N105" s="1122">
        <v>0</v>
      </c>
      <c r="O105" s="1123">
        <v>0</v>
      </c>
      <c r="P105" s="1121">
        <v>0</v>
      </c>
      <c r="Q105" s="1122">
        <v>0</v>
      </c>
      <c r="R105" s="1122">
        <v>0</v>
      </c>
      <c r="S105" s="1122">
        <v>0</v>
      </c>
      <c r="T105" s="1122">
        <v>0</v>
      </c>
      <c r="U105" s="1122">
        <v>0</v>
      </c>
      <c r="V105" s="1122">
        <v>0</v>
      </c>
      <c r="W105" s="1122">
        <v>0</v>
      </c>
      <c r="X105" s="1122">
        <v>0</v>
      </c>
      <c r="Y105" s="1123">
        <v>0</v>
      </c>
      <c r="Z105" s="1121">
        <v>0.43842603000000002</v>
      </c>
      <c r="AA105" s="1122">
        <v>1.3152780213999999</v>
      </c>
      <c r="AB105" s="1122">
        <v>0</v>
      </c>
      <c r="AC105" s="1122">
        <v>0</v>
      </c>
      <c r="AD105" s="1122">
        <v>0</v>
      </c>
      <c r="AE105" s="1122">
        <v>0</v>
      </c>
      <c r="AF105" s="1122">
        <v>0.21921301500000001</v>
      </c>
      <c r="AG105" s="1122">
        <v>0</v>
      </c>
      <c r="AH105" s="1123">
        <v>0</v>
      </c>
      <c r="AI105" s="1121">
        <v>0.15564125779999999</v>
      </c>
      <c r="AJ105" s="1122">
        <v>0</v>
      </c>
      <c r="AK105" s="1122">
        <v>0</v>
      </c>
      <c r="AL105" s="1122">
        <v>0</v>
      </c>
      <c r="AM105" s="1122">
        <v>1.3152780213999999</v>
      </c>
      <c r="AN105" s="1123">
        <v>0</v>
      </c>
      <c r="AO105" s="1121">
        <v>0</v>
      </c>
      <c r="AP105" s="1123">
        <v>0</v>
      </c>
      <c r="AQ105" s="1121">
        <v>0</v>
      </c>
      <c r="AR105" s="1122">
        <v>0</v>
      </c>
      <c r="AS105" s="1122">
        <v>0</v>
      </c>
      <c r="AT105" s="1122">
        <v>0</v>
      </c>
      <c r="AU105" s="1122">
        <v>0</v>
      </c>
      <c r="AV105" s="1122">
        <v>0</v>
      </c>
      <c r="AW105" s="1121">
        <v>0</v>
      </c>
      <c r="AX105" s="1123">
        <v>0</v>
      </c>
      <c r="AY105" s="1123">
        <v>3.4438363456000003</v>
      </c>
    </row>
    <row r="106" spans="1:51" x14ac:dyDescent="0.25">
      <c r="A106" s="1120"/>
      <c r="B106" s="1120" t="s">
        <v>973</v>
      </c>
      <c r="C106" s="1121">
        <v>0</v>
      </c>
      <c r="D106" s="1122">
        <v>0</v>
      </c>
      <c r="E106" s="1122">
        <v>0</v>
      </c>
      <c r="F106" s="1122">
        <v>0</v>
      </c>
      <c r="G106" s="1122">
        <v>0</v>
      </c>
      <c r="H106" s="1123">
        <v>6.8490255092000005</v>
      </c>
      <c r="I106" s="1121">
        <v>0.37799498660000003</v>
      </c>
      <c r="J106" s="1122">
        <v>0</v>
      </c>
      <c r="K106" s="1122">
        <v>0.38328596739999998</v>
      </c>
      <c r="L106" s="1122">
        <v>0</v>
      </c>
      <c r="M106" s="1122">
        <v>3.0677148936000003</v>
      </c>
      <c r="N106" s="1122">
        <v>0</v>
      </c>
      <c r="O106" s="1123">
        <v>0</v>
      </c>
      <c r="P106" s="1121">
        <v>0</v>
      </c>
      <c r="Q106" s="1122">
        <v>0</v>
      </c>
      <c r="R106" s="1122">
        <v>0</v>
      </c>
      <c r="S106" s="1122">
        <v>0</v>
      </c>
      <c r="T106" s="1122">
        <v>0</v>
      </c>
      <c r="U106" s="1122">
        <v>0</v>
      </c>
      <c r="V106" s="1122">
        <v>0</v>
      </c>
      <c r="W106" s="1122">
        <v>0</v>
      </c>
      <c r="X106" s="1122">
        <v>0</v>
      </c>
      <c r="Y106" s="1123">
        <v>0</v>
      </c>
      <c r="Z106" s="1121">
        <v>0</v>
      </c>
      <c r="AA106" s="1122">
        <v>0</v>
      </c>
      <c r="AB106" s="1122">
        <v>0</v>
      </c>
      <c r="AC106" s="1122">
        <v>0</v>
      </c>
      <c r="AD106" s="1122">
        <v>0</v>
      </c>
      <c r="AE106" s="1122">
        <v>0</v>
      </c>
      <c r="AF106" s="1122">
        <v>0</v>
      </c>
      <c r="AG106" s="1122">
        <v>0</v>
      </c>
      <c r="AH106" s="1123">
        <v>0</v>
      </c>
      <c r="AI106" s="1121">
        <v>0</v>
      </c>
      <c r="AJ106" s="1122">
        <v>0</v>
      </c>
      <c r="AK106" s="1122">
        <v>0</v>
      </c>
      <c r="AL106" s="1122">
        <v>0</v>
      </c>
      <c r="AM106" s="1122">
        <v>0</v>
      </c>
      <c r="AN106" s="1123">
        <v>0</v>
      </c>
      <c r="AO106" s="1121">
        <v>0</v>
      </c>
      <c r="AP106" s="1123">
        <v>0</v>
      </c>
      <c r="AQ106" s="1121">
        <v>0</v>
      </c>
      <c r="AR106" s="1122">
        <v>0</v>
      </c>
      <c r="AS106" s="1122">
        <v>0</v>
      </c>
      <c r="AT106" s="1122">
        <v>0</v>
      </c>
      <c r="AU106" s="1122">
        <v>0</v>
      </c>
      <c r="AV106" s="1122">
        <v>0</v>
      </c>
      <c r="AW106" s="1121">
        <v>0</v>
      </c>
      <c r="AX106" s="1123">
        <v>0</v>
      </c>
      <c r="AY106" s="1123">
        <v>10.6780213568</v>
      </c>
    </row>
    <row r="107" spans="1:51" x14ac:dyDescent="0.25">
      <c r="A107" s="1120"/>
      <c r="B107" s="1120" t="s">
        <v>819</v>
      </c>
      <c r="C107" s="1121">
        <v>0</v>
      </c>
      <c r="D107" s="1122">
        <v>0</v>
      </c>
      <c r="E107" s="1122">
        <v>0</v>
      </c>
      <c r="F107" s="1122">
        <v>0</v>
      </c>
      <c r="G107" s="1122">
        <v>0</v>
      </c>
      <c r="H107" s="1123">
        <v>0</v>
      </c>
      <c r="I107" s="1121">
        <v>0.34557339179999996</v>
      </c>
      <c r="J107" s="1122">
        <v>0</v>
      </c>
      <c r="K107" s="1122">
        <v>0</v>
      </c>
      <c r="L107" s="1122">
        <v>0</v>
      </c>
      <c r="M107" s="1122">
        <v>0</v>
      </c>
      <c r="N107" s="1122">
        <v>0</v>
      </c>
      <c r="O107" s="1123">
        <v>0</v>
      </c>
      <c r="P107" s="1121">
        <v>0</v>
      </c>
      <c r="Q107" s="1122">
        <v>0</v>
      </c>
      <c r="R107" s="1122">
        <v>0</v>
      </c>
      <c r="S107" s="1122">
        <v>0</v>
      </c>
      <c r="T107" s="1122">
        <v>0</v>
      </c>
      <c r="U107" s="1122">
        <v>0</v>
      </c>
      <c r="V107" s="1122">
        <v>0</v>
      </c>
      <c r="W107" s="1122">
        <v>0</v>
      </c>
      <c r="X107" s="1122">
        <v>0</v>
      </c>
      <c r="Y107" s="1123">
        <v>0</v>
      </c>
      <c r="Z107" s="1121">
        <v>0</v>
      </c>
      <c r="AA107" s="1122">
        <v>0</v>
      </c>
      <c r="AB107" s="1122">
        <v>0</v>
      </c>
      <c r="AC107" s="1122">
        <v>0</v>
      </c>
      <c r="AD107" s="1122">
        <v>0</v>
      </c>
      <c r="AE107" s="1122">
        <v>0</v>
      </c>
      <c r="AF107" s="1122">
        <v>0</v>
      </c>
      <c r="AG107" s="1122">
        <v>0</v>
      </c>
      <c r="AH107" s="1123">
        <v>0</v>
      </c>
      <c r="AI107" s="1121">
        <v>0</v>
      </c>
      <c r="AJ107" s="1122">
        <v>0</v>
      </c>
      <c r="AK107" s="1122">
        <v>0</v>
      </c>
      <c r="AL107" s="1122">
        <v>0</v>
      </c>
      <c r="AM107" s="1122">
        <v>0</v>
      </c>
      <c r="AN107" s="1123">
        <v>0</v>
      </c>
      <c r="AO107" s="1121">
        <v>0</v>
      </c>
      <c r="AP107" s="1123">
        <v>0</v>
      </c>
      <c r="AQ107" s="1121">
        <v>0</v>
      </c>
      <c r="AR107" s="1122">
        <v>0</v>
      </c>
      <c r="AS107" s="1122">
        <v>0</v>
      </c>
      <c r="AT107" s="1122">
        <v>0</v>
      </c>
      <c r="AU107" s="1122">
        <v>0</v>
      </c>
      <c r="AV107" s="1122">
        <v>0</v>
      </c>
      <c r="AW107" s="1121">
        <v>0</v>
      </c>
      <c r="AX107" s="1123">
        <v>0</v>
      </c>
      <c r="AY107" s="1123">
        <v>0.34557339179999996</v>
      </c>
    </row>
    <row r="108" spans="1:51" x14ac:dyDescent="0.25">
      <c r="A108" s="1120"/>
      <c r="B108" s="1120" t="s">
        <v>860</v>
      </c>
      <c r="C108" s="1121">
        <v>0</v>
      </c>
      <c r="D108" s="1122">
        <v>0</v>
      </c>
      <c r="E108" s="1122">
        <v>0</v>
      </c>
      <c r="F108" s="1122">
        <v>0</v>
      </c>
      <c r="G108" s="1122">
        <v>0</v>
      </c>
      <c r="H108" s="1123">
        <v>0</v>
      </c>
      <c r="I108" s="1121">
        <v>0</v>
      </c>
      <c r="J108" s="1122">
        <v>0</v>
      </c>
      <c r="K108" s="1122">
        <v>0</v>
      </c>
      <c r="L108" s="1122">
        <v>0</v>
      </c>
      <c r="M108" s="1122">
        <v>0</v>
      </c>
      <c r="N108" s="1122">
        <v>0</v>
      </c>
      <c r="O108" s="1123">
        <v>0</v>
      </c>
      <c r="P108" s="1121">
        <v>0</v>
      </c>
      <c r="Q108" s="1122">
        <v>0</v>
      </c>
      <c r="R108" s="1122">
        <v>0</v>
      </c>
      <c r="S108" s="1122">
        <v>0</v>
      </c>
      <c r="T108" s="1122">
        <v>0</v>
      </c>
      <c r="U108" s="1122">
        <v>0</v>
      </c>
      <c r="V108" s="1122">
        <v>0</v>
      </c>
      <c r="W108" s="1122">
        <v>0</v>
      </c>
      <c r="X108" s="1122">
        <v>0</v>
      </c>
      <c r="Y108" s="1123">
        <v>0</v>
      </c>
      <c r="Z108" s="1121">
        <v>0</v>
      </c>
      <c r="AA108" s="1122">
        <v>0</v>
      </c>
      <c r="AB108" s="1122">
        <v>0</v>
      </c>
      <c r="AC108" s="1122">
        <v>0</v>
      </c>
      <c r="AD108" s="1122">
        <v>0</v>
      </c>
      <c r="AE108" s="1122">
        <v>0</v>
      </c>
      <c r="AF108" s="1122">
        <v>0</v>
      </c>
      <c r="AG108" s="1122">
        <v>0</v>
      </c>
      <c r="AH108" s="1123">
        <v>0</v>
      </c>
      <c r="AI108" s="1121">
        <v>0</v>
      </c>
      <c r="AJ108" s="1122">
        <v>0</v>
      </c>
      <c r="AK108" s="1122">
        <v>5.0225500290000005</v>
      </c>
      <c r="AL108" s="1122">
        <v>0</v>
      </c>
      <c r="AM108" s="1122">
        <v>0</v>
      </c>
      <c r="AN108" s="1123">
        <v>0</v>
      </c>
      <c r="AO108" s="1121">
        <v>0</v>
      </c>
      <c r="AP108" s="1123">
        <v>0</v>
      </c>
      <c r="AQ108" s="1121">
        <v>0</v>
      </c>
      <c r="AR108" s="1122">
        <v>0</v>
      </c>
      <c r="AS108" s="1122">
        <v>0</v>
      </c>
      <c r="AT108" s="1122">
        <v>0</v>
      </c>
      <c r="AU108" s="1122">
        <v>0</v>
      </c>
      <c r="AV108" s="1122">
        <v>0</v>
      </c>
      <c r="AW108" s="1121">
        <v>0</v>
      </c>
      <c r="AX108" s="1123">
        <v>0</v>
      </c>
      <c r="AY108" s="1123">
        <v>5.0225500290000005</v>
      </c>
    </row>
    <row r="109" spans="1:51" x14ac:dyDescent="0.25">
      <c r="A109" s="2103" t="s">
        <v>2023</v>
      </c>
      <c r="B109" s="2103"/>
      <c r="C109" s="1125">
        <v>65.727965646000001</v>
      </c>
      <c r="D109" s="1126">
        <v>151.82876436839999</v>
      </c>
      <c r="E109" s="1126">
        <v>158.90922775560003</v>
      </c>
      <c r="F109" s="1126">
        <v>67.436134115000016</v>
      </c>
      <c r="G109" s="1126">
        <v>15.477378747600003</v>
      </c>
      <c r="H109" s="1127">
        <v>259.51461428200003</v>
      </c>
      <c r="I109" s="1125">
        <v>130.01457483979999</v>
      </c>
      <c r="J109" s="1126">
        <v>97.689502503599982</v>
      </c>
      <c r="K109" s="1126">
        <v>137.13578011000001</v>
      </c>
      <c r="L109" s="1126">
        <v>152.59420906800003</v>
      </c>
      <c r="M109" s="1126">
        <v>197.38498034499997</v>
      </c>
      <c r="N109" s="1126">
        <v>70.618002838599992</v>
      </c>
      <c r="O109" s="1127">
        <v>35.890729590799999</v>
      </c>
      <c r="P109" s="1125">
        <v>142.951760826</v>
      </c>
      <c r="Q109" s="1126">
        <v>97.105900077199991</v>
      </c>
      <c r="R109" s="1126">
        <v>138.35005588179999</v>
      </c>
      <c r="S109" s="1126">
        <v>148.74850054539999</v>
      </c>
      <c r="T109" s="1126">
        <v>34.744029140800002</v>
      </c>
      <c r="U109" s="1126">
        <v>52.404287740000008</v>
      </c>
      <c r="V109" s="1126">
        <v>67.449825028599989</v>
      </c>
      <c r="W109" s="1126">
        <v>30.229499430200004</v>
      </c>
      <c r="X109" s="1126">
        <v>73.751038171999994</v>
      </c>
      <c r="Y109" s="1127">
        <v>35.066312352399997</v>
      </c>
      <c r="Z109" s="1125">
        <v>78.761082901199998</v>
      </c>
      <c r="AA109" s="1126">
        <v>221.84281712879999</v>
      </c>
      <c r="AB109" s="1126">
        <v>205.74227687300004</v>
      </c>
      <c r="AC109" s="1126">
        <v>145.1504998314</v>
      </c>
      <c r="AD109" s="1126">
        <v>7.9799074165999988</v>
      </c>
      <c r="AE109" s="1126">
        <v>344.72537725920006</v>
      </c>
      <c r="AF109" s="1126">
        <v>125.69907094780001</v>
      </c>
      <c r="AG109" s="1126">
        <v>157.78186283299996</v>
      </c>
      <c r="AH109" s="1127">
        <v>27.728719152400004</v>
      </c>
      <c r="AI109" s="1125">
        <v>108.20466204100002</v>
      </c>
      <c r="AJ109" s="1126">
        <v>124.09181993879999</v>
      </c>
      <c r="AK109" s="1126">
        <v>145.29279537080001</v>
      </c>
      <c r="AL109" s="1126">
        <v>122.69592134520001</v>
      </c>
      <c r="AM109" s="1126">
        <v>329.83243127239996</v>
      </c>
      <c r="AN109" s="1127">
        <v>696.62264723100009</v>
      </c>
      <c r="AO109" s="1125">
        <v>0</v>
      </c>
      <c r="AP109" s="1127">
        <v>0.5597339482</v>
      </c>
      <c r="AQ109" s="1125">
        <v>85.883333086600004</v>
      </c>
      <c r="AR109" s="1126">
        <v>64.660547313600006</v>
      </c>
      <c r="AS109" s="1126">
        <v>73.750236855400004</v>
      </c>
      <c r="AT109" s="1126">
        <v>106.71818915240002</v>
      </c>
      <c r="AU109" s="1126">
        <v>56.639442990199996</v>
      </c>
      <c r="AV109" s="1126">
        <v>34.868821458799999</v>
      </c>
      <c r="AW109" s="1125">
        <v>42.082168534000004</v>
      </c>
      <c r="AX109" s="1127">
        <v>56.825355918800007</v>
      </c>
      <c r="AY109" s="1127">
        <v>5725.162794205401</v>
      </c>
    </row>
    <row r="110" spans="1:51" s="1139" customFormat="1" x14ac:dyDescent="0.25">
      <c r="A110" s="2104" t="s">
        <v>974</v>
      </c>
      <c r="B110" s="2104"/>
      <c r="C110" s="1136">
        <v>0</v>
      </c>
      <c r="D110" s="1137">
        <v>10.041436131999999</v>
      </c>
      <c r="E110" s="1137">
        <v>10.041436131999999</v>
      </c>
      <c r="F110" s="1137">
        <v>0</v>
      </c>
      <c r="G110" s="1137">
        <v>0</v>
      </c>
      <c r="H110" s="1138">
        <v>0</v>
      </c>
      <c r="I110" s="1136">
        <v>0</v>
      </c>
      <c r="J110" s="1137">
        <v>80.393738068000005</v>
      </c>
      <c r="K110" s="1137">
        <v>0</v>
      </c>
      <c r="L110" s="1137">
        <v>112.89553998800001</v>
      </c>
      <c r="M110" s="1137">
        <v>0</v>
      </c>
      <c r="N110" s="1137">
        <v>0</v>
      </c>
      <c r="O110" s="1138">
        <v>16.447844700000001</v>
      </c>
      <c r="P110" s="1136">
        <v>0</v>
      </c>
      <c r="Q110" s="1137">
        <v>0</v>
      </c>
      <c r="R110" s="1137">
        <v>67.650331166599997</v>
      </c>
      <c r="S110" s="1137">
        <v>0</v>
      </c>
      <c r="T110" s="1137">
        <v>12.496774535</v>
      </c>
      <c r="U110" s="1137">
        <v>21.319909378599998</v>
      </c>
      <c r="V110" s="1137">
        <v>0</v>
      </c>
      <c r="W110" s="1137">
        <v>14.638687152600001</v>
      </c>
      <c r="X110" s="1137">
        <v>0</v>
      </c>
      <c r="Y110" s="1138">
        <v>5.5981016280000002</v>
      </c>
      <c r="Z110" s="1136">
        <v>0</v>
      </c>
      <c r="AA110" s="1137">
        <v>0</v>
      </c>
      <c r="AB110" s="1137">
        <v>67.067655663400004</v>
      </c>
      <c r="AC110" s="1137">
        <v>47.819628318000007</v>
      </c>
      <c r="AD110" s="1137">
        <v>0</v>
      </c>
      <c r="AE110" s="1137">
        <v>66.059945399</v>
      </c>
      <c r="AF110" s="1137">
        <v>0</v>
      </c>
      <c r="AG110" s="1137">
        <v>0</v>
      </c>
      <c r="AH110" s="1138">
        <v>1.104863368</v>
      </c>
      <c r="AI110" s="1136">
        <v>47.206285733599998</v>
      </c>
      <c r="AJ110" s="1137">
        <v>32.26450766</v>
      </c>
      <c r="AK110" s="1137">
        <v>0</v>
      </c>
      <c r="AL110" s="1137">
        <v>0</v>
      </c>
      <c r="AM110" s="1137">
        <v>0</v>
      </c>
      <c r="AN110" s="1138">
        <v>92.247202177200009</v>
      </c>
      <c r="AO110" s="1136">
        <v>0</v>
      </c>
      <c r="AP110" s="1138">
        <v>0</v>
      </c>
      <c r="AQ110" s="1136">
        <v>0</v>
      </c>
      <c r="AR110" s="1137">
        <v>0</v>
      </c>
      <c r="AS110" s="1137">
        <v>14.100838388</v>
      </c>
      <c r="AT110" s="1137">
        <v>32.113698106000001</v>
      </c>
      <c r="AU110" s="1137">
        <v>0</v>
      </c>
      <c r="AV110" s="1137">
        <v>0</v>
      </c>
      <c r="AW110" s="1136">
        <v>3.2401003824000005</v>
      </c>
      <c r="AX110" s="1138">
        <v>0</v>
      </c>
      <c r="AY110" s="1138">
        <v>754.74852407640003</v>
      </c>
    </row>
    <row r="111" spans="1:51" s="1139" customFormat="1" x14ac:dyDescent="0.25">
      <c r="A111" s="2105" t="s">
        <v>2024</v>
      </c>
      <c r="B111" s="2105"/>
      <c r="C111" s="1136">
        <v>64.760908770600011</v>
      </c>
      <c r="D111" s="1137">
        <v>89.464048658600007</v>
      </c>
      <c r="E111" s="1137">
        <v>102.47287396780001</v>
      </c>
      <c r="F111" s="1137">
        <v>79.601439486800018</v>
      </c>
      <c r="G111" s="1137">
        <v>4.4142715652</v>
      </c>
      <c r="H111" s="1138">
        <v>76.905717285599991</v>
      </c>
      <c r="I111" s="1136">
        <v>4.3862462700000009</v>
      </c>
      <c r="J111" s="1137">
        <v>85.64543981140001</v>
      </c>
      <c r="K111" s="1137">
        <v>7.1486013662000012</v>
      </c>
      <c r="L111" s="1137">
        <v>97.235307528800007</v>
      </c>
      <c r="M111" s="1137">
        <v>13.207537762999999</v>
      </c>
      <c r="N111" s="1137">
        <v>27.295042300400002</v>
      </c>
      <c r="O111" s="1138">
        <v>82.772911880400002</v>
      </c>
      <c r="P111" s="1136">
        <v>52.893900346000002</v>
      </c>
      <c r="Q111" s="1137">
        <v>7.7881271300000012</v>
      </c>
      <c r="R111" s="1137">
        <v>102.68046634860002</v>
      </c>
      <c r="S111" s="1137">
        <v>37.957144066799998</v>
      </c>
      <c r="T111" s="1137">
        <v>7.8084923433999993</v>
      </c>
      <c r="U111" s="1137">
        <v>8.3483335264000011</v>
      </c>
      <c r="V111" s="1137">
        <v>13.234524591400001</v>
      </c>
      <c r="W111" s="1137">
        <v>6.1089787248000009</v>
      </c>
      <c r="X111" s="1137">
        <v>6.8442388070000009</v>
      </c>
      <c r="Y111" s="1138">
        <v>2.7263901742000001</v>
      </c>
      <c r="Z111" s="1136">
        <v>21.100950115000003</v>
      </c>
      <c r="AA111" s="1137">
        <v>105.236410699</v>
      </c>
      <c r="AB111" s="1137">
        <v>37.397630393200004</v>
      </c>
      <c r="AC111" s="1137">
        <v>52.691731481200001</v>
      </c>
      <c r="AD111" s="1137">
        <v>1.0274944358</v>
      </c>
      <c r="AE111" s="1137">
        <v>111.23780905160001</v>
      </c>
      <c r="AF111" s="1137">
        <v>14.547901912599997</v>
      </c>
      <c r="AG111" s="1137">
        <v>48.390040336400006</v>
      </c>
      <c r="AH111" s="1138">
        <v>7.3514295456000021</v>
      </c>
      <c r="AI111" s="1136">
        <v>25.082512431200001</v>
      </c>
      <c r="AJ111" s="1137">
        <v>144.36055388719998</v>
      </c>
      <c r="AK111" s="1137">
        <v>14.238802454800002</v>
      </c>
      <c r="AL111" s="1137">
        <v>165.26046895819999</v>
      </c>
      <c r="AM111" s="1137">
        <v>101.71817586980001</v>
      </c>
      <c r="AN111" s="1138">
        <v>101.25453440060002</v>
      </c>
      <c r="AO111" s="1136">
        <v>4.3199837464000002</v>
      </c>
      <c r="AP111" s="1138">
        <v>0.92583314600000011</v>
      </c>
      <c r="AQ111" s="1136">
        <v>35.687271869199996</v>
      </c>
      <c r="AR111" s="1137">
        <v>62.490423700600005</v>
      </c>
      <c r="AS111" s="1137">
        <v>7.1790564733999993</v>
      </c>
      <c r="AT111" s="1137">
        <v>10.381692337800001</v>
      </c>
      <c r="AU111" s="1137">
        <v>101.49909449819999</v>
      </c>
      <c r="AV111" s="1137">
        <v>11.668579563200002</v>
      </c>
      <c r="AW111" s="1136">
        <v>44.109761858399999</v>
      </c>
      <c r="AX111" s="1138">
        <v>39.926684298199994</v>
      </c>
      <c r="AY111" s="1138">
        <v>2250.7857701770008</v>
      </c>
    </row>
    <row r="112" spans="1:51" ht="15.75" thickBot="1" x14ac:dyDescent="0.3">
      <c r="A112" s="1140" t="s">
        <v>1</v>
      </c>
      <c r="B112" s="1116"/>
      <c r="C112" s="1141">
        <v>130.48887441660003</v>
      </c>
      <c r="D112" s="1142">
        <v>251.334249159</v>
      </c>
      <c r="E112" s="1142">
        <v>271.42353785540001</v>
      </c>
      <c r="F112" s="1142">
        <v>147.03757360180003</v>
      </c>
      <c r="G112" s="1142">
        <v>19.891650312800003</v>
      </c>
      <c r="H112" s="1143">
        <v>336.42033156760004</v>
      </c>
      <c r="I112" s="1141">
        <v>134.40082110979998</v>
      </c>
      <c r="J112" s="1142">
        <v>263.72868038299998</v>
      </c>
      <c r="K112" s="1142">
        <v>144.28438147620002</v>
      </c>
      <c r="L112" s="1142">
        <v>362.72505658480003</v>
      </c>
      <c r="M112" s="1142">
        <v>210.59251810799998</v>
      </c>
      <c r="N112" s="1142">
        <v>97.913045139000019</v>
      </c>
      <c r="O112" s="1143">
        <v>135.1114861712</v>
      </c>
      <c r="P112" s="1141">
        <v>195.84566117199998</v>
      </c>
      <c r="Q112" s="1142">
        <v>104.89402720720001</v>
      </c>
      <c r="R112" s="1142">
        <v>308.68085339700002</v>
      </c>
      <c r="S112" s="1142">
        <v>186.70564461219999</v>
      </c>
      <c r="T112" s="1142">
        <v>55.0492960192</v>
      </c>
      <c r="U112" s="1142">
        <v>82.072530645000015</v>
      </c>
      <c r="V112" s="1142">
        <v>80.684349619999992</v>
      </c>
      <c r="W112" s="1142">
        <v>50.977165307600004</v>
      </c>
      <c r="X112" s="1142">
        <v>80.595276978999991</v>
      </c>
      <c r="Y112" s="1143">
        <v>43.390804154599998</v>
      </c>
      <c r="Z112" s="1141">
        <v>99.862033016200002</v>
      </c>
      <c r="AA112" s="1142">
        <v>327.07922782779997</v>
      </c>
      <c r="AB112" s="1142">
        <v>310.20756292959999</v>
      </c>
      <c r="AC112" s="1142">
        <v>245.66185963059999</v>
      </c>
      <c r="AD112" s="1142">
        <v>9.0074018523999992</v>
      </c>
      <c r="AE112" s="1142">
        <v>522.02313170979994</v>
      </c>
      <c r="AF112" s="1142">
        <v>140.24697286040004</v>
      </c>
      <c r="AG112" s="1142">
        <v>206.1719031694</v>
      </c>
      <c r="AH112" s="1143">
        <v>36.185012065999999</v>
      </c>
      <c r="AI112" s="1141">
        <v>180.49346020580003</v>
      </c>
      <c r="AJ112" s="1142">
        <v>300.71688148599998</v>
      </c>
      <c r="AK112" s="1142">
        <v>159.53159782560002</v>
      </c>
      <c r="AL112" s="1142">
        <v>287.95639030339998</v>
      </c>
      <c r="AM112" s="1142">
        <v>431.55060714219996</v>
      </c>
      <c r="AN112" s="1143">
        <v>890.12438380880008</v>
      </c>
      <c r="AO112" s="1141">
        <v>4.3199837464000002</v>
      </c>
      <c r="AP112" s="1143">
        <v>1.4855670942000001</v>
      </c>
      <c r="AQ112" s="1141">
        <v>121.57060495580001</v>
      </c>
      <c r="AR112" s="1142">
        <v>127.15097101420001</v>
      </c>
      <c r="AS112" s="1142">
        <v>95.0301317168</v>
      </c>
      <c r="AT112" s="1142">
        <v>149.21357959620002</v>
      </c>
      <c r="AU112" s="1142">
        <v>158.13853748839998</v>
      </c>
      <c r="AV112" s="1142">
        <v>46.537401021999997</v>
      </c>
      <c r="AW112" s="1141">
        <v>89.432030774799998</v>
      </c>
      <c r="AX112" s="1143">
        <v>96.752040216999987</v>
      </c>
      <c r="AY112" s="1143">
        <v>8730.6970884588027</v>
      </c>
    </row>
    <row r="114" spans="3:53" x14ac:dyDescent="0.25">
      <c r="C114" s="1079"/>
      <c r="D114" s="1079"/>
      <c r="E114" s="1079"/>
      <c r="F114" s="1079"/>
      <c r="G114" s="1079"/>
      <c r="H114" s="1079"/>
      <c r="I114" s="1079"/>
      <c r="J114" s="1079"/>
      <c r="K114" s="1079"/>
      <c r="L114" s="1079"/>
      <c r="M114" s="1079"/>
      <c r="N114" s="1079"/>
      <c r="O114" s="1079"/>
      <c r="P114" s="1079"/>
      <c r="Q114" s="1079"/>
      <c r="R114" s="1079"/>
      <c r="S114" s="1079"/>
      <c r="T114" s="1079"/>
      <c r="U114" s="1079"/>
      <c r="V114" s="1079"/>
      <c r="W114" s="1079"/>
      <c r="X114" s="1079"/>
      <c r="Y114" s="1079"/>
      <c r="Z114" s="1079"/>
      <c r="AA114" s="1079"/>
      <c r="AB114" s="1079"/>
      <c r="AC114" s="1079"/>
      <c r="AD114" s="1079"/>
      <c r="AE114" s="1079"/>
      <c r="AF114" s="1079"/>
      <c r="AG114" s="1079"/>
      <c r="AH114" s="1079"/>
      <c r="AI114" s="1079"/>
      <c r="AJ114" s="1079"/>
      <c r="AK114" s="1079"/>
      <c r="AL114" s="1079"/>
      <c r="AM114" s="1079"/>
      <c r="AN114" s="1079"/>
      <c r="AO114" s="1079"/>
      <c r="AP114" s="1079"/>
      <c r="AQ114" s="1079"/>
      <c r="AR114" s="1079"/>
      <c r="AS114" s="1079"/>
      <c r="AT114" s="1079"/>
      <c r="AU114" s="1079"/>
      <c r="AV114" s="1079"/>
      <c r="AW114" s="1079"/>
      <c r="AX114" s="1079"/>
      <c r="AY114" s="1079"/>
      <c r="BA114" s="1079"/>
    </row>
    <row r="116" spans="3:53" x14ac:dyDescent="0.25">
      <c r="C116" s="1079"/>
      <c r="D116" s="1079"/>
      <c r="E116" s="1079"/>
      <c r="F116" s="1079"/>
      <c r="G116" s="1079"/>
      <c r="H116" s="1079"/>
      <c r="I116" s="1079"/>
      <c r="J116" s="1079"/>
      <c r="K116" s="1079"/>
      <c r="L116" s="1079"/>
      <c r="M116" s="1079"/>
      <c r="N116" s="1079"/>
      <c r="O116" s="1079"/>
      <c r="P116" s="1079"/>
      <c r="Q116" s="1079"/>
      <c r="R116" s="1079"/>
      <c r="S116" s="1079"/>
      <c r="T116" s="1079"/>
      <c r="U116" s="1079"/>
      <c r="V116" s="1079"/>
      <c r="W116" s="1079"/>
      <c r="X116" s="1079"/>
      <c r="Y116" s="1079"/>
      <c r="Z116" s="1079"/>
      <c r="AA116" s="1079"/>
      <c r="AB116" s="1079"/>
      <c r="AC116" s="1079"/>
      <c r="AD116" s="1079"/>
      <c r="AE116" s="1079"/>
      <c r="AF116" s="1079"/>
      <c r="AG116" s="1079"/>
      <c r="AH116" s="1079"/>
      <c r="AI116" s="1079"/>
      <c r="AJ116" s="1079"/>
      <c r="AK116" s="1079"/>
      <c r="AL116" s="1079"/>
      <c r="AM116" s="1079"/>
      <c r="AN116" s="1079"/>
      <c r="AO116" s="1079"/>
      <c r="AP116" s="1079"/>
      <c r="AQ116" s="1079"/>
      <c r="AR116" s="1079"/>
      <c r="AS116" s="1079"/>
      <c r="AT116" s="1079"/>
      <c r="AU116" s="1079"/>
      <c r="AV116" s="1079"/>
      <c r="AW116" s="1079"/>
      <c r="AX116" s="1079"/>
      <c r="AY116" s="1079"/>
    </row>
    <row r="118" spans="3:53" x14ac:dyDescent="0.25">
      <c r="AY118" s="1079"/>
    </row>
    <row r="119" spans="3:53" x14ac:dyDescent="0.25">
      <c r="AY119" s="1079"/>
    </row>
  </sheetData>
  <mergeCells count="15">
    <mergeCell ref="A109:B109"/>
    <mergeCell ref="A110:B110"/>
    <mergeCell ref="A111:B111"/>
    <mergeCell ref="A1:AY1"/>
    <mergeCell ref="A2:AY2"/>
    <mergeCell ref="A3:AY3"/>
    <mergeCell ref="C5:H5"/>
    <mergeCell ref="I5:O5"/>
    <mergeCell ref="P5:Y5"/>
    <mergeCell ref="Z5:AH5"/>
    <mergeCell ref="AI5:AN5"/>
    <mergeCell ref="AO5:AP5"/>
    <mergeCell ref="AQ5:AV5"/>
    <mergeCell ref="AW5:AX5"/>
    <mergeCell ref="AY5:AY6"/>
  </mergeCells>
  <conditionalFormatting sqref="A32:B32">
    <cfRule type="expression" dxfId="155" priority="25" stopIfTrue="1">
      <formula>$A$29&lt;&gt;""</formula>
    </cfRule>
  </conditionalFormatting>
  <conditionalFormatting sqref="A8:B8">
    <cfRule type="expression" dxfId="154" priority="62" stopIfTrue="1">
      <formula>$A$9&lt;&gt;""</formula>
    </cfRule>
  </conditionalFormatting>
  <conditionalFormatting sqref="A9:B9">
    <cfRule type="expression" dxfId="153" priority="61" stopIfTrue="1">
      <formula>$A$10&lt;&gt;""</formula>
    </cfRule>
  </conditionalFormatting>
  <conditionalFormatting sqref="A10:B10">
    <cfRule type="expression" dxfId="152" priority="60" stopIfTrue="1">
      <formula>$A$11&lt;&gt;""</formula>
    </cfRule>
  </conditionalFormatting>
  <conditionalFormatting sqref="A11:B11">
    <cfRule type="expression" dxfId="151" priority="59" stopIfTrue="1">
      <formula>$A$12&lt;&gt;""</formula>
    </cfRule>
  </conditionalFormatting>
  <conditionalFormatting sqref="A12:B12">
    <cfRule type="expression" dxfId="150" priority="58" stopIfTrue="1">
      <formula>$A$13&lt;&gt;""</formula>
    </cfRule>
  </conditionalFormatting>
  <conditionalFormatting sqref="A13:B13">
    <cfRule type="expression" dxfId="149" priority="57" stopIfTrue="1">
      <formula>$A$14&lt;&gt;""</formula>
    </cfRule>
  </conditionalFormatting>
  <conditionalFormatting sqref="A14:B14">
    <cfRule type="expression" dxfId="148" priority="56" stopIfTrue="1">
      <formula>$A$15&lt;&gt;""</formula>
    </cfRule>
  </conditionalFormatting>
  <conditionalFormatting sqref="A15:B15">
    <cfRule type="expression" dxfId="147" priority="55" stopIfTrue="1">
      <formula>$A$16&lt;&gt;""</formula>
    </cfRule>
  </conditionalFormatting>
  <conditionalFormatting sqref="A16:B16">
    <cfRule type="expression" dxfId="146" priority="54" stopIfTrue="1">
      <formula>$A$17&lt;&gt;""</formula>
    </cfRule>
  </conditionalFormatting>
  <conditionalFormatting sqref="A17:B17">
    <cfRule type="expression" dxfId="145" priority="53" stopIfTrue="1">
      <formula>$A$18&lt;&gt;""</formula>
    </cfRule>
  </conditionalFormatting>
  <conditionalFormatting sqref="A19:B19">
    <cfRule type="expression" dxfId="144" priority="52" stopIfTrue="1">
      <formula>$A$20&lt;&gt;""</formula>
    </cfRule>
  </conditionalFormatting>
  <conditionalFormatting sqref="A21:B21">
    <cfRule type="expression" dxfId="143" priority="51" stopIfTrue="1">
      <formula>$A$22&lt;&gt;""</formula>
    </cfRule>
  </conditionalFormatting>
  <conditionalFormatting sqref="A22:B22">
    <cfRule type="expression" dxfId="142" priority="50" stopIfTrue="1">
      <formula>$A$23&lt;&gt;""</formula>
    </cfRule>
  </conditionalFormatting>
  <conditionalFormatting sqref="A23:B23">
    <cfRule type="expression" dxfId="141" priority="49" stopIfTrue="1">
      <formula>$A$24&lt;&gt;""</formula>
    </cfRule>
  </conditionalFormatting>
  <conditionalFormatting sqref="A25:B25">
    <cfRule type="expression" dxfId="140" priority="48" stopIfTrue="1">
      <formula>$A$26&lt;&gt;""</formula>
    </cfRule>
  </conditionalFormatting>
  <conditionalFormatting sqref="A26:B26">
    <cfRule type="expression" dxfId="139" priority="47" stopIfTrue="1">
      <formula>$A$27&lt;&gt;""</formula>
    </cfRule>
  </conditionalFormatting>
  <conditionalFormatting sqref="A27:B27">
    <cfRule type="expression" dxfId="138" priority="46" stopIfTrue="1">
      <formula>$A$28&lt;&gt;""</formula>
    </cfRule>
  </conditionalFormatting>
  <conditionalFormatting sqref="A28:B28">
    <cfRule type="expression" dxfId="137" priority="45" stopIfTrue="1">
      <formula>$A$29&lt;&gt;""</formula>
    </cfRule>
  </conditionalFormatting>
  <conditionalFormatting sqref="A29:B29">
    <cfRule type="expression" dxfId="136" priority="44" stopIfTrue="1">
      <formula>$A$30&lt;&gt;""</formula>
    </cfRule>
  </conditionalFormatting>
  <conditionalFormatting sqref="A30:B30">
    <cfRule type="expression" dxfId="135" priority="43" stopIfTrue="1">
      <formula>$A$31&lt;&gt;""</formula>
    </cfRule>
  </conditionalFormatting>
  <conditionalFormatting sqref="A31:B31">
    <cfRule type="expression" dxfId="134" priority="42" stopIfTrue="1">
      <formula>$A$32&lt;&gt;""</formula>
    </cfRule>
  </conditionalFormatting>
  <conditionalFormatting sqref="A34:B34">
    <cfRule type="expression" dxfId="133" priority="41" stopIfTrue="1">
      <formula>$A$35&lt;&gt;""</formula>
    </cfRule>
  </conditionalFormatting>
  <conditionalFormatting sqref="A35:B35">
    <cfRule type="expression" dxfId="132" priority="40" stopIfTrue="1">
      <formula>$A$36&lt;&gt;""</formula>
    </cfRule>
  </conditionalFormatting>
  <conditionalFormatting sqref="A36:B36">
    <cfRule type="expression" dxfId="131" priority="39" stopIfTrue="1">
      <formula>$A$37&lt;&gt;""</formula>
    </cfRule>
  </conditionalFormatting>
  <conditionalFormatting sqref="A37:B37">
    <cfRule type="expression" dxfId="130" priority="38" stopIfTrue="1">
      <formula>$A$38&lt;&gt;""</formula>
    </cfRule>
  </conditionalFormatting>
  <conditionalFormatting sqref="A38:B38">
    <cfRule type="expression" dxfId="129" priority="37" stopIfTrue="1">
      <formula>$A$39&lt;&gt;""</formula>
    </cfRule>
  </conditionalFormatting>
  <conditionalFormatting sqref="A39:B39">
    <cfRule type="expression" dxfId="128" priority="36" stopIfTrue="1">
      <formula>$A$40&lt;&gt;""</formula>
    </cfRule>
  </conditionalFormatting>
  <conditionalFormatting sqref="A40:B40">
    <cfRule type="expression" dxfId="127" priority="35" stopIfTrue="1">
      <formula>$A$41&lt;&gt;""</formula>
    </cfRule>
  </conditionalFormatting>
  <conditionalFormatting sqref="A7:B7">
    <cfRule type="expression" dxfId="126" priority="34" stopIfTrue="1">
      <formula>$A$8&lt;&gt;""</formula>
    </cfRule>
  </conditionalFormatting>
  <conditionalFormatting sqref="A49:B49">
    <cfRule type="expression" dxfId="125" priority="33" stopIfTrue="1">
      <formula>$A$50&lt;&gt;""</formula>
    </cfRule>
  </conditionalFormatting>
  <conditionalFormatting sqref="A51:B51">
    <cfRule type="expression" dxfId="124" priority="32" stopIfTrue="1">
      <formula>$A$52&lt;&gt;""</formula>
    </cfRule>
  </conditionalFormatting>
  <conditionalFormatting sqref="A53:B53">
    <cfRule type="expression" dxfId="123" priority="31" stopIfTrue="1">
      <formula>$A$54&lt;&gt;""</formula>
    </cfRule>
  </conditionalFormatting>
  <conditionalFormatting sqref="A55:B55">
    <cfRule type="expression" dxfId="122" priority="30" stopIfTrue="1">
      <formula>$A$56&lt;&gt;""</formula>
    </cfRule>
  </conditionalFormatting>
  <conditionalFormatting sqref="A71:B71">
    <cfRule type="expression" dxfId="121" priority="29" stopIfTrue="1">
      <formula>$A$72&lt;&gt;""</formula>
    </cfRule>
  </conditionalFormatting>
  <conditionalFormatting sqref="A73:B73">
    <cfRule type="expression" dxfId="120" priority="28" stopIfTrue="1">
      <formula>$A$74&lt;&gt;""</formula>
    </cfRule>
  </conditionalFormatting>
  <conditionalFormatting sqref="A79:B79">
    <cfRule type="expression" dxfId="119" priority="27" stopIfTrue="1">
      <formula>$A$80&lt;&gt;""</formula>
    </cfRule>
  </conditionalFormatting>
  <conditionalFormatting sqref="A20:B20">
    <cfRule type="expression" dxfId="118" priority="26" stopIfTrue="1">
      <formula>$A$20&lt;&gt;""</formula>
    </cfRule>
  </conditionalFormatting>
  <conditionalFormatting sqref="C7:AY7">
    <cfRule type="expression" dxfId="117" priority="24" stopIfTrue="1">
      <formula>$A$8&lt;&gt;""</formula>
    </cfRule>
  </conditionalFormatting>
  <conditionalFormatting sqref="C21:AY21">
    <cfRule type="expression" dxfId="116" priority="23" stopIfTrue="1">
      <formula>$A$8&lt;&gt;""</formula>
    </cfRule>
  </conditionalFormatting>
  <conditionalFormatting sqref="A33:B33">
    <cfRule type="expression" dxfId="115" priority="22" stopIfTrue="1">
      <formula>$A$22&lt;&gt;""</formula>
    </cfRule>
  </conditionalFormatting>
  <conditionalFormatting sqref="C33:AY33">
    <cfRule type="expression" dxfId="114" priority="21" stopIfTrue="1">
      <formula>$A$8&lt;&gt;""</formula>
    </cfRule>
  </conditionalFormatting>
  <conditionalFormatting sqref="D112:AY112">
    <cfRule type="expression" dxfId="113" priority="1" stopIfTrue="1">
      <formula>$A$8&lt;&gt;""</formula>
    </cfRule>
  </conditionalFormatting>
  <conditionalFormatting sqref="C62">
    <cfRule type="expression" dxfId="112" priority="20" stopIfTrue="1">
      <formula>$A$22&lt;&gt;""</formula>
    </cfRule>
  </conditionalFormatting>
  <conditionalFormatting sqref="D62:AY62">
    <cfRule type="expression" dxfId="111" priority="19" stopIfTrue="1">
      <formula>$A$8&lt;&gt;""</formula>
    </cfRule>
  </conditionalFormatting>
  <conditionalFormatting sqref="C64">
    <cfRule type="expression" dxfId="110" priority="18" stopIfTrue="1">
      <formula>$A$22&lt;&gt;""</formula>
    </cfRule>
  </conditionalFormatting>
  <conditionalFormatting sqref="D64:AY64">
    <cfRule type="expression" dxfId="109" priority="17" stopIfTrue="1">
      <formula>$A$8&lt;&gt;""</formula>
    </cfRule>
  </conditionalFormatting>
  <conditionalFormatting sqref="C66">
    <cfRule type="expression" dxfId="108" priority="16" stopIfTrue="1">
      <formula>$A$22&lt;&gt;""</formula>
    </cfRule>
  </conditionalFormatting>
  <conditionalFormatting sqref="D66:AY66">
    <cfRule type="expression" dxfId="107" priority="15" stopIfTrue="1">
      <formula>$A$8&lt;&gt;""</formula>
    </cfRule>
  </conditionalFormatting>
  <conditionalFormatting sqref="C68">
    <cfRule type="expression" dxfId="106" priority="14" stopIfTrue="1">
      <formula>$A$22&lt;&gt;""</formula>
    </cfRule>
  </conditionalFormatting>
  <conditionalFormatting sqref="D68:AY68">
    <cfRule type="expression" dxfId="105" priority="13" stopIfTrue="1">
      <formula>$A$8&lt;&gt;""</formula>
    </cfRule>
  </conditionalFormatting>
  <conditionalFormatting sqref="C70">
    <cfRule type="expression" dxfId="104" priority="12" stopIfTrue="1">
      <formula>$A$22&lt;&gt;""</formula>
    </cfRule>
  </conditionalFormatting>
  <conditionalFormatting sqref="D70:AY70">
    <cfRule type="expression" dxfId="103" priority="11" stopIfTrue="1">
      <formula>$A$8&lt;&gt;""</formula>
    </cfRule>
  </conditionalFormatting>
  <conditionalFormatting sqref="C90">
    <cfRule type="expression" dxfId="102" priority="10" stopIfTrue="1">
      <formula>$A$22&lt;&gt;""</formula>
    </cfRule>
  </conditionalFormatting>
  <conditionalFormatting sqref="D90:AY90">
    <cfRule type="expression" dxfId="101" priority="9" stopIfTrue="1">
      <formula>$A$8&lt;&gt;""</formula>
    </cfRule>
  </conditionalFormatting>
  <conditionalFormatting sqref="C92">
    <cfRule type="expression" dxfId="100" priority="8" stopIfTrue="1">
      <formula>$A$22&lt;&gt;""</formula>
    </cfRule>
  </conditionalFormatting>
  <conditionalFormatting sqref="D92:AY92">
    <cfRule type="expression" dxfId="99" priority="7" stopIfTrue="1">
      <formula>$A$8&lt;&gt;""</formula>
    </cfRule>
  </conditionalFormatting>
  <conditionalFormatting sqref="C97">
    <cfRule type="expression" dxfId="98" priority="6" stopIfTrue="1">
      <formula>$A$22&lt;&gt;""</formula>
    </cfRule>
  </conditionalFormatting>
  <conditionalFormatting sqref="D97:AY97">
    <cfRule type="expression" dxfId="97" priority="5" stopIfTrue="1">
      <formula>$A$8&lt;&gt;""</formula>
    </cfRule>
  </conditionalFormatting>
  <conditionalFormatting sqref="C109">
    <cfRule type="expression" dxfId="96" priority="4" stopIfTrue="1">
      <formula>$A$22&lt;&gt;""</formula>
    </cfRule>
  </conditionalFormatting>
  <conditionalFormatting sqref="D109:AY109">
    <cfRule type="expression" dxfId="95" priority="3" stopIfTrue="1">
      <formula>$A$8&lt;&gt;""</formula>
    </cfRule>
  </conditionalFormatting>
  <conditionalFormatting sqref="C112">
    <cfRule type="expression" dxfId="94" priority="2" stopIfTrue="1">
      <formula>$A$22&lt;&gt;""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9"/>
  <sheetViews>
    <sheetView showZeros="0" zoomScale="70" zoomScaleNormal="70" workbookViewId="0">
      <selection activeCell="R17" sqref="R17"/>
    </sheetView>
  </sheetViews>
  <sheetFormatPr baseColWidth="10" defaultColWidth="11.42578125" defaultRowHeight="15" x14ac:dyDescent="0.25"/>
  <cols>
    <col min="1" max="16384" width="11.42578125" style="1072"/>
  </cols>
  <sheetData>
    <row r="1" spans="1:51" x14ac:dyDescent="0.25">
      <c r="A1" s="2106" t="s">
        <v>1962</v>
      </c>
      <c r="B1" s="2107"/>
      <c r="C1" s="2107"/>
      <c r="D1" s="2107"/>
      <c r="E1" s="2107"/>
      <c r="F1" s="2107"/>
      <c r="G1" s="2107"/>
      <c r="H1" s="2107"/>
      <c r="I1" s="2107"/>
      <c r="J1" s="2107"/>
      <c r="K1" s="2107"/>
      <c r="L1" s="2107"/>
      <c r="M1" s="2107"/>
      <c r="N1" s="2107"/>
      <c r="O1" s="2107"/>
      <c r="P1" s="2107"/>
      <c r="Q1" s="2107"/>
      <c r="R1" s="2107"/>
      <c r="S1" s="2107"/>
      <c r="T1" s="2107"/>
      <c r="U1" s="2107"/>
      <c r="V1" s="2107"/>
      <c r="W1" s="2107"/>
      <c r="X1" s="2107"/>
      <c r="Y1" s="2107"/>
      <c r="Z1" s="2107"/>
      <c r="AA1" s="2107"/>
      <c r="AB1" s="2107"/>
      <c r="AC1" s="2107"/>
      <c r="AD1" s="2107"/>
      <c r="AE1" s="2107"/>
      <c r="AF1" s="2107"/>
      <c r="AG1" s="2107"/>
      <c r="AH1" s="2107"/>
      <c r="AI1" s="2107"/>
      <c r="AJ1" s="2107"/>
      <c r="AK1" s="2107"/>
      <c r="AL1" s="2107"/>
      <c r="AM1" s="2107"/>
      <c r="AN1" s="2107"/>
      <c r="AO1" s="2107"/>
      <c r="AP1" s="2107"/>
      <c r="AQ1" s="2107"/>
      <c r="AR1" s="2107"/>
      <c r="AS1" s="2107"/>
      <c r="AT1" s="2107"/>
      <c r="AU1" s="2107"/>
      <c r="AV1" s="2107"/>
      <c r="AW1" s="2107"/>
      <c r="AX1" s="2107"/>
      <c r="AY1" s="2107"/>
    </row>
    <row r="2" spans="1:51" x14ac:dyDescent="0.25">
      <c r="A2" s="2106" t="s">
        <v>1534</v>
      </c>
      <c r="B2" s="2107"/>
      <c r="C2" s="2107"/>
      <c r="D2" s="2107"/>
      <c r="E2" s="2107"/>
      <c r="F2" s="2107"/>
      <c r="G2" s="2107"/>
      <c r="H2" s="2107"/>
      <c r="I2" s="2107"/>
      <c r="J2" s="2107"/>
      <c r="K2" s="2107"/>
      <c r="L2" s="2107"/>
      <c r="M2" s="2107"/>
      <c r="N2" s="2107"/>
      <c r="O2" s="2107"/>
      <c r="P2" s="2107"/>
      <c r="Q2" s="2107"/>
      <c r="R2" s="2107"/>
      <c r="S2" s="2107"/>
      <c r="T2" s="2107"/>
      <c r="U2" s="2107"/>
      <c r="V2" s="2107"/>
      <c r="W2" s="2107"/>
      <c r="X2" s="2107"/>
      <c r="Y2" s="2107"/>
      <c r="Z2" s="2107"/>
      <c r="AA2" s="2107"/>
      <c r="AB2" s="2107"/>
      <c r="AC2" s="2107"/>
      <c r="AD2" s="2107"/>
      <c r="AE2" s="2107"/>
      <c r="AF2" s="2107"/>
      <c r="AG2" s="2107"/>
      <c r="AH2" s="2107"/>
      <c r="AI2" s="2107"/>
      <c r="AJ2" s="2107"/>
      <c r="AK2" s="2107"/>
      <c r="AL2" s="2107"/>
      <c r="AM2" s="2107"/>
      <c r="AN2" s="2107"/>
      <c r="AO2" s="2107"/>
      <c r="AP2" s="2107"/>
      <c r="AQ2" s="2107"/>
      <c r="AR2" s="2107"/>
      <c r="AS2" s="2107"/>
      <c r="AT2" s="2107"/>
      <c r="AU2" s="2107"/>
      <c r="AV2" s="2107"/>
      <c r="AW2" s="2107"/>
      <c r="AX2" s="2107"/>
      <c r="AY2" s="2107"/>
    </row>
    <row r="3" spans="1:51" x14ac:dyDescent="0.25">
      <c r="A3" s="2106" t="s">
        <v>2025</v>
      </c>
      <c r="B3" s="2107"/>
      <c r="C3" s="2107"/>
      <c r="D3" s="2107"/>
      <c r="E3" s="2107"/>
      <c r="F3" s="2107"/>
      <c r="G3" s="2107"/>
      <c r="H3" s="2107"/>
      <c r="I3" s="2107"/>
      <c r="J3" s="2107"/>
      <c r="K3" s="2107"/>
      <c r="L3" s="2107"/>
      <c r="M3" s="2107"/>
      <c r="N3" s="2107"/>
      <c r="O3" s="2107"/>
      <c r="P3" s="2107"/>
      <c r="Q3" s="2107"/>
      <c r="R3" s="2107"/>
      <c r="S3" s="2107"/>
      <c r="T3" s="2107"/>
      <c r="U3" s="2107"/>
      <c r="V3" s="2107"/>
      <c r="W3" s="2107"/>
      <c r="X3" s="2107"/>
      <c r="Y3" s="2107"/>
      <c r="Z3" s="2107"/>
      <c r="AA3" s="2107"/>
      <c r="AB3" s="2107"/>
      <c r="AC3" s="2107"/>
      <c r="AD3" s="2107"/>
      <c r="AE3" s="2107"/>
      <c r="AF3" s="2107"/>
      <c r="AG3" s="2107"/>
      <c r="AH3" s="2107"/>
      <c r="AI3" s="2107"/>
      <c r="AJ3" s="2107"/>
      <c r="AK3" s="2107"/>
      <c r="AL3" s="2107"/>
      <c r="AM3" s="2107"/>
      <c r="AN3" s="2107"/>
      <c r="AO3" s="2107"/>
      <c r="AP3" s="2107"/>
      <c r="AQ3" s="2107"/>
      <c r="AR3" s="2107"/>
      <c r="AS3" s="2107"/>
      <c r="AT3" s="2107"/>
      <c r="AU3" s="2107"/>
      <c r="AV3" s="2107"/>
      <c r="AW3" s="2107"/>
      <c r="AX3" s="2107"/>
      <c r="AY3" s="2107"/>
    </row>
    <row r="4" spans="1:51" ht="19.5" thickBot="1" x14ac:dyDescent="0.35">
      <c r="A4" s="1073"/>
      <c r="B4" s="1074"/>
      <c r="C4" s="1073"/>
      <c r="D4" s="1073"/>
      <c r="E4" s="1073"/>
      <c r="F4" s="1073"/>
      <c r="G4" s="1073"/>
      <c r="H4" s="1073"/>
      <c r="I4" s="1073"/>
      <c r="J4" s="1073"/>
      <c r="K4" s="1073"/>
      <c r="L4" s="1073"/>
      <c r="M4" s="1073"/>
      <c r="N4" s="1073"/>
      <c r="O4" s="1073"/>
      <c r="P4" s="1073"/>
      <c r="Q4" s="1073"/>
      <c r="R4" s="1073"/>
      <c r="S4" s="1073"/>
      <c r="T4" s="1073"/>
      <c r="U4" s="1073"/>
      <c r="V4" s="1073"/>
      <c r="W4" s="1073"/>
      <c r="X4" s="1073"/>
      <c r="Y4" s="1073"/>
      <c r="Z4" s="1073"/>
      <c r="AA4" s="1073"/>
      <c r="AB4" s="1073"/>
      <c r="AC4" s="1073"/>
      <c r="AD4" s="1073"/>
      <c r="AE4" s="1073"/>
      <c r="AF4" s="1073"/>
      <c r="AG4" s="1073"/>
      <c r="AH4" s="1073"/>
      <c r="AI4" s="1073"/>
      <c r="AJ4" s="1073"/>
      <c r="AK4" s="1073"/>
      <c r="AL4" s="1073"/>
      <c r="AM4" s="1073"/>
      <c r="AN4" s="1073"/>
      <c r="AO4" s="1073"/>
      <c r="AP4" s="1073"/>
      <c r="AQ4" s="1073"/>
      <c r="AR4" s="1073"/>
      <c r="AS4" s="1073"/>
      <c r="AT4" s="1073"/>
      <c r="AU4" s="1073"/>
      <c r="AV4" s="1073"/>
      <c r="AW4" s="1073"/>
      <c r="AX4" s="1073"/>
      <c r="AY4" s="1073"/>
    </row>
    <row r="5" spans="1:51" ht="27" customHeight="1" thickBot="1" x14ac:dyDescent="0.3">
      <c r="A5" s="1075" t="s">
        <v>922</v>
      </c>
      <c r="B5" s="1076"/>
      <c r="C5" s="2108" t="s">
        <v>1963</v>
      </c>
      <c r="D5" s="2109"/>
      <c r="E5" s="2109"/>
      <c r="F5" s="2109"/>
      <c r="G5" s="2109"/>
      <c r="H5" s="2110"/>
      <c r="I5" s="2108" t="s">
        <v>1964</v>
      </c>
      <c r="J5" s="2109"/>
      <c r="K5" s="2109"/>
      <c r="L5" s="2109"/>
      <c r="M5" s="2109"/>
      <c r="N5" s="2109"/>
      <c r="O5" s="2110"/>
      <c r="P5" s="2108" t="s">
        <v>1965</v>
      </c>
      <c r="Q5" s="2109"/>
      <c r="R5" s="2109"/>
      <c r="S5" s="2109"/>
      <c r="T5" s="2109"/>
      <c r="U5" s="2109"/>
      <c r="V5" s="2109"/>
      <c r="W5" s="2109"/>
      <c r="X5" s="2109"/>
      <c r="Y5" s="2110"/>
      <c r="Z5" s="2108" t="s">
        <v>1966</v>
      </c>
      <c r="AA5" s="2109"/>
      <c r="AB5" s="2109"/>
      <c r="AC5" s="2109"/>
      <c r="AD5" s="2109"/>
      <c r="AE5" s="2109"/>
      <c r="AF5" s="2109"/>
      <c r="AG5" s="2109"/>
      <c r="AH5" s="2110"/>
      <c r="AI5" s="2108" t="s">
        <v>1967</v>
      </c>
      <c r="AJ5" s="2109"/>
      <c r="AK5" s="2109"/>
      <c r="AL5" s="2109"/>
      <c r="AM5" s="2109"/>
      <c r="AN5" s="2110"/>
      <c r="AO5" s="2108" t="s">
        <v>1968</v>
      </c>
      <c r="AP5" s="2110"/>
      <c r="AQ5" s="2108" t="s">
        <v>1969</v>
      </c>
      <c r="AR5" s="2109"/>
      <c r="AS5" s="2109"/>
      <c r="AT5" s="2109"/>
      <c r="AU5" s="2109"/>
      <c r="AV5" s="2110"/>
      <c r="AW5" s="2111" t="s">
        <v>1970</v>
      </c>
      <c r="AX5" s="2112"/>
      <c r="AY5" s="2113" t="s">
        <v>1</v>
      </c>
    </row>
    <row r="6" spans="1:51" ht="18.75" thickBot="1" x14ac:dyDescent="0.3">
      <c r="A6" s="1075" t="s">
        <v>963</v>
      </c>
      <c r="B6" s="1076"/>
      <c r="C6" s="1077" t="s">
        <v>1971</v>
      </c>
      <c r="D6" s="1075" t="s">
        <v>1972</v>
      </c>
      <c r="E6" s="1075" t="s">
        <v>1973</v>
      </c>
      <c r="F6" s="1075" t="s">
        <v>1974</v>
      </c>
      <c r="G6" s="1075" t="s">
        <v>1975</v>
      </c>
      <c r="H6" s="1078" t="s">
        <v>1976</v>
      </c>
      <c r="I6" s="1077" t="s">
        <v>1977</v>
      </c>
      <c r="J6" s="1075" t="s">
        <v>1978</v>
      </c>
      <c r="K6" s="1075" t="s">
        <v>1979</v>
      </c>
      <c r="L6" s="1075" t="s">
        <v>1980</v>
      </c>
      <c r="M6" s="1075" t="s">
        <v>1981</v>
      </c>
      <c r="N6" s="1075" t="s">
        <v>1982</v>
      </c>
      <c r="O6" s="1078" t="s">
        <v>1983</v>
      </c>
      <c r="P6" s="1077" t="s">
        <v>1984</v>
      </c>
      <c r="Q6" s="1075" t="s">
        <v>1985</v>
      </c>
      <c r="R6" s="1075" t="s">
        <v>1986</v>
      </c>
      <c r="S6" s="1075" t="s">
        <v>1987</v>
      </c>
      <c r="T6" s="1075" t="s">
        <v>1988</v>
      </c>
      <c r="U6" s="1075" t="s">
        <v>1989</v>
      </c>
      <c r="V6" s="1075" t="s">
        <v>1990</v>
      </c>
      <c r="W6" s="1075" t="s">
        <v>1991</v>
      </c>
      <c r="X6" s="1075" t="s">
        <v>1992</v>
      </c>
      <c r="Y6" s="1078" t="s">
        <v>1993</v>
      </c>
      <c r="Z6" s="1075" t="s">
        <v>1994</v>
      </c>
      <c r="AA6" s="1075" t="s">
        <v>1995</v>
      </c>
      <c r="AB6" s="1075" t="s">
        <v>1996</v>
      </c>
      <c r="AC6" s="1075" t="s">
        <v>1997</v>
      </c>
      <c r="AD6" s="1075" t="s">
        <v>1998</v>
      </c>
      <c r="AE6" s="1075" t="s">
        <v>1999</v>
      </c>
      <c r="AF6" s="1075" t="s">
        <v>2000</v>
      </c>
      <c r="AG6" s="1075" t="s">
        <v>2001</v>
      </c>
      <c r="AH6" s="1075" t="s">
        <v>2002</v>
      </c>
      <c r="AI6" s="1077" t="s">
        <v>2003</v>
      </c>
      <c r="AJ6" s="1075" t="s">
        <v>2004</v>
      </c>
      <c r="AK6" s="1075" t="s">
        <v>2005</v>
      </c>
      <c r="AL6" s="1075" t="s">
        <v>2006</v>
      </c>
      <c r="AM6" s="1075" t="s">
        <v>2007</v>
      </c>
      <c r="AN6" s="1078" t="s">
        <v>2008</v>
      </c>
      <c r="AO6" s="1077" t="s">
        <v>2009</v>
      </c>
      <c r="AP6" s="1078" t="s">
        <v>2010</v>
      </c>
      <c r="AQ6" s="1077" t="s">
        <v>2011</v>
      </c>
      <c r="AR6" s="1075" t="s">
        <v>2012</v>
      </c>
      <c r="AS6" s="1075" t="s">
        <v>2013</v>
      </c>
      <c r="AT6" s="1075" t="s">
        <v>2014</v>
      </c>
      <c r="AU6" s="1078" t="s">
        <v>2015</v>
      </c>
      <c r="AV6" s="1077" t="s">
        <v>2016</v>
      </c>
      <c r="AW6" s="1077" t="s">
        <v>2017</v>
      </c>
      <c r="AX6" s="1114" t="s">
        <v>2018</v>
      </c>
      <c r="AY6" s="2114"/>
    </row>
    <row r="7" spans="1:51" x14ac:dyDescent="0.25">
      <c r="A7" s="1144" t="s">
        <v>2019</v>
      </c>
      <c r="B7" s="1144"/>
      <c r="C7" s="1145">
        <v>0</v>
      </c>
      <c r="D7" s="1146">
        <v>7.3454504301643086E-3</v>
      </c>
      <c r="E7" s="1146">
        <v>0</v>
      </c>
      <c r="F7" s="1146">
        <v>0</v>
      </c>
      <c r="G7" s="1146">
        <v>0</v>
      </c>
      <c r="H7" s="1147">
        <v>0</v>
      </c>
      <c r="I7" s="1145">
        <v>0</v>
      </c>
      <c r="J7" s="1146">
        <v>0</v>
      </c>
      <c r="K7" s="1146">
        <v>0</v>
      </c>
      <c r="L7" s="1146">
        <v>0</v>
      </c>
      <c r="M7" s="1146">
        <v>0</v>
      </c>
      <c r="N7" s="1146">
        <v>0</v>
      </c>
      <c r="O7" s="1147">
        <v>0</v>
      </c>
      <c r="P7" s="1145">
        <v>0</v>
      </c>
      <c r="Q7" s="1146">
        <v>0</v>
      </c>
      <c r="R7" s="1146">
        <v>0</v>
      </c>
      <c r="S7" s="1146">
        <v>0</v>
      </c>
      <c r="T7" s="1146">
        <v>0</v>
      </c>
      <c r="U7" s="1146">
        <v>0</v>
      </c>
      <c r="V7" s="1146">
        <v>0</v>
      </c>
      <c r="W7" s="1146">
        <v>0</v>
      </c>
      <c r="X7" s="1146">
        <v>0</v>
      </c>
      <c r="Y7" s="1147">
        <v>0</v>
      </c>
      <c r="Z7" s="1145">
        <v>0</v>
      </c>
      <c r="AA7" s="1146">
        <v>0</v>
      </c>
      <c r="AB7" s="1146">
        <v>0</v>
      </c>
      <c r="AC7" s="1146">
        <v>0</v>
      </c>
      <c r="AD7" s="1146">
        <v>0</v>
      </c>
      <c r="AE7" s="1146">
        <v>0</v>
      </c>
      <c r="AF7" s="1146">
        <v>1.3742028988521462E-2</v>
      </c>
      <c r="AG7" s="1146">
        <v>0</v>
      </c>
      <c r="AH7" s="1147">
        <v>0</v>
      </c>
      <c r="AI7" s="1145">
        <v>0.23657752319952394</v>
      </c>
      <c r="AJ7" s="1146">
        <v>2.9341084988641641E-2</v>
      </c>
      <c r="AK7" s="1146">
        <v>0</v>
      </c>
      <c r="AL7" s="1146">
        <v>0</v>
      </c>
      <c r="AM7" s="1146">
        <v>0</v>
      </c>
      <c r="AN7" s="1147">
        <v>1.571170464621726E-2</v>
      </c>
      <c r="AO7" s="1145">
        <v>0</v>
      </c>
      <c r="AP7" s="1147">
        <v>0</v>
      </c>
      <c r="AQ7" s="1145">
        <v>0</v>
      </c>
      <c r="AR7" s="1146">
        <v>0</v>
      </c>
      <c r="AS7" s="1146">
        <v>0</v>
      </c>
      <c r="AT7" s="1146">
        <v>2.5673424874377579E-3</v>
      </c>
      <c r="AU7" s="1146">
        <v>0</v>
      </c>
      <c r="AV7" s="1146">
        <v>0</v>
      </c>
      <c r="AW7" s="1145">
        <v>0</v>
      </c>
      <c r="AX7" s="1147">
        <v>1.1238631823796348E-2</v>
      </c>
      <c r="AY7" s="1147">
        <v>8.1039704163748307E-3</v>
      </c>
    </row>
    <row r="8" spans="1:51" x14ac:dyDescent="0.25">
      <c r="A8" s="1148"/>
      <c r="B8" s="1148" t="s">
        <v>823</v>
      </c>
      <c r="C8" s="1149">
        <v>0</v>
      </c>
      <c r="D8" s="1150">
        <v>0</v>
      </c>
      <c r="E8" s="1150">
        <v>0</v>
      </c>
      <c r="F8" s="1150">
        <v>0</v>
      </c>
      <c r="G8" s="1150">
        <v>0</v>
      </c>
      <c r="H8" s="1151">
        <v>0</v>
      </c>
      <c r="I8" s="1149">
        <v>0</v>
      </c>
      <c r="J8" s="1150">
        <v>0</v>
      </c>
      <c r="K8" s="1150">
        <v>0</v>
      </c>
      <c r="L8" s="1150">
        <v>0</v>
      </c>
      <c r="M8" s="1150">
        <v>0</v>
      </c>
      <c r="N8" s="1150">
        <v>0</v>
      </c>
      <c r="O8" s="1151">
        <v>0</v>
      </c>
      <c r="P8" s="1149">
        <v>0</v>
      </c>
      <c r="Q8" s="1150">
        <v>0</v>
      </c>
      <c r="R8" s="1150">
        <v>0</v>
      </c>
      <c r="S8" s="1150">
        <v>0</v>
      </c>
      <c r="T8" s="1150">
        <v>0</v>
      </c>
      <c r="U8" s="1150">
        <v>0</v>
      </c>
      <c r="V8" s="1150">
        <v>0</v>
      </c>
      <c r="W8" s="1150">
        <v>0</v>
      </c>
      <c r="X8" s="1150">
        <v>0</v>
      </c>
      <c r="Y8" s="1151">
        <v>0</v>
      </c>
      <c r="Z8" s="1149">
        <v>0</v>
      </c>
      <c r="AA8" s="1150">
        <v>0</v>
      </c>
      <c r="AB8" s="1150">
        <v>0</v>
      </c>
      <c r="AC8" s="1150">
        <v>0</v>
      </c>
      <c r="AD8" s="1150">
        <v>0</v>
      </c>
      <c r="AE8" s="1150">
        <v>0</v>
      </c>
      <c r="AF8" s="1150">
        <v>0</v>
      </c>
      <c r="AG8" s="1150">
        <v>0</v>
      </c>
      <c r="AH8" s="1151">
        <v>0</v>
      </c>
      <c r="AI8" s="1149">
        <v>9.7569407740979719E-2</v>
      </c>
      <c r="AJ8" s="1150">
        <v>1.1541487070660451E-2</v>
      </c>
      <c r="AK8" s="1150">
        <v>0</v>
      </c>
      <c r="AL8" s="1150">
        <v>0</v>
      </c>
      <c r="AM8" s="1150">
        <v>0</v>
      </c>
      <c r="AN8" s="1151">
        <v>0</v>
      </c>
      <c r="AO8" s="1149">
        <v>0</v>
      </c>
      <c r="AP8" s="1151">
        <v>0</v>
      </c>
      <c r="AQ8" s="1149">
        <v>0</v>
      </c>
      <c r="AR8" s="1150">
        <v>0</v>
      </c>
      <c r="AS8" s="1150">
        <v>0</v>
      </c>
      <c r="AT8" s="1150">
        <v>0</v>
      </c>
      <c r="AU8" s="1150">
        <v>0</v>
      </c>
      <c r="AV8" s="1150">
        <v>0</v>
      </c>
      <c r="AW8" s="1149">
        <v>0</v>
      </c>
      <c r="AX8" s="1151">
        <v>0</v>
      </c>
      <c r="AY8" s="1151">
        <v>2.4146250636581661E-3</v>
      </c>
    </row>
    <row r="9" spans="1:51" x14ac:dyDescent="0.25">
      <c r="A9" s="1148"/>
      <c r="B9" s="1148" t="s">
        <v>814</v>
      </c>
      <c r="C9" s="1149">
        <v>0</v>
      </c>
      <c r="D9" s="1150">
        <v>0</v>
      </c>
      <c r="E9" s="1150">
        <v>0</v>
      </c>
      <c r="F9" s="1150">
        <v>0</v>
      </c>
      <c r="G9" s="1150">
        <v>0</v>
      </c>
      <c r="H9" s="1151">
        <v>0</v>
      </c>
      <c r="I9" s="1149">
        <v>0</v>
      </c>
      <c r="J9" s="1150">
        <v>0</v>
      </c>
      <c r="K9" s="1150">
        <v>0</v>
      </c>
      <c r="L9" s="1150">
        <v>0</v>
      </c>
      <c r="M9" s="1150">
        <v>0</v>
      </c>
      <c r="N9" s="1150">
        <v>0</v>
      </c>
      <c r="O9" s="1151">
        <v>0</v>
      </c>
      <c r="P9" s="1149">
        <v>0</v>
      </c>
      <c r="Q9" s="1150">
        <v>0</v>
      </c>
      <c r="R9" s="1150">
        <v>0</v>
      </c>
      <c r="S9" s="1150">
        <v>0</v>
      </c>
      <c r="T9" s="1150">
        <v>0</v>
      </c>
      <c r="U9" s="1150">
        <v>0</v>
      </c>
      <c r="V9" s="1150">
        <v>0</v>
      </c>
      <c r="W9" s="1150">
        <v>0</v>
      </c>
      <c r="X9" s="1150">
        <v>0</v>
      </c>
      <c r="Y9" s="1151">
        <v>0</v>
      </c>
      <c r="Z9" s="1149">
        <v>0</v>
      </c>
      <c r="AA9" s="1150">
        <v>0</v>
      </c>
      <c r="AB9" s="1150">
        <v>0</v>
      </c>
      <c r="AC9" s="1150">
        <v>0</v>
      </c>
      <c r="AD9" s="1150">
        <v>0</v>
      </c>
      <c r="AE9" s="1150">
        <v>0</v>
      </c>
      <c r="AF9" s="1150">
        <v>5.1400338081988319E-4</v>
      </c>
      <c r="AG9" s="1150">
        <v>0</v>
      </c>
      <c r="AH9" s="1151">
        <v>0</v>
      </c>
      <c r="AI9" s="1149">
        <v>9.5620400863949989E-2</v>
      </c>
      <c r="AJ9" s="1150">
        <v>1.7799597917981188E-2</v>
      </c>
      <c r="AK9" s="1150">
        <v>0</v>
      </c>
      <c r="AL9" s="1150">
        <v>0</v>
      </c>
      <c r="AM9" s="1150">
        <v>0</v>
      </c>
      <c r="AN9" s="1151">
        <v>1.571170464621726E-2</v>
      </c>
      <c r="AO9" s="1149">
        <v>0</v>
      </c>
      <c r="AP9" s="1151">
        <v>0</v>
      </c>
      <c r="AQ9" s="1149">
        <v>0</v>
      </c>
      <c r="AR9" s="1150">
        <v>0</v>
      </c>
      <c r="AS9" s="1150">
        <v>0</v>
      </c>
      <c r="AT9" s="1150">
        <v>0</v>
      </c>
      <c r="AU9" s="1150">
        <v>0</v>
      </c>
      <c r="AV9" s="1150">
        <v>0</v>
      </c>
      <c r="AW9" s="1149">
        <v>0</v>
      </c>
      <c r="AX9" s="1151">
        <v>0</v>
      </c>
      <c r="AY9" s="1151">
        <v>4.2000031680486391E-3</v>
      </c>
    </row>
    <row r="10" spans="1:51" x14ac:dyDescent="0.25">
      <c r="A10" s="1148"/>
      <c r="B10" s="1148" t="s">
        <v>824</v>
      </c>
      <c r="C10" s="1149">
        <v>0</v>
      </c>
      <c r="D10" s="1150">
        <v>7.9865939748232704E-5</v>
      </c>
      <c r="E10" s="1150">
        <v>0</v>
      </c>
      <c r="F10" s="1150">
        <v>0</v>
      </c>
      <c r="G10" s="1150">
        <v>0</v>
      </c>
      <c r="H10" s="1151">
        <v>0</v>
      </c>
      <c r="I10" s="1149">
        <v>0</v>
      </c>
      <c r="J10" s="1150">
        <v>0</v>
      </c>
      <c r="K10" s="1150">
        <v>0</v>
      </c>
      <c r="L10" s="1150">
        <v>0</v>
      </c>
      <c r="M10" s="1150">
        <v>0</v>
      </c>
      <c r="N10" s="1150">
        <v>0</v>
      </c>
      <c r="O10" s="1151">
        <v>0</v>
      </c>
      <c r="P10" s="1149">
        <v>0</v>
      </c>
      <c r="Q10" s="1150">
        <v>0</v>
      </c>
      <c r="R10" s="1150">
        <v>0</v>
      </c>
      <c r="S10" s="1150">
        <v>0</v>
      </c>
      <c r="T10" s="1150">
        <v>0</v>
      </c>
      <c r="U10" s="1150">
        <v>0</v>
      </c>
      <c r="V10" s="1150">
        <v>0</v>
      </c>
      <c r="W10" s="1150">
        <v>0</v>
      </c>
      <c r="X10" s="1150">
        <v>0</v>
      </c>
      <c r="Y10" s="1151">
        <v>0</v>
      </c>
      <c r="Z10" s="1149">
        <v>0</v>
      </c>
      <c r="AA10" s="1150">
        <v>0</v>
      </c>
      <c r="AB10" s="1150">
        <v>0</v>
      </c>
      <c r="AC10" s="1150">
        <v>0</v>
      </c>
      <c r="AD10" s="1150">
        <v>0</v>
      </c>
      <c r="AE10" s="1150">
        <v>0</v>
      </c>
      <c r="AF10" s="1150">
        <v>0</v>
      </c>
      <c r="AG10" s="1150">
        <v>0</v>
      </c>
      <c r="AH10" s="1151">
        <v>0</v>
      </c>
      <c r="AI10" s="1149">
        <v>0</v>
      </c>
      <c r="AJ10" s="1150">
        <v>0</v>
      </c>
      <c r="AK10" s="1150">
        <v>0</v>
      </c>
      <c r="AL10" s="1150">
        <v>0</v>
      </c>
      <c r="AM10" s="1150">
        <v>0</v>
      </c>
      <c r="AN10" s="1151">
        <v>0</v>
      </c>
      <c r="AO10" s="1149">
        <v>0</v>
      </c>
      <c r="AP10" s="1151">
        <v>0</v>
      </c>
      <c r="AQ10" s="1149">
        <v>0</v>
      </c>
      <c r="AR10" s="1150">
        <v>0</v>
      </c>
      <c r="AS10" s="1150">
        <v>0</v>
      </c>
      <c r="AT10" s="1150">
        <v>0</v>
      </c>
      <c r="AU10" s="1150">
        <v>0</v>
      </c>
      <c r="AV10" s="1150">
        <v>0</v>
      </c>
      <c r="AW10" s="1149">
        <v>0</v>
      </c>
      <c r="AX10" s="1151">
        <v>1.1238631823796348E-2</v>
      </c>
      <c r="AY10" s="1151">
        <v>1.2684366356770384E-4</v>
      </c>
    </row>
    <row r="11" spans="1:51" x14ac:dyDescent="0.25">
      <c r="A11" s="1148"/>
      <c r="B11" s="1148" t="s">
        <v>834</v>
      </c>
      <c r="C11" s="1149">
        <v>0</v>
      </c>
      <c r="D11" s="1150">
        <v>0</v>
      </c>
      <c r="E11" s="1150">
        <v>0</v>
      </c>
      <c r="F11" s="1150">
        <v>0</v>
      </c>
      <c r="G11" s="1150">
        <v>0</v>
      </c>
      <c r="H11" s="1151">
        <v>0</v>
      </c>
      <c r="I11" s="1149">
        <v>0</v>
      </c>
      <c r="J11" s="1150">
        <v>0</v>
      </c>
      <c r="K11" s="1150">
        <v>0</v>
      </c>
      <c r="L11" s="1150">
        <v>0</v>
      </c>
      <c r="M11" s="1150">
        <v>0</v>
      </c>
      <c r="N11" s="1150">
        <v>0</v>
      </c>
      <c r="O11" s="1151">
        <v>0</v>
      </c>
      <c r="P11" s="1149">
        <v>0</v>
      </c>
      <c r="Q11" s="1150">
        <v>0</v>
      </c>
      <c r="R11" s="1150">
        <v>0</v>
      </c>
      <c r="S11" s="1150">
        <v>0</v>
      </c>
      <c r="T11" s="1150">
        <v>0</v>
      </c>
      <c r="U11" s="1150">
        <v>0</v>
      </c>
      <c r="V11" s="1150">
        <v>0</v>
      </c>
      <c r="W11" s="1150">
        <v>0</v>
      </c>
      <c r="X11" s="1150">
        <v>0</v>
      </c>
      <c r="Y11" s="1151">
        <v>0</v>
      </c>
      <c r="Z11" s="1149">
        <v>0</v>
      </c>
      <c r="AA11" s="1150">
        <v>0</v>
      </c>
      <c r="AB11" s="1150">
        <v>0</v>
      </c>
      <c r="AC11" s="1150">
        <v>0</v>
      </c>
      <c r="AD11" s="1150">
        <v>0</v>
      </c>
      <c r="AE11" s="1150">
        <v>0</v>
      </c>
      <c r="AF11" s="1150">
        <v>1.3228025607701581E-2</v>
      </c>
      <c r="AG11" s="1150">
        <v>0</v>
      </c>
      <c r="AH11" s="1151">
        <v>0</v>
      </c>
      <c r="AI11" s="1149">
        <v>0</v>
      </c>
      <c r="AJ11" s="1150">
        <v>0</v>
      </c>
      <c r="AK11" s="1150">
        <v>0</v>
      </c>
      <c r="AL11" s="1150">
        <v>0</v>
      </c>
      <c r="AM11" s="1150">
        <v>0</v>
      </c>
      <c r="AN11" s="1151">
        <v>0</v>
      </c>
      <c r="AO11" s="1149">
        <v>0</v>
      </c>
      <c r="AP11" s="1151">
        <v>0</v>
      </c>
      <c r="AQ11" s="1149">
        <v>0</v>
      </c>
      <c r="AR11" s="1150">
        <v>0</v>
      </c>
      <c r="AS11" s="1150">
        <v>0</v>
      </c>
      <c r="AT11" s="1150">
        <v>0</v>
      </c>
      <c r="AU11" s="1150">
        <v>0</v>
      </c>
      <c r="AV11" s="1150">
        <v>0</v>
      </c>
      <c r="AW11" s="1149">
        <v>0</v>
      </c>
      <c r="AX11" s="1151">
        <v>0</v>
      </c>
      <c r="AY11" s="1151">
        <v>2.1249054108776668E-4</v>
      </c>
    </row>
    <row r="12" spans="1:51" x14ac:dyDescent="0.25">
      <c r="A12" s="1148"/>
      <c r="B12" s="1148" t="s">
        <v>705</v>
      </c>
      <c r="C12" s="1149">
        <v>0</v>
      </c>
      <c r="D12" s="1150">
        <v>0</v>
      </c>
      <c r="E12" s="1150">
        <v>0</v>
      </c>
      <c r="F12" s="1150">
        <v>0</v>
      </c>
      <c r="G12" s="1150">
        <v>0</v>
      </c>
      <c r="H12" s="1151">
        <v>0</v>
      </c>
      <c r="I12" s="1149">
        <v>0</v>
      </c>
      <c r="J12" s="1150">
        <v>0</v>
      </c>
      <c r="K12" s="1150">
        <v>0</v>
      </c>
      <c r="L12" s="1150">
        <v>0</v>
      </c>
      <c r="M12" s="1150">
        <v>0</v>
      </c>
      <c r="N12" s="1150">
        <v>0</v>
      </c>
      <c r="O12" s="1151">
        <v>0</v>
      </c>
      <c r="P12" s="1149">
        <v>0</v>
      </c>
      <c r="Q12" s="1150">
        <v>0</v>
      </c>
      <c r="R12" s="1150">
        <v>0</v>
      </c>
      <c r="S12" s="1150">
        <v>0</v>
      </c>
      <c r="T12" s="1150">
        <v>0</v>
      </c>
      <c r="U12" s="1150">
        <v>0</v>
      </c>
      <c r="V12" s="1150">
        <v>0</v>
      </c>
      <c r="W12" s="1150">
        <v>0</v>
      </c>
      <c r="X12" s="1150">
        <v>0</v>
      </c>
      <c r="Y12" s="1151">
        <v>0</v>
      </c>
      <c r="Z12" s="1149">
        <v>0</v>
      </c>
      <c r="AA12" s="1150">
        <v>0</v>
      </c>
      <c r="AB12" s="1150">
        <v>0</v>
      </c>
      <c r="AC12" s="1150">
        <v>0</v>
      </c>
      <c r="AD12" s="1150">
        <v>0</v>
      </c>
      <c r="AE12" s="1150">
        <v>0</v>
      </c>
      <c r="AF12" s="1150">
        <v>0</v>
      </c>
      <c r="AG12" s="1150">
        <v>0</v>
      </c>
      <c r="AH12" s="1151">
        <v>0</v>
      </c>
      <c r="AI12" s="1149">
        <v>1.4026038523021502E-2</v>
      </c>
      <c r="AJ12" s="1150">
        <v>0</v>
      </c>
      <c r="AK12" s="1150">
        <v>0</v>
      </c>
      <c r="AL12" s="1150">
        <v>0</v>
      </c>
      <c r="AM12" s="1150">
        <v>0</v>
      </c>
      <c r="AN12" s="1151">
        <v>0</v>
      </c>
      <c r="AO12" s="1149">
        <v>0</v>
      </c>
      <c r="AP12" s="1151">
        <v>0</v>
      </c>
      <c r="AQ12" s="1149">
        <v>0</v>
      </c>
      <c r="AR12" s="1150">
        <v>0</v>
      </c>
      <c r="AS12" s="1150">
        <v>0</v>
      </c>
      <c r="AT12" s="1150">
        <v>0</v>
      </c>
      <c r="AU12" s="1150">
        <v>0</v>
      </c>
      <c r="AV12" s="1150">
        <v>0</v>
      </c>
      <c r="AW12" s="1149">
        <v>0</v>
      </c>
      <c r="AX12" s="1151">
        <v>0</v>
      </c>
      <c r="AY12" s="1151">
        <v>2.8996633377036509E-4</v>
      </c>
    </row>
    <row r="13" spans="1:51" x14ac:dyDescent="0.25">
      <c r="A13" s="1148"/>
      <c r="B13" s="1148" t="s">
        <v>707</v>
      </c>
      <c r="C13" s="1149">
        <v>0</v>
      </c>
      <c r="D13" s="1150">
        <v>0</v>
      </c>
      <c r="E13" s="1150">
        <v>0</v>
      </c>
      <c r="F13" s="1150">
        <v>0</v>
      </c>
      <c r="G13" s="1150">
        <v>0</v>
      </c>
      <c r="H13" s="1151">
        <v>0</v>
      </c>
      <c r="I13" s="1149">
        <v>0</v>
      </c>
      <c r="J13" s="1150">
        <v>0</v>
      </c>
      <c r="K13" s="1150">
        <v>0</v>
      </c>
      <c r="L13" s="1150">
        <v>0</v>
      </c>
      <c r="M13" s="1150">
        <v>0</v>
      </c>
      <c r="N13" s="1150">
        <v>0</v>
      </c>
      <c r="O13" s="1151">
        <v>0</v>
      </c>
      <c r="P13" s="1149">
        <v>0</v>
      </c>
      <c r="Q13" s="1150">
        <v>0</v>
      </c>
      <c r="R13" s="1150">
        <v>0</v>
      </c>
      <c r="S13" s="1150">
        <v>0</v>
      </c>
      <c r="T13" s="1150">
        <v>0</v>
      </c>
      <c r="U13" s="1150">
        <v>0</v>
      </c>
      <c r="V13" s="1150">
        <v>0</v>
      </c>
      <c r="W13" s="1150">
        <v>0</v>
      </c>
      <c r="X13" s="1150">
        <v>0</v>
      </c>
      <c r="Y13" s="1151">
        <v>0</v>
      </c>
      <c r="Z13" s="1149">
        <v>0</v>
      </c>
      <c r="AA13" s="1150">
        <v>0</v>
      </c>
      <c r="AB13" s="1150">
        <v>0</v>
      </c>
      <c r="AC13" s="1150">
        <v>0</v>
      </c>
      <c r="AD13" s="1150">
        <v>0</v>
      </c>
      <c r="AE13" s="1150">
        <v>0</v>
      </c>
      <c r="AF13" s="1150">
        <v>0</v>
      </c>
      <c r="AG13" s="1150">
        <v>0</v>
      </c>
      <c r="AH13" s="1151">
        <v>0</v>
      </c>
      <c r="AI13" s="1149">
        <v>9.677814971292064E-3</v>
      </c>
      <c r="AJ13" s="1150">
        <v>0</v>
      </c>
      <c r="AK13" s="1150">
        <v>0</v>
      </c>
      <c r="AL13" s="1150">
        <v>0</v>
      </c>
      <c r="AM13" s="1150">
        <v>0</v>
      </c>
      <c r="AN13" s="1151">
        <v>0</v>
      </c>
      <c r="AO13" s="1149">
        <v>0</v>
      </c>
      <c r="AP13" s="1151">
        <v>0</v>
      </c>
      <c r="AQ13" s="1149">
        <v>0</v>
      </c>
      <c r="AR13" s="1150">
        <v>0</v>
      </c>
      <c r="AS13" s="1150">
        <v>0</v>
      </c>
      <c r="AT13" s="1150">
        <v>2.5673424874377579E-3</v>
      </c>
      <c r="AU13" s="1150">
        <v>0</v>
      </c>
      <c r="AV13" s="1150">
        <v>0</v>
      </c>
      <c r="AW13" s="1149">
        <v>0</v>
      </c>
      <c r="AX13" s="1151">
        <v>0</v>
      </c>
      <c r="AY13" s="1151">
        <v>2.4395127358335338E-4</v>
      </c>
    </row>
    <row r="14" spans="1:51" x14ac:dyDescent="0.25">
      <c r="A14" s="1148"/>
      <c r="B14" s="1148" t="s">
        <v>737</v>
      </c>
      <c r="C14" s="1149">
        <v>0</v>
      </c>
      <c r="D14" s="1150">
        <v>0</v>
      </c>
      <c r="E14" s="1150">
        <v>0</v>
      </c>
      <c r="F14" s="1150">
        <v>0</v>
      </c>
      <c r="G14" s="1150">
        <v>0</v>
      </c>
      <c r="H14" s="1151">
        <v>0</v>
      </c>
      <c r="I14" s="1149">
        <v>0</v>
      </c>
      <c r="J14" s="1150">
        <v>0</v>
      </c>
      <c r="K14" s="1150">
        <v>0</v>
      </c>
      <c r="L14" s="1150">
        <v>0</v>
      </c>
      <c r="M14" s="1150">
        <v>0</v>
      </c>
      <c r="N14" s="1150">
        <v>0</v>
      </c>
      <c r="O14" s="1151">
        <v>0</v>
      </c>
      <c r="P14" s="1149">
        <v>0</v>
      </c>
      <c r="Q14" s="1150">
        <v>0</v>
      </c>
      <c r="R14" s="1150">
        <v>0</v>
      </c>
      <c r="S14" s="1150">
        <v>0</v>
      </c>
      <c r="T14" s="1150">
        <v>0</v>
      </c>
      <c r="U14" s="1150">
        <v>0</v>
      </c>
      <c r="V14" s="1150">
        <v>0</v>
      </c>
      <c r="W14" s="1150">
        <v>0</v>
      </c>
      <c r="X14" s="1150">
        <v>0</v>
      </c>
      <c r="Y14" s="1151">
        <v>0</v>
      </c>
      <c r="Z14" s="1149">
        <v>0</v>
      </c>
      <c r="AA14" s="1150">
        <v>0</v>
      </c>
      <c r="AB14" s="1150">
        <v>0</v>
      </c>
      <c r="AC14" s="1150">
        <v>0</v>
      </c>
      <c r="AD14" s="1150">
        <v>0</v>
      </c>
      <c r="AE14" s="1150">
        <v>0</v>
      </c>
      <c r="AF14" s="1150">
        <v>0</v>
      </c>
      <c r="AG14" s="1150">
        <v>0</v>
      </c>
      <c r="AH14" s="1151">
        <v>0</v>
      </c>
      <c r="AI14" s="1149">
        <v>1.2074570318032871E-2</v>
      </c>
      <c r="AJ14" s="1150">
        <v>0</v>
      </c>
      <c r="AK14" s="1150">
        <v>0</v>
      </c>
      <c r="AL14" s="1150">
        <v>0</v>
      </c>
      <c r="AM14" s="1150">
        <v>0</v>
      </c>
      <c r="AN14" s="1151">
        <v>0</v>
      </c>
      <c r="AO14" s="1149">
        <v>0</v>
      </c>
      <c r="AP14" s="1151">
        <v>0</v>
      </c>
      <c r="AQ14" s="1149">
        <v>0</v>
      </c>
      <c r="AR14" s="1150">
        <v>0</v>
      </c>
      <c r="AS14" s="1150">
        <v>0</v>
      </c>
      <c r="AT14" s="1150">
        <v>0</v>
      </c>
      <c r="AU14" s="1150">
        <v>0</v>
      </c>
      <c r="AV14" s="1150">
        <v>0</v>
      </c>
      <c r="AW14" s="1149">
        <v>0</v>
      </c>
      <c r="AX14" s="1151">
        <v>0</v>
      </c>
      <c r="AY14" s="1151">
        <v>2.4962279129818238E-4</v>
      </c>
    </row>
    <row r="15" spans="1:51" x14ac:dyDescent="0.25">
      <c r="A15" s="1148"/>
      <c r="B15" s="1148" t="s">
        <v>740</v>
      </c>
      <c r="C15" s="1149">
        <v>0</v>
      </c>
      <c r="D15" s="1150">
        <v>0</v>
      </c>
      <c r="E15" s="1150">
        <v>0</v>
      </c>
      <c r="F15" s="1150">
        <v>0</v>
      </c>
      <c r="G15" s="1150">
        <v>0</v>
      </c>
      <c r="H15" s="1151">
        <v>0</v>
      </c>
      <c r="I15" s="1149">
        <v>0</v>
      </c>
      <c r="J15" s="1150">
        <v>0</v>
      </c>
      <c r="K15" s="1150">
        <v>0</v>
      </c>
      <c r="L15" s="1150">
        <v>0</v>
      </c>
      <c r="M15" s="1150">
        <v>0</v>
      </c>
      <c r="N15" s="1150">
        <v>0</v>
      </c>
      <c r="O15" s="1151">
        <v>0</v>
      </c>
      <c r="P15" s="1149">
        <v>0</v>
      </c>
      <c r="Q15" s="1150">
        <v>0</v>
      </c>
      <c r="R15" s="1150">
        <v>0</v>
      </c>
      <c r="S15" s="1150">
        <v>0</v>
      </c>
      <c r="T15" s="1150">
        <v>0</v>
      </c>
      <c r="U15" s="1150">
        <v>0</v>
      </c>
      <c r="V15" s="1150">
        <v>0</v>
      </c>
      <c r="W15" s="1150">
        <v>0</v>
      </c>
      <c r="X15" s="1150">
        <v>0</v>
      </c>
      <c r="Y15" s="1151">
        <v>0</v>
      </c>
      <c r="Z15" s="1149">
        <v>0</v>
      </c>
      <c r="AA15" s="1150">
        <v>0</v>
      </c>
      <c r="AB15" s="1150">
        <v>0</v>
      </c>
      <c r="AC15" s="1150">
        <v>0</v>
      </c>
      <c r="AD15" s="1150">
        <v>0</v>
      </c>
      <c r="AE15" s="1150">
        <v>0</v>
      </c>
      <c r="AF15" s="1150">
        <v>0</v>
      </c>
      <c r="AG15" s="1150">
        <v>0</v>
      </c>
      <c r="AH15" s="1151">
        <v>0</v>
      </c>
      <c r="AI15" s="1149">
        <v>2.0437071923791869E-3</v>
      </c>
      <c r="AJ15" s="1150">
        <v>0</v>
      </c>
      <c r="AK15" s="1150">
        <v>0</v>
      </c>
      <c r="AL15" s="1150">
        <v>0</v>
      </c>
      <c r="AM15" s="1150">
        <v>0</v>
      </c>
      <c r="AN15" s="1151">
        <v>0</v>
      </c>
      <c r="AO15" s="1149">
        <v>0</v>
      </c>
      <c r="AP15" s="1151">
        <v>0</v>
      </c>
      <c r="AQ15" s="1149">
        <v>0</v>
      </c>
      <c r="AR15" s="1150">
        <v>0</v>
      </c>
      <c r="AS15" s="1150">
        <v>0</v>
      </c>
      <c r="AT15" s="1150">
        <v>0</v>
      </c>
      <c r="AU15" s="1150">
        <v>0</v>
      </c>
      <c r="AV15" s="1150">
        <v>0</v>
      </c>
      <c r="AW15" s="1149">
        <v>0</v>
      </c>
      <c r="AX15" s="1151">
        <v>0</v>
      </c>
      <c r="AY15" s="1152">
        <v>4.2250438775114614E-5</v>
      </c>
    </row>
    <row r="16" spans="1:51" x14ac:dyDescent="0.25">
      <c r="A16" s="1148"/>
      <c r="B16" s="1148" t="s">
        <v>727</v>
      </c>
      <c r="C16" s="1149">
        <v>0</v>
      </c>
      <c r="D16" s="1150">
        <v>6.210234199369195E-3</v>
      </c>
      <c r="E16" s="1150">
        <v>0</v>
      </c>
      <c r="F16" s="1150">
        <v>0</v>
      </c>
      <c r="G16" s="1150">
        <v>0</v>
      </c>
      <c r="H16" s="1151">
        <v>0</v>
      </c>
      <c r="I16" s="1149">
        <v>0</v>
      </c>
      <c r="J16" s="1150">
        <v>0</v>
      </c>
      <c r="K16" s="1150">
        <v>0</v>
      </c>
      <c r="L16" s="1150">
        <v>0</v>
      </c>
      <c r="M16" s="1150">
        <v>0</v>
      </c>
      <c r="N16" s="1150">
        <v>0</v>
      </c>
      <c r="O16" s="1151">
        <v>0</v>
      </c>
      <c r="P16" s="1149">
        <v>0</v>
      </c>
      <c r="Q16" s="1150">
        <v>0</v>
      </c>
      <c r="R16" s="1150">
        <v>0</v>
      </c>
      <c r="S16" s="1150">
        <v>0</v>
      </c>
      <c r="T16" s="1150">
        <v>0</v>
      </c>
      <c r="U16" s="1150">
        <v>0</v>
      </c>
      <c r="V16" s="1150">
        <v>0</v>
      </c>
      <c r="W16" s="1150">
        <v>0</v>
      </c>
      <c r="X16" s="1150">
        <v>0</v>
      </c>
      <c r="Y16" s="1151">
        <v>0</v>
      </c>
      <c r="Z16" s="1149">
        <v>0</v>
      </c>
      <c r="AA16" s="1150">
        <v>0</v>
      </c>
      <c r="AB16" s="1150">
        <v>0</v>
      </c>
      <c r="AC16" s="1150">
        <v>0</v>
      </c>
      <c r="AD16" s="1150">
        <v>0</v>
      </c>
      <c r="AE16" s="1150">
        <v>0</v>
      </c>
      <c r="AF16" s="1150">
        <v>0</v>
      </c>
      <c r="AG16" s="1150">
        <v>0</v>
      </c>
      <c r="AH16" s="1151">
        <v>0</v>
      </c>
      <c r="AI16" s="1149">
        <v>3.184291737466126E-3</v>
      </c>
      <c r="AJ16" s="1150">
        <v>0</v>
      </c>
      <c r="AK16" s="1150">
        <v>0</v>
      </c>
      <c r="AL16" s="1150">
        <v>0</v>
      </c>
      <c r="AM16" s="1150">
        <v>0</v>
      </c>
      <c r="AN16" s="1151">
        <v>0</v>
      </c>
      <c r="AO16" s="1149">
        <v>0</v>
      </c>
      <c r="AP16" s="1151">
        <v>0</v>
      </c>
      <c r="AQ16" s="1149">
        <v>0</v>
      </c>
      <c r="AR16" s="1150">
        <v>0</v>
      </c>
      <c r="AS16" s="1150">
        <v>0</v>
      </c>
      <c r="AT16" s="1150">
        <v>0</v>
      </c>
      <c r="AU16" s="1150">
        <v>0</v>
      </c>
      <c r="AV16" s="1150">
        <v>0</v>
      </c>
      <c r="AW16" s="1149">
        <v>0</v>
      </c>
      <c r="AX16" s="1151">
        <v>0</v>
      </c>
      <c r="AY16" s="1151">
        <v>2.446068580735731E-4</v>
      </c>
    </row>
    <row r="17" spans="1:51" x14ac:dyDescent="0.25">
      <c r="A17" s="1148"/>
      <c r="B17" s="1148" t="s">
        <v>964</v>
      </c>
      <c r="C17" s="1149">
        <v>0</v>
      </c>
      <c r="D17" s="1150">
        <v>9.1288507781066991E-4</v>
      </c>
      <c r="E17" s="1150">
        <v>0</v>
      </c>
      <c r="F17" s="1150">
        <v>0</v>
      </c>
      <c r="G17" s="1150">
        <v>0</v>
      </c>
      <c r="H17" s="1151">
        <v>0</v>
      </c>
      <c r="I17" s="1149">
        <v>0</v>
      </c>
      <c r="J17" s="1150">
        <v>0</v>
      </c>
      <c r="K17" s="1150">
        <v>0</v>
      </c>
      <c r="L17" s="1150">
        <v>0</v>
      </c>
      <c r="M17" s="1150">
        <v>0</v>
      </c>
      <c r="N17" s="1150">
        <v>0</v>
      </c>
      <c r="O17" s="1151">
        <v>0</v>
      </c>
      <c r="P17" s="1149">
        <v>0</v>
      </c>
      <c r="Q17" s="1150">
        <v>0</v>
      </c>
      <c r="R17" s="1150">
        <v>0</v>
      </c>
      <c r="S17" s="1150">
        <v>0</v>
      </c>
      <c r="T17" s="1150">
        <v>0</v>
      </c>
      <c r="U17" s="1150">
        <v>0</v>
      </c>
      <c r="V17" s="1150">
        <v>0</v>
      </c>
      <c r="W17" s="1150">
        <v>0</v>
      </c>
      <c r="X17" s="1150">
        <v>0</v>
      </c>
      <c r="Y17" s="1151">
        <v>0</v>
      </c>
      <c r="Z17" s="1149">
        <v>0</v>
      </c>
      <c r="AA17" s="1150">
        <v>0</v>
      </c>
      <c r="AB17" s="1150">
        <v>0</v>
      </c>
      <c r="AC17" s="1150">
        <v>0</v>
      </c>
      <c r="AD17" s="1150">
        <v>0</v>
      </c>
      <c r="AE17" s="1150">
        <v>0</v>
      </c>
      <c r="AF17" s="1150">
        <v>0</v>
      </c>
      <c r="AG17" s="1150">
        <v>0</v>
      </c>
      <c r="AH17" s="1151">
        <v>0</v>
      </c>
      <c r="AI17" s="1149">
        <v>0</v>
      </c>
      <c r="AJ17" s="1150">
        <v>0</v>
      </c>
      <c r="AK17" s="1150">
        <v>0</v>
      </c>
      <c r="AL17" s="1150">
        <v>0</v>
      </c>
      <c r="AM17" s="1150">
        <v>0</v>
      </c>
      <c r="AN17" s="1151">
        <v>0</v>
      </c>
      <c r="AO17" s="1149">
        <v>0</v>
      </c>
      <c r="AP17" s="1151">
        <v>0</v>
      </c>
      <c r="AQ17" s="1149">
        <v>0</v>
      </c>
      <c r="AR17" s="1150">
        <v>0</v>
      </c>
      <c r="AS17" s="1150">
        <v>0</v>
      </c>
      <c r="AT17" s="1150">
        <v>0</v>
      </c>
      <c r="AU17" s="1150">
        <v>0</v>
      </c>
      <c r="AV17" s="1150">
        <v>0</v>
      </c>
      <c r="AW17" s="1149">
        <v>0</v>
      </c>
      <c r="AX17" s="1151">
        <v>0</v>
      </c>
      <c r="AY17" s="1151">
        <v>2.627960668837064E-5</v>
      </c>
    </row>
    <row r="18" spans="1:51" x14ac:dyDescent="0.25">
      <c r="A18" s="1148"/>
      <c r="B18" s="1148" t="s">
        <v>746</v>
      </c>
      <c r="C18" s="1149">
        <v>0</v>
      </c>
      <c r="D18" s="1150">
        <v>0</v>
      </c>
      <c r="E18" s="1150">
        <v>0</v>
      </c>
      <c r="F18" s="1150">
        <v>0</v>
      </c>
      <c r="G18" s="1150">
        <v>0</v>
      </c>
      <c r="H18" s="1151">
        <v>0</v>
      </c>
      <c r="I18" s="1149">
        <v>0</v>
      </c>
      <c r="J18" s="1150">
        <v>0</v>
      </c>
      <c r="K18" s="1150">
        <v>0</v>
      </c>
      <c r="L18" s="1150">
        <v>0</v>
      </c>
      <c r="M18" s="1150">
        <v>0</v>
      </c>
      <c r="N18" s="1150">
        <v>0</v>
      </c>
      <c r="O18" s="1151">
        <v>0</v>
      </c>
      <c r="P18" s="1149">
        <v>0</v>
      </c>
      <c r="Q18" s="1150">
        <v>0</v>
      </c>
      <c r="R18" s="1150">
        <v>0</v>
      </c>
      <c r="S18" s="1150">
        <v>0</v>
      </c>
      <c r="T18" s="1150">
        <v>0</v>
      </c>
      <c r="U18" s="1150">
        <v>0</v>
      </c>
      <c r="V18" s="1150">
        <v>0</v>
      </c>
      <c r="W18" s="1150">
        <v>0</v>
      </c>
      <c r="X18" s="1150">
        <v>0</v>
      </c>
      <c r="Y18" s="1151">
        <v>0</v>
      </c>
      <c r="Z18" s="1149">
        <v>0</v>
      </c>
      <c r="AA18" s="1150">
        <v>0</v>
      </c>
      <c r="AB18" s="1150">
        <v>0</v>
      </c>
      <c r="AC18" s="1150">
        <v>0</v>
      </c>
      <c r="AD18" s="1150">
        <v>0</v>
      </c>
      <c r="AE18" s="1150">
        <v>0</v>
      </c>
      <c r="AF18" s="1150">
        <v>0</v>
      </c>
      <c r="AG18" s="1150">
        <v>0</v>
      </c>
      <c r="AH18" s="1151">
        <v>0</v>
      </c>
      <c r="AI18" s="1149">
        <v>1.9082585208753844E-3</v>
      </c>
      <c r="AJ18" s="1150">
        <v>0</v>
      </c>
      <c r="AK18" s="1150">
        <v>0</v>
      </c>
      <c r="AL18" s="1150">
        <v>0</v>
      </c>
      <c r="AM18" s="1150">
        <v>0</v>
      </c>
      <c r="AN18" s="1151">
        <v>0</v>
      </c>
      <c r="AO18" s="1149">
        <v>0</v>
      </c>
      <c r="AP18" s="1151">
        <v>0</v>
      </c>
      <c r="AQ18" s="1149">
        <v>0</v>
      </c>
      <c r="AR18" s="1150">
        <v>0</v>
      </c>
      <c r="AS18" s="1150">
        <v>0</v>
      </c>
      <c r="AT18" s="1150">
        <v>0</v>
      </c>
      <c r="AU18" s="1150">
        <v>0</v>
      </c>
      <c r="AV18" s="1150">
        <v>0</v>
      </c>
      <c r="AW18" s="1149">
        <v>0</v>
      </c>
      <c r="AX18" s="1151">
        <v>0</v>
      </c>
      <c r="AY18" s="1151">
        <v>3.945025006712272E-5</v>
      </c>
    </row>
    <row r="19" spans="1:51" x14ac:dyDescent="0.25">
      <c r="A19" s="1148"/>
      <c r="B19" s="1148" t="s">
        <v>713</v>
      </c>
      <c r="C19" s="1149">
        <v>0</v>
      </c>
      <c r="D19" s="1150">
        <v>1.4246521323621133E-4</v>
      </c>
      <c r="E19" s="1150">
        <v>0</v>
      </c>
      <c r="F19" s="1150">
        <v>0</v>
      </c>
      <c r="G19" s="1150">
        <v>0</v>
      </c>
      <c r="H19" s="1151">
        <v>0</v>
      </c>
      <c r="I19" s="1149">
        <v>0</v>
      </c>
      <c r="J19" s="1150">
        <v>0</v>
      </c>
      <c r="K19" s="1150">
        <v>0</v>
      </c>
      <c r="L19" s="1150">
        <v>0</v>
      </c>
      <c r="M19" s="1150">
        <v>0</v>
      </c>
      <c r="N19" s="1150">
        <v>0</v>
      </c>
      <c r="O19" s="1151">
        <v>0</v>
      </c>
      <c r="P19" s="1149">
        <v>0</v>
      </c>
      <c r="Q19" s="1150">
        <v>0</v>
      </c>
      <c r="R19" s="1150">
        <v>0</v>
      </c>
      <c r="S19" s="1150">
        <v>0</v>
      </c>
      <c r="T19" s="1150">
        <v>0</v>
      </c>
      <c r="U19" s="1150">
        <v>0</v>
      </c>
      <c r="V19" s="1150">
        <v>0</v>
      </c>
      <c r="W19" s="1150">
        <v>0</v>
      </c>
      <c r="X19" s="1150">
        <v>0</v>
      </c>
      <c r="Y19" s="1151">
        <v>0</v>
      </c>
      <c r="Z19" s="1149">
        <v>0</v>
      </c>
      <c r="AA19" s="1150">
        <v>0</v>
      </c>
      <c r="AB19" s="1150">
        <v>0</v>
      </c>
      <c r="AC19" s="1150">
        <v>0</v>
      </c>
      <c r="AD19" s="1150">
        <v>0</v>
      </c>
      <c r="AE19" s="1150">
        <v>0</v>
      </c>
      <c r="AF19" s="1150">
        <v>0</v>
      </c>
      <c r="AG19" s="1150">
        <v>0</v>
      </c>
      <c r="AH19" s="1151">
        <v>0</v>
      </c>
      <c r="AI19" s="1149">
        <v>0</v>
      </c>
      <c r="AJ19" s="1150">
        <v>0</v>
      </c>
      <c r="AK19" s="1150">
        <v>0</v>
      </c>
      <c r="AL19" s="1150">
        <v>0</v>
      </c>
      <c r="AM19" s="1150">
        <v>0</v>
      </c>
      <c r="AN19" s="1151">
        <v>0</v>
      </c>
      <c r="AO19" s="1149">
        <v>0</v>
      </c>
      <c r="AP19" s="1151">
        <v>0</v>
      </c>
      <c r="AQ19" s="1149">
        <v>0</v>
      </c>
      <c r="AR19" s="1150">
        <v>0</v>
      </c>
      <c r="AS19" s="1150">
        <v>0</v>
      </c>
      <c r="AT19" s="1150">
        <v>0</v>
      </c>
      <c r="AU19" s="1150">
        <v>0</v>
      </c>
      <c r="AV19" s="1150">
        <v>0</v>
      </c>
      <c r="AW19" s="1149">
        <v>0</v>
      </c>
      <c r="AX19" s="1151">
        <v>0</v>
      </c>
      <c r="AY19" s="1151">
        <v>4.1012060133586383E-6</v>
      </c>
    </row>
    <row r="20" spans="1:51" x14ac:dyDescent="0.25">
      <c r="A20" s="1148"/>
      <c r="B20" s="1148" t="s">
        <v>758</v>
      </c>
      <c r="C20" s="1149">
        <v>0</v>
      </c>
      <c r="D20" s="1150">
        <v>0</v>
      </c>
      <c r="E20" s="1150">
        <v>0</v>
      </c>
      <c r="F20" s="1150">
        <v>0</v>
      </c>
      <c r="G20" s="1150">
        <v>0</v>
      </c>
      <c r="H20" s="1151">
        <v>0</v>
      </c>
      <c r="I20" s="1149">
        <v>0</v>
      </c>
      <c r="J20" s="1150">
        <v>0</v>
      </c>
      <c r="K20" s="1150">
        <v>0</v>
      </c>
      <c r="L20" s="1150">
        <v>0</v>
      </c>
      <c r="M20" s="1150">
        <v>0</v>
      </c>
      <c r="N20" s="1150">
        <v>0</v>
      </c>
      <c r="O20" s="1151">
        <v>0</v>
      </c>
      <c r="P20" s="1149">
        <v>0</v>
      </c>
      <c r="Q20" s="1150">
        <v>0</v>
      </c>
      <c r="R20" s="1150">
        <v>0</v>
      </c>
      <c r="S20" s="1150">
        <v>0</v>
      </c>
      <c r="T20" s="1150">
        <v>0</v>
      </c>
      <c r="U20" s="1150">
        <v>0</v>
      </c>
      <c r="V20" s="1150">
        <v>0</v>
      </c>
      <c r="W20" s="1150">
        <v>0</v>
      </c>
      <c r="X20" s="1150">
        <v>0</v>
      </c>
      <c r="Y20" s="1151">
        <v>0</v>
      </c>
      <c r="Z20" s="1149">
        <v>0</v>
      </c>
      <c r="AA20" s="1150">
        <v>0</v>
      </c>
      <c r="AB20" s="1150">
        <v>0</v>
      </c>
      <c r="AC20" s="1150">
        <v>0</v>
      </c>
      <c r="AD20" s="1150">
        <v>0</v>
      </c>
      <c r="AE20" s="1150">
        <v>0</v>
      </c>
      <c r="AF20" s="1150">
        <v>0</v>
      </c>
      <c r="AG20" s="1150">
        <v>0</v>
      </c>
      <c r="AH20" s="1151">
        <v>0</v>
      </c>
      <c r="AI20" s="1149">
        <v>4.7303333152707986E-4</v>
      </c>
      <c r="AJ20" s="1150">
        <v>0</v>
      </c>
      <c r="AK20" s="1150">
        <v>0</v>
      </c>
      <c r="AL20" s="1150">
        <v>0</v>
      </c>
      <c r="AM20" s="1150">
        <v>0</v>
      </c>
      <c r="AN20" s="1151">
        <v>0</v>
      </c>
      <c r="AO20" s="1149">
        <v>0</v>
      </c>
      <c r="AP20" s="1151">
        <v>0</v>
      </c>
      <c r="AQ20" s="1149">
        <v>0</v>
      </c>
      <c r="AR20" s="1150">
        <v>0</v>
      </c>
      <c r="AS20" s="1150">
        <v>0</v>
      </c>
      <c r="AT20" s="1150">
        <v>0</v>
      </c>
      <c r="AU20" s="1150">
        <v>0</v>
      </c>
      <c r="AV20" s="1150">
        <v>0</v>
      </c>
      <c r="AW20" s="1149">
        <v>0</v>
      </c>
      <c r="AX20" s="1151">
        <v>0</v>
      </c>
      <c r="AY20" s="1151">
        <v>9.7792217431141818E-6</v>
      </c>
    </row>
    <row r="21" spans="1:51" x14ac:dyDescent="0.25">
      <c r="A21" s="1144" t="s">
        <v>667</v>
      </c>
      <c r="B21" s="1144"/>
      <c r="C21" s="1153">
        <v>2.2863233497402827E-2</v>
      </c>
      <c r="D21" s="1154">
        <v>0.14278020864039881</v>
      </c>
      <c r="E21" s="1154">
        <v>1.7170276830165046E-2</v>
      </c>
      <c r="F21" s="1154">
        <v>0</v>
      </c>
      <c r="G21" s="1154">
        <v>0</v>
      </c>
      <c r="H21" s="1155">
        <v>0.2239505162917329</v>
      </c>
      <c r="I21" s="1153">
        <v>0.2831302187619249</v>
      </c>
      <c r="J21" s="1154">
        <v>3.574672560264968E-2</v>
      </c>
      <c r="K21" s="1154">
        <v>0.15310597415316166</v>
      </c>
      <c r="L21" s="1154">
        <v>7.9001767520024233E-2</v>
      </c>
      <c r="M21" s="1154">
        <v>0.13131062825897002</v>
      </c>
      <c r="N21" s="1154">
        <v>1.5655159036509721E-2</v>
      </c>
      <c r="O21" s="1155">
        <v>6.5875686310800277E-2</v>
      </c>
      <c r="P21" s="1153">
        <v>2.4138720616578485E-2</v>
      </c>
      <c r="Q21" s="1154">
        <v>9.5022367921019594E-3</v>
      </c>
      <c r="R21" s="1154">
        <v>0</v>
      </c>
      <c r="S21" s="1154">
        <v>0</v>
      </c>
      <c r="T21" s="1154">
        <v>4.5618833198595637E-2</v>
      </c>
      <c r="U21" s="1154">
        <v>5.2202828156134279E-2</v>
      </c>
      <c r="V21" s="1154">
        <v>0.24601128234018477</v>
      </c>
      <c r="W21" s="1154">
        <v>0.11968100582655239</v>
      </c>
      <c r="X21" s="1154">
        <v>8.590989994865468E-2</v>
      </c>
      <c r="Y21" s="1155">
        <v>0</v>
      </c>
      <c r="Z21" s="1153">
        <v>0.18646854188297179</v>
      </c>
      <c r="AA21" s="1154">
        <v>0.24246398649795126</v>
      </c>
      <c r="AB21" s="1154">
        <v>9.4882918904461919E-2</v>
      </c>
      <c r="AC21" s="1154">
        <v>0.14492337491759893</v>
      </c>
      <c r="AD21" s="1154">
        <v>0.26065290973716615</v>
      </c>
      <c r="AE21" s="1154">
        <v>8.9804770045825016E-2</v>
      </c>
      <c r="AF21" s="1154">
        <v>0.31422327720446103</v>
      </c>
      <c r="AG21" s="1154">
        <v>0.10628419580235167</v>
      </c>
      <c r="AH21" s="1155">
        <v>0</v>
      </c>
      <c r="AI21" s="1153">
        <v>5.1357638571672332E-2</v>
      </c>
      <c r="AJ21" s="1154">
        <v>0.10485010747980872</v>
      </c>
      <c r="AK21" s="1154">
        <v>0.1028121432829278</v>
      </c>
      <c r="AL21" s="1154">
        <v>0.11028542777376603</v>
      </c>
      <c r="AM21" s="1154">
        <v>0.10204103546653051</v>
      </c>
      <c r="AN21" s="1155">
        <v>5.6977519672457483E-2</v>
      </c>
      <c r="AO21" s="1153">
        <v>0</v>
      </c>
      <c r="AP21" s="1155">
        <v>0</v>
      </c>
      <c r="AQ21" s="1153">
        <v>0.13331710645096007</v>
      </c>
      <c r="AR21" s="1154">
        <v>2.5657578217280479E-2</v>
      </c>
      <c r="AS21" s="1154">
        <v>8.8546078383604135E-2</v>
      </c>
      <c r="AT21" s="1154">
        <v>0</v>
      </c>
      <c r="AU21" s="1154">
        <v>1.5106639235077263E-2</v>
      </c>
      <c r="AV21" s="1154">
        <v>0</v>
      </c>
      <c r="AW21" s="1153">
        <v>0</v>
      </c>
      <c r="AX21" s="1155">
        <v>1.0504613830576584E-2</v>
      </c>
      <c r="AY21" s="1155">
        <v>9.0915015047225517E-2</v>
      </c>
    </row>
    <row r="22" spans="1:51" x14ac:dyDescent="0.25">
      <c r="A22" s="1148"/>
      <c r="B22" s="1148" t="s">
        <v>822</v>
      </c>
      <c r="C22" s="1149">
        <v>6.2845969931646182E-3</v>
      </c>
      <c r="D22" s="1150">
        <v>1.6053968249458192E-3</v>
      </c>
      <c r="E22" s="1150">
        <v>0</v>
      </c>
      <c r="F22" s="1150">
        <v>0</v>
      </c>
      <c r="G22" s="1150">
        <v>0</v>
      </c>
      <c r="H22" s="1151">
        <v>2.2997850625580709E-2</v>
      </c>
      <c r="I22" s="1149">
        <v>0</v>
      </c>
      <c r="J22" s="1150">
        <v>0</v>
      </c>
      <c r="K22" s="1150">
        <v>0</v>
      </c>
      <c r="L22" s="1150">
        <v>0</v>
      </c>
      <c r="M22" s="1150">
        <v>0</v>
      </c>
      <c r="N22" s="1150">
        <v>0</v>
      </c>
      <c r="O22" s="1151">
        <v>0</v>
      </c>
      <c r="P22" s="1149">
        <v>0</v>
      </c>
      <c r="Q22" s="1150">
        <v>0</v>
      </c>
      <c r="R22" s="1150">
        <v>0</v>
      </c>
      <c r="S22" s="1150">
        <v>0</v>
      </c>
      <c r="T22" s="1150">
        <v>0</v>
      </c>
      <c r="U22" s="1150">
        <v>0</v>
      </c>
      <c r="V22" s="1150">
        <v>0</v>
      </c>
      <c r="W22" s="1150">
        <v>0</v>
      </c>
      <c r="X22" s="1150">
        <v>0</v>
      </c>
      <c r="Y22" s="1151">
        <v>0</v>
      </c>
      <c r="Z22" s="1149">
        <v>6.926548544107747E-3</v>
      </c>
      <c r="AA22" s="1150">
        <v>6.1637788727488454E-3</v>
      </c>
      <c r="AB22" s="1150">
        <v>0</v>
      </c>
      <c r="AC22" s="1150">
        <v>0</v>
      </c>
      <c r="AD22" s="1150">
        <v>0</v>
      </c>
      <c r="AE22" s="1150">
        <v>0</v>
      </c>
      <c r="AF22" s="1150">
        <v>8.2200133313929946E-3</v>
      </c>
      <c r="AG22" s="1150">
        <v>0</v>
      </c>
      <c r="AH22" s="1151">
        <v>0</v>
      </c>
      <c r="AI22" s="1149">
        <v>1.8070080934130121E-3</v>
      </c>
      <c r="AJ22" s="1150">
        <v>0</v>
      </c>
      <c r="AK22" s="1150">
        <v>2.3720423762926528E-3</v>
      </c>
      <c r="AL22" s="1150">
        <v>3.2583876649217795E-2</v>
      </c>
      <c r="AM22" s="1150">
        <v>2.3833298936388487E-2</v>
      </c>
      <c r="AN22" s="1151">
        <v>0</v>
      </c>
      <c r="AO22" s="1149">
        <v>0</v>
      </c>
      <c r="AP22" s="1151">
        <v>0</v>
      </c>
      <c r="AQ22" s="1149">
        <v>1.6836084057853914E-2</v>
      </c>
      <c r="AR22" s="1150">
        <v>0</v>
      </c>
      <c r="AS22" s="1150">
        <v>1.0903714862649374E-2</v>
      </c>
      <c r="AT22" s="1150">
        <v>0</v>
      </c>
      <c r="AU22" s="1150">
        <v>0</v>
      </c>
      <c r="AV22" s="1150">
        <v>0</v>
      </c>
      <c r="AW22" s="1149">
        <v>0</v>
      </c>
      <c r="AX22" s="1151">
        <v>0</v>
      </c>
      <c r="AY22" s="1151">
        <v>4.1550650497260326E-3</v>
      </c>
    </row>
    <row r="23" spans="1:51" x14ac:dyDescent="0.25">
      <c r="A23" s="1148"/>
      <c r="B23" s="1148" t="s">
        <v>823</v>
      </c>
      <c r="C23" s="1149">
        <v>0</v>
      </c>
      <c r="D23" s="1150">
        <v>0</v>
      </c>
      <c r="E23" s="1150">
        <v>0</v>
      </c>
      <c r="F23" s="1150">
        <v>0</v>
      </c>
      <c r="G23" s="1150">
        <v>0</v>
      </c>
      <c r="H23" s="1151">
        <v>9.8329838460886557E-3</v>
      </c>
      <c r="I23" s="1149">
        <v>4.4125354355945771E-2</v>
      </c>
      <c r="J23" s="1150">
        <v>1.9062769406417838E-4</v>
      </c>
      <c r="K23" s="1150">
        <v>5.5580734671013717E-3</v>
      </c>
      <c r="L23" s="1150">
        <v>0</v>
      </c>
      <c r="M23" s="1150">
        <v>7.2398868720402135E-3</v>
      </c>
      <c r="N23" s="1150">
        <v>0</v>
      </c>
      <c r="O23" s="1151">
        <v>1.4846499412035771E-2</v>
      </c>
      <c r="P23" s="1149">
        <v>0</v>
      </c>
      <c r="Q23" s="1150">
        <v>0</v>
      </c>
      <c r="R23" s="1150">
        <v>0</v>
      </c>
      <c r="S23" s="1150">
        <v>0</v>
      </c>
      <c r="T23" s="1150">
        <v>0</v>
      </c>
      <c r="U23" s="1150">
        <v>0</v>
      </c>
      <c r="V23" s="1150">
        <v>0</v>
      </c>
      <c r="W23" s="1150">
        <v>0</v>
      </c>
      <c r="X23" s="1150">
        <v>0</v>
      </c>
      <c r="Y23" s="1151">
        <v>0</v>
      </c>
      <c r="Z23" s="1149">
        <v>2.853024365864662E-2</v>
      </c>
      <c r="AA23" s="1150">
        <v>5.0754201051067288E-2</v>
      </c>
      <c r="AB23" s="1150">
        <v>0</v>
      </c>
      <c r="AC23" s="1150">
        <v>0</v>
      </c>
      <c r="AD23" s="1150">
        <v>0</v>
      </c>
      <c r="AE23" s="1150">
        <v>0</v>
      </c>
      <c r="AF23" s="1150">
        <v>7.9723660459533913E-2</v>
      </c>
      <c r="AG23" s="1150">
        <v>9.697300581046087E-3</v>
      </c>
      <c r="AH23" s="1151">
        <v>0</v>
      </c>
      <c r="AI23" s="1149">
        <v>0</v>
      </c>
      <c r="AJ23" s="1150">
        <v>0</v>
      </c>
      <c r="AK23" s="1150">
        <v>0</v>
      </c>
      <c r="AL23" s="1150">
        <v>0</v>
      </c>
      <c r="AM23" s="1150">
        <v>9.2914155703615105E-3</v>
      </c>
      <c r="AN23" s="1151">
        <v>0</v>
      </c>
      <c r="AO23" s="1149">
        <v>0</v>
      </c>
      <c r="AP23" s="1151">
        <v>0</v>
      </c>
      <c r="AQ23" s="1149">
        <v>0</v>
      </c>
      <c r="AR23" s="1150">
        <v>0</v>
      </c>
      <c r="AS23" s="1150">
        <v>0</v>
      </c>
      <c r="AT23" s="1150">
        <v>0</v>
      </c>
      <c r="AU23" s="1150">
        <v>0</v>
      </c>
      <c r="AV23" s="1150">
        <v>0</v>
      </c>
      <c r="AW23" s="1149">
        <v>0</v>
      </c>
      <c r="AX23" s="1151">
        <v>0</v>
      </c>
      <c r="AY23" s="1151">
        <v>5.7568229476247252E-3</v>
      </c>
    </row>
    <row r="24" spans="1:51" x14ac:dyDescent="0.25">
      <c r="A24" s="1148"/>
      <c r="B24" s="1148" t="s">
        <v>814</v>
      </c>
      <c r="C24" s="1149">
        <v>0</v>
      </c>
      <c r="D24" s="1150">
        <v>0</v>
      </c>
      <c r="E24" s="1150">
        <v>0</v>
      </c>
      <c r="F24" s="1150">
        <v>0</v>
      </c>
      <c r="G24" s="1150">
        <v>0</v>
      </c>
      <c r="H24" s="1151">
        <v>0</v>
      </c>
      <c r="I24" s="1149">
        <v>1.8865782563400692E-2</v>
      </c>
      <c r="J24" s="1150">
        <v>0</v>
      </c>
      <c r="K24" s="1150">
        <v>0</v>
      </c>
      <c r="L24" s="1150">
        <v>5.2241220439564384E-4</v>
      </c>
      <c r="M24" s="1150">
        <v>2.7869874323787965E-2</v>
      </c>
      <c r="N24" s="1150">
        <v>0</v>
      </c>
      <c r="O24" s="1151">
        <v>0</v>
      </c>
      <c r="P24" s="1149">
        <v>0</v>
      </c>
      <c r="Q24" s="1150">
        <v>9.5022367921019594E-3</v>
      </c>
      <c r="R24" s="1150">
        <v>0</v>
      </c>
      <c r="S24" s="1150">
        <v>0</v>
      </c>
      <c r="T24" s="1150">
        <v>0</v>
      </c>
      <c r="U24" s="1150">
        <v>7.5421974262921167E-3</v>
      </c>
      <c r="V24" s="1150">
        <v>7.6671866937458259E-3</v>
      </c>
      <c r="W24" s="1150">
        <v>0</v>
      </c>
      <c r="X24" s="1150">
        <v>0</v>
      </c>
      <c r="Y24" s="1151">
        <v>0</v>
      </c>
      <c r="Z24" s="1149">
        <v>3.3987193866255533E-3</v>
      </c>
      <c r="AA24" s="1150">
        <v>1.4481573467862434E-2</v>
      </c>
      <c r="AB24" s="1150">
        <v>0</v>
      </c>
      <c r="AC24" s="1150">
        <v>0</v>
      </c>
      <c r="AD24" s="1150">
        <v>0</v>
      </c>
      <c r="AE24" s="1150">
        <v>0</v>
      </c>
      <c r="AF24" s="1150">
        <v>2.5964603903605523E-2</v>
      </c>
      <c r="AG24" s="1150">
        <v>5.2522066865254499E-3</v>
      </c>
      <c r="AH24" s="1151">
        <v>0</v>
      </c>
      <c r="AI24" s="1149">
        <v>0</v>
      </c>
      <c r="AJ24" s="1150">
        <v>0</v>
      </c>
      <c r="AK24" s="1150">
        <v>7.2080957031289295E-3</v>
      </c>
      <c r="AL24" s="1150">
        <v>0</v>
      </c>
      <c r="AM24" s="1150">
        <v>1.0658485828718494E-2</v>
      </c>
      <c r="AN24" s="1151">
        <v>0</v>
      </c>
      <c r="AO24" s="1149">
        <v>0</v>
      </c>
      <c r="AP24" s="1151">
        <v>0</v>
      </c>
      <c r="AQ24" s="1149">
        <v>0</v>
      </c>
      <c r="AR24" s="1150">
        <v>0</v>
      </c>
      <c r="AS24" s="1150">
        <v>0</v>
      </c>
      <c r="AT24" s="1150">
        <v>0</v>
      </c>
      <c r="AU24" s="1150">
        <v>0</v>
      </c>
      <c r="AV24" s="1150">
        <v>0</v>
      </c>
      <c r="AW24" s="1149">
        <v>0</v>
      </c>
      <c r="AX24" s="1151">
        <v>0</v>
      </c>
      <c r="AY24" s="1151">
        <v>3.0213563697760251E-3</v>
      </c>
    </row>
    <row r="25" spans="1:51" x14ac:dyDescent="0.25">
      <c r="A25" s="1148"/>
      <c r="B25" s="1148" t="s">
        <v>824</v>
      </c>
      <c r="C25" s="1149">
        <v>0</v>
      </c>
      <c r="D25" s="1150">
        <v>6.0371352764584649E-2</v>
      </c>
      <c r="E25" s="1150">
        <v>1.3193702268768632E-2</v>
      </c>
      <c r="F25" s="1150">
        <v>0</v>
      </c>
      <c r="G25" s="1150">
        <v>0</v>
      </c>
      <c r="H25" s="1151">
        <v>3.3186405078364289E-2</v>
      </c>
      <c r="I25" s="1149">
        <v>1.9160701553275154E-2</v>
      </c>
      <c r="J25" s="1150">
        <v>0</v>
      </c>
      <c r="K25" s="1150">
        <v>7.1017248583417954E-3</v>
      </c>
      <c r="L25" s="1150">
        <v>0</v>
      </c>
      <c r="M25" s="1150">
        <v>2.4208388952286969E-2</v>
      </c>
      <c r="N25" s="1150">
        <v>0</v>
      </c>
      <c r="O25" s="1151">
        <v>0</v>
      </c>
      <c r="P25" s="1149">
        <v>0</v>
      </c>
      <c r="Q25" s="1150">
        <v>0</v>
      </c>
      <c r="R25" s="1150">
        <v>0</v>
      </c>
      <c r="S25" s="1150">
        <v>0</v>
      </c>
      <c r="T25" s="1150">
        <v>4.5618833198595637E-2</v>
      </c>
      <c r="U25" s="1150">
        <v>0</v>
      </c>
      <c r="V25" s="1150">
        <v>9.9065573490335096E-2</v>
      </c>
      <c r="W25" s="1150">
        <v>9.8776305226397118E-2</v>
      </c>
      <c r="X25" s="1150">
        <v>0</v>
      </c>
      <c r="Y25" s="1151">
        <v>0</v>
      </c>
      <c r="Z25" s="1149">
        <v>3.5748646080746946E-2</v>
      </c>
      <c r="AA25" s="1150">
        <v>5.803515751294868E-2</v>
      </c>
      <c r="AB25" s="1150">
        <v>1.1821026558376337E-2</v>
      </c>
      <c r="AC25" s="1150">
        <v>2.1654548931605386E-2</v>
      </c>
      <c r="AD25" s="1150">
        <v>6.8534100233966846E-2</v>
      </c>
      <c r="AE25" s="1150">
        <v>1.8390253681970656E-2</v>
      </c>
      <c r="AF25" s="1150">
        <v>4.7568609593025418E-2</v>
      </c>
      <c r="AG25" s="1150">
        <v>9.8196065607279118E-3</v>
      </c>
      <c r="AH25" s="1151">
        <v>0</v>
      </c>
      <c r="AI25" s="1149">
        <v>0</v>
      </c>
      <c r="AJ25" s="1150">
        <v>2.0317594877308033E-2</v>
      </c>
      <c r="AK25" s="1150">
        <v>0</v>
      </c>
      <c r="AL25" s="1150">
        <v>4.9061533529833222E-3</v>
      </c>
      <c r="AM25" s="1150">
        <v>1.1756876072539446E-2</v>
      </c>
      <c r="AN25" s="1151">
        <v>2.5842285683009718E-2</v>
      </c>
      <c r="AO25" s="1149">
        <v>0</v>
      </c>
      <c r="AP25" s="1151">
        <v>0</v>
      </c>
      <c r="AQ25" s="1149">
        <v>8.4318324957968812E-3</v>
      </c>
      <c r="AR25" s="1150">
        <v>0</v>
      </c>
      <c r="AS25" s="1150">
        <v>1.63185977898192E-2</v>
      </c>
      <c r="AT25" s="1150">
        <v>0</v>
      </c>
      <c r="AU25" s="1150">
        <v>9.641770150503921E-3</v>
      </c>
      <c r="AV25" s="1150">
        <v>0</v>
      </c>
      <c r="AW25" s="1149">
        <v>0</v>
      </c>
      <c r="AX25" s="1151">
        <v>0</v>
      </c>
      <c r="AY25" s="1151">
        <v>1.6528854697268419E-2</v>
      </c>
    </row>
    <row r="26" spans="1:51" x14ac:dyDescent="0.25">
      <c r="A26" s="1148"/>
      <c r="B26" s="1148" t="s">
        <v>834</v>
      </c>
      <c r="C26" s="1149">
        <v>0</v>
      </c>
      <c r="D26" s="1150">
        <v>7.2886561148341701E-3</v>
      </c>
      <c r="E26" s="1150">
        <v>3.9765745613964129E-3</v>
      </c>
      <c r="F26" s="1150">
        <v>0</v>
      </c>
      <c r="G26" s="1150">
        <v>0</v>
      </c>
      <c r="H26" s="1151">
        <v>2.6401900108749016E-2</v>
      </c>
      <c r="I26" s="1149">
        <v>0</v>
      </c>
      <c r="J26" s="1150">
        <v>6.3771199550900692E-3</v>
      </c>
      <c r="K26" s="1150">
        <v>5.1948044692809413E-2</v>
      </c>
      <c r="L26" s="1150">
        <v>4.5979227696669914E-2</v>
      </c>
      <c r="M26" s="1150">
        <v>0</v>
      </c>
      <c r="N26" s="1150">
        <v>0</v>
      </c>
      <c r="O26" s="1151">
        <v>5.1029186898764504E-2</v>
      </c>
      <c r="P26" s="1149">
        <v>2.4138720616578485E-2</v>
      </c>
      <c r="Q26" s="1150">
        <v>0</v>
      </c>
      <c r="R26" s="1150">
        <v>0</v>
      </c>
      <c r="S26" s="1150">
        <v>0</v>
      </c>
      <c r="T26" s="1150">
        <v>0</v>
      </c>
      <c r="U26" s="1150">
        <v>4.4660630729842159E-2</v>
      </c>
      <c r="V26" s="1150">
        <v>0.11451390533251228</v>
      </c>
      <c r="W26" s="1150">
        <v>0</v>
      </c>
      <c r="X26" s="1150">
        <v>0</v>
      </c>
      <c r="Y26" s="1151">
        <v>0</v>
      </c>
      <c r="Z26" s="1149">
        <v>0</v>
      </c>
      <c r="AA26" s="1150">
        <v>2.1909131630250617E-2</v>
      </c>
      <c r="AB26" s="1150">
        <v>5.9881318887172477E-2</v>
      </c>
      <c r="AC26" s="1150">
        <v>9.3997740882214145E-2</v>
      </c>
      <c r="AD26" s="1150">
        <v>6.8098893893199924E-2</v>
      </c>
      <c r="AE26" s="1150">
        <v>5.7639668539682713E-2</v>
      </c>
      <c r="AF26" s="1150">
        <v>2.6258927000625855E-2</v>
      </c>
      <c r="AG26" s="1150">
        <v>8.8362282997559716E-3</v>
      </c>
      <c r="AH26" s="1151">
        <v>0</v>
      </c>
      <c r="AI26" s="1149">
        <v>3.5116923300007305E-2</v>
      </c>
      <c r="AJ26" s="1150">
        <v>0</v>
      </c>
      <c r="AK26" s="1150">
        <v>4.2517366948302167E-2</v>
      </c>
      <c r="AL26" s="1150">
        <v>1.9370190127481059E-2</v>
      </c>
      <c r="AM26" s="1150">
        <v>1.4687443125555484E-2</v>
      </c>
      <c r="AN26" s="1151">
        <v>8.5449290395282458E-4</v>
      </c>
      <c r="AO26" s="1149">
        <v>0</v>
      </c>
      <c r="AP26" s="1151">
        <v>0</v>
      </c>
      <c r="AQ26" s="1149">
        <v>3.8000469699724041E-3</v>
      </c>
      <c r="AR26" s="1150">
        <v>0</v>
      </c>
      <c r="AS26" s="1150">
        <v>6.1323765731135585E-2</v>
      </c>
      <c r="AT26" s="1150">
        <v>0</v>
      </c>
      <c r="AU26" s="1150">
        <v>5.4648690845733447E-3</v>
      </c>
      <c r="AV26" s="1150">
        <v>0</v>
      </c>
      <c r="AW26" s="1149">
        <v>0</v>
      </c>
      <c r="AX26" s="1151">
        <v>1.0504613830576584E-2</v>
      </c>
      <c r="AY26" s="1151">
        <v>2.0752509241044319E-2</v>
      </c>
    </row>
    <row r="27" spans="1:51" x14ac:dyDescent="0.25">
      <c r="A27" s="1148"/>
      <c r="B27" s="1148" t="s">
        <v>825</v>
      </c>
      <c r="C27" s="1149">
        <v>0</v>
      </c>
      <c r="D27" s="1150">
        <v>0</v>
      </c>
      <c r="E27" s="1150">
        <v>0</v>
      </c>
      <c r="F27" s="1150">
        <v>0</v>
      </c>
      <c r="G27" s="1150">
        <v>0</v>
      </c>
      <c r="H27" s="1151">
        <v>1.4977303420163636E-2</v>
      </c>
      <c r="I27" s="1149">
        <v>0</v>
      </c>
      <c r="J27" s="1150">
        <v>0</v>
      </c>
      <c r="K27" s="1150">
        <v>0</v>
      </c>
      <c r="L27" s="1150">
        <v>0</v>
      </c>
      <c r="M27" s="1150">
        <v>0</v>
      </c>
      <c r="N27" s="1150">
        <v>0</v>
      </c>
      <c r="O27" s="1151">
        <v>0</v>
      </c>
      <c r="P27" s="1149">
        <v>0</v>
      </c>
      <c r="Q27" s="1150">
        <v>0</v>
      </c>
      <c r="R27" s="1150">
        <v>0</v>
      </c>
      <c r="S27" s="1150">
        <v>0</v>
      </c>
      <c r="T27" s="1150">
        <v>0</v>
      </c>
      <c r="U27" s="1150">
        <v>0</v>
      </c>
      <c r="V27" s="1150">
        <v>0</v>
      </c>
      <c r="W27" s="1150">
        <v>0</v>
      </c>
      <c r="X27" s="1150">
        <v>0</v>
      </c>
      <c r="Y27" s="1151">
        <v>0</v>
      </c>
      <c r="Z27" s="1149">
        <v>2.0386386586679451E-2</v>
      </c>
      <c r="AA27" s="1150">
        <v>1.4004584008042203E-2</v>
      </c>
      <c r="AB27" s="1150">
        <v>0</v>
      </c>
      <c r="AC27" s="1150">
        <v>0</v>
      </c>
      <c r="AD27" s="1150">
        <v>3.3902554144249031E-2</v>
      </c>
      <c r="AE27" s="1150">
        <v>0</v>
      </c>
      <c r="AF27" s="1150">
        <v>2.1719627432044895E-2</v>
      </c>
      <c r="AG27" s="1150">
        <v>1.4811615785934288E-2</v>
      </c>
      <c r="AH27" s="1151">
        <v>0</v>
      </c>
      <c r="AI27" s="1149">
        <v>0</v>
      </c>
      <c r="AJ27" s="1150">
        <v>0</v>
      </c>
      <c r="AK27" s="1150">
        <v>5.6995442219164652E-3</v>
      </c>
      <c r="AL27" s="1150">
        <v>5.2627032017011173E-3</v>
      </c>
      <c r="AM27" s="1150">
        <v>2.3410602879006064E-3</v>
      </c>
      <c r="AN27" s="1151">
        <v>0</v>
      </c>
      <c r="AO27" s="1149">
        <v>0</v>
      </c>
      <c r="AP27" s="1151">
        <v>0</v>
      </c>
      <c r="AQ27" s="1149">
        <v>2.5119057495109634E-2</v>
      </c>
      <c r="AR27" s="1150">
        <v>0</v>
      </c>
      <c r="AS27" s="1150">
        <v>0</v>
      </c>
      <c r="AT27" s="1150">
        <v>0</v>
      </c>
      <c r="AU27" s="1150">
        <v>0</v>
      </c>
      <c r="AV27" s="1150">
        <v>0</v>
      </c>
      <c r="AW27" s="1149">
        <v>0</v>
      </c>
      <c r="AX27" s="1151">
        <v>0</v>
      </c>
      <c r="AY27" s="1151">
        <v>2.8118075829765788E-3</v>
      </c>
    </row>
    <row r="28" spans="1:51" x14ac:dyDescent="0.25">
      <c r="A28" s="1148"/>
      <c r="B28" s="1148" t="s">
        <v>835</v>
      </c>
      <c r="C28" s="1149">
        <v>0</v>
      </c>
      <c r="D28" s="1150">
        <v>0</v>
      </c>
      <c r="E28" s="1150">
        <v>0</v>
      </c>
      <c r="F28" s="1150">
        <v>0</v>
      </c>
      <c r="G28" s="1150">
        <v>0</v>
      </c>
      <c r="H28" s="1151">
        <v>0</v>
      </c>
      <c r="I28" s="1149">
        <v>0</v>
      </c>
      <c r="J28" s="1150">
        <v>0</v>
      </c>
      <c r="K28" s="1150">
        <v>0</v>
      </c>
      <c r="L28" s="1150">
        <v>0</v>
      </c>
      <c r="M28" s="1150">
        <v>0</v>
      </c>
      <c r="N28" s="1150">
        <v>0</v>
      </c>
      <c r="O28" s="1151">
        <v>0</v>
      </c>
      <c r="P28" s="1149">
        <v>0</v>
      </c>
      <c r="Q28" s="1150">
        <v>0</v>
      </c>
      <c r="R28" s="1150">
        <v>0</v>
      </c>
      <c r="S28" s="1150">
        <v>0</v>
      </c>
      <c r="T28" s="1150">
        <v>0</v>
      </c>
      <c r="U28" s="1150">
        <v>0</v>
      </c>
      <c r="V28" s="1150">
        <v>0</v>
      </c>
      <c r="W28" s="1150">
        <v>0</v>
      </c>
      <c r="X28" s="1150">
        <v>0</v>
      </c>
      <c r="Y28" s="1151">
        <v>0</v>
      </c>
      <c r="Z28" s="1149">
        <v>1.0024463123413516E-2</v>
      </c>
      <c r="AA28" s="1150">
        <v>1.2211540458640277E-2</v>
      </c>
      <c r="AB28" s="1150">
        <v>0</v>
      </c>
      <c r="AC28" s="1150">
        <v>0</v>
      </c>
      <c r="AD28" s="1150">
        <v>0</v>
      </c>
      <c r="AE28" s="1150">
        <v>0</v>
      </c>
      <c r="AF28" s="1150">
        <v>7.1378600691541843E-3</v>
      </c>
      <c r="AG28" s="1150">
        <v>0</v>
      </c>
      <c r="AH28" s="1151">
        <v>0</v>
      </c>
      <c r="AI28" s="1149">
        <v>0</v>
      </c>
      <c r="AJ28" s="1150">
        <v>0</v>
      </c>
      <c r="AK28" s="1150">
        <v>0</v>
      </c>
      <c r="AL28" s="1150">
        <v>0</v>
      </c>
      <c r="AM28" s="1150">
        <v>0</v>
      </c>
      <c r="AN28" s="1151">
        <v>0</v>
      </c>
      <c r="AO28" s="1149">
        <v>0</v>
      </c>
      <c r="AP28" s="1151">
        <v>0</v>
      </c>
      <c r="AQ28" s="1149">
        <v>0</v>
      </c>
      <c r="AR28" s="1150">
        <v>0</v>
      </c>
      <c r="AS28" s="1150">
        <v>0</v>
      </c>
      <c r="AT28" s="1150">
        <v>0</v>
      </c>
      <c r="AU28" s="1150">
        <v>0</v>
      </c>
      <c r="AV28" s="1150">
        <v>0</v>
      </c>
      <c r="AW28" s="1149">
        <v>0</v>
      </c>
      <c r="AX28" s="1151">
        <v>0</v>
      </c>
      <c r="AY28" s="1151">
        <v>6.8680286325894027E-4</v>
      </c>
    </row>
    <row r="29" spans="1:51" x14ac:dyDescent="0.25">
      <c r="A29" s="1148"/>
      <c r="B29" s="1148" t="s">
        <v>826</v>
      </c>
      <c r="C29" s="1149">
        <v>0</v>
      </c>
      <c r="D29" s="1150">
        <v>0</v>
      </c>
      <c r="E29" s="1150">
        <v>0</v>
      </c>
      <c r="F29" s="1150">
        <v>0</v>
      </c>
      <c r="G29" s="1150">
        <v>0</v>
      </c>
      <c r="H29" s="1151">
        <v>2.695329311920007E-2</v>
      </c>
      <c r="I29" s="1149">
        <v>6.3316545462529919E-2</v>
      </c>
      <c r="J29" s="1150">
        <v>0</v>
      </c>
      <c r="K29" s="1150">
        <v>3.7529317901211619E-2</v>
      </c>
      <c r="L29" s="1150">
        <v>0</v>
      </c>
      <c r="M29" s="1150">
        <v>4.2260661976774735E-2</v>
      </c>
      <c r="N29" s="1150">
        <v>0</v>
      </c>
      <c r="O29" s="1151">
        <v>0</v>
      </c>
      <c r="P29" s="1149">
        <v>0</v>
      </c>
      <c r="Q29" s="1150">
        <v>0</v>
      </c>
      <c r="R29" s="1150">
        <v>0</v>
      </c>
      <c r="S29" s="1150">
        <v>0</v>
      </c>
      <c r="T29" s="1150">
        <v>0</v>
      </c>
      <c r="U29" s="1150">
        <v>0</v>
      </c>
      <c r="V29" s="1150">
        <v>0</v>
      </c>
      <c r="W29" s="1150">
        <v>0</v>
      </c>
      <c r="X29" s="1150">
        <v>2.3929934220618523E-2</v>
      </c>
      <c r="Y29" s="1151">
        <v>0</v>
      </c>
      <c r="Z29" s="1149">
        <v>2.0223081243222699E-2</v>
      </c>
      <c r="AA29" s="1150">
        <v>6.1805299970448986E-3</v>
      </c>
      <c r="AB29" s="1150">
        <v>0</v>
      </c>
      <c r="AC29" s="1150">
        <v>0</v>
      </c>
      <c r="AD29" s="1150">
        <v>0</v>
      </c>
      <c r="AE29" s="1150">
        <v>0</v>
      </c>
      <c r="AF29" s="1150">
        <v>1.4420311026699129E-2</v>
      </c>
      <c r="AG29" s="1150">
        <v>9.8050362242571298E-3</v>
      </c>
      <c r="AH29" s="1151">
        <v>0</v>
      </c>
      <c r="AI29" s="1149">
        <v>0</v>
      </c>
      <c r="AJ29" s="1150">
        <v>0</v>
      </c>
      <c r="AK29" s="1150">
        <v>0</v>
      </c>
      <c r="AL29" s="1150">
        <v>0</v>
      </c>
      <c r="AM29" s="1150">
        <v>0</v>
      </c>
      <c r="AN29" s="1151">
        <v>0</v>
      </c>
      <c r="AO29" s="1149">
        <v>0</v>
      </c>
      <c r="AP29" s="1151">
        <v>0</v>
      </c>
      <c r="AQ29" s="1149">
        <v>1.1235293509451563E-2</v>
      </c>
      <c r="AR29" s="1150">
        <v>0</v>
      </c>
      <c r="AS29" s="1150">
        <v>0</v>
      </c>
      <c r="AT29" s="1150">
        <v>0</v>
      </c>
      <c r="AU29" s="1150">
        <v>0</v>
      </c>
      <c r="AV29" s="1150">
        <v>0</v>
      </c>
      <c r="AW29" s="1149">
        <v>0</v>
      </c>
      <c r="AX29" s="1151">
        <v>0</v>
      </c>
      <c r="AY29" s="1151">
        <v>4.956258904893306E-3</v>
      </c>
    </row>
    <row r="30" spans="1:51" x14ac:dyDescent="0.25">
      <c r="A30" s="1148"/>
      <c r="B30" s="1148" t="s">
        <v>827</v>
      </c>
      <c r="C30" s="1149">
        <v>0</v>
      </c>
      <c r="D30" s="1150">
        <v>0</v>
      </c>
      <c r="E30" s="1150">
        <v>0</v>
      </c>
      <c r="F30" s="1150">
        <v>0</v>
      </c>
      <c r="G30" s="1150">
        <v>0</v>
      </c>
      <c r="H30" s="1151">
        <v>0</v>
      </c>
      <c r="I30" s="1149">
        <v>0</v>
      </c>
      <c r="J30" s="1150">
        <v>0</v>
      </c>
      <c r="K30" s="1150">
        <v>2.3543525361823969E-2</v>
      </c>
      <c r="L30" s="1150">
        <v>0</v>
      </c>
      <c r="M30" s="1150">
        <v>7.6926684953222881E-3</v>
      </c>
      <c r="N30" s="1150">
        <v>0</v>
      </c>
      <c r="O30" s="1151">
        <v>0</v>
      </c>
      <c r="P30" s="1149">
        <v>0</v>
      </c>
      <c r="Q30" s="1150">
        <v>0</v>
      </c>
      <c r="R30" s="1150">
        <v>0</v>
      </c>
      <c r="S30" s="1150">
        <v>0</v>
      </c>
      <c r="T30" s="1150">
        <v>0</v>
      </c>
      <c r="U30" s="1150">
        <v>0</v>
      </c>
      <c r="V30" s="1150">
        <v>0</v>
      </c>
      <c r="W30" s="1150">
        <v>0</v>
      </c>
      <c r="X30" s="1150">
        <v>0</v>
      </c>
      <c r="Y30" s="1151">
        <v>0</v>
      </c>
      <c r="Z30" s="1149">
        <v>3.0494923185731482E-2</v>
      </c>
      <c r="AA30" s="1150">
        <v>6.2070281414167046E-3</v>
      </c>
      <c r="AB30" s="1150">
        <v>0</v>
      </c>
      <c r="AC30" s="1150">
        <v>0</v>
      </c>
      <c r="AD30" s="1150">
        <v>0</v>
      </c>
      <c r="AE30" s="1150">
        <v>0</v>
      </c>
      <c r="AF30" s="1150">
        <v>3.6189553103952274E-3</v>
      </c>
      <c r="AG30" s="1150">
        <v>4.9235369620949411E-3</v>
      </c>
      <c r="AH30" s="1151">
        <v>0</v>
      </c>
      <c r="AI30" s="1149">
        <v>0</v>
      </c>
      <c r="AJ30" s="1150">
        <v>0</v>
      </c>
      <c r="AK30" s="1150">
        <v>0</v>
      </c>
      <c r="AL30" s="1150">
        <v>0</v>
      </c>
      <c r="AM30" s="1150">
        <v>0</v>
      </c>
      <c r="AN30" s="1151">
        <v>0</v>
      </c>
      <c r="AO30" s="1149">
        <v>0</v>
      </c>
      <c r="AP30" s="1151">
        <v>0</v>
      </c>
      <c r="AQ30" s="1149">
        <v>8.1592745463481067E-3</v>
      </c>
      <c r="AR30" s="1150">
        <v>0</v>
      </c>
      <c r="AS30" s="1150">
        <v>0</v>
      </c>
      <c r="AT30" s="1150">
        <v>0</v>
      </c>
      <c r="AU30" s="1150">
        <v>0</v>
      </c>
      <c r="AV30" s="1150">
        <v>0</v>
      </c>
      <c r="AW30" s="1149">
        <v>0</v>
      </c>
      <c r="AX30" s="1151">
        <v>0</v>
      </c>
      <c r="AY30" s="1151">
        <v>1.4439885783994679E-3</v>
      </c>
    </row>
    <row r="31" spans="1:51" x14ac:dyDescent="0.25">
      <c r="A31" s="1148"/>
      <c r="B31" s="1148" t="s">
        <v>838</v>
      </c>
      <c r="C31" s="1149">
        <v>1.6578636504238204E-2</v>
      </c>
      <c r="D31" s="1150">
        <v>0</v>
      </c>
      <c r="E31" s="1150">
        <v>0</v>
      </c>
      <c r="F31" s="1150">
        <v>0</v>
      </c>
      <c r="G31" s="1150">
        <v>0</v>
      </c>
      <c r="H31" s="1151">
        <v>1.6872225148079189E-2</v>
      </c>
      <c r="I31" s="1149">
        <v>0</v>
      </c>
      <c r="J31" s="1150">
        <v>0</v>
      </c>
      <c r="K31" s="1150">
        <v>0</v>
      </c>
      <c r="L31" s="1150">
        <v>0</v>
      </c>
      <c r="M31" s="1150">
        <v>0</v>
      </c>
      <c r="N31" s="1150">
        <v>0</v>
      </c>
      <c r="O31" s="1151">
        <v>0</v>
      </c>
      <c r="P31" s="1149">
        <v>0</v>
      </c>
      <c r="Q31" s="1150">
        <v>0</v>
      </c>
      <c r="R31" s="1150">
        <v>0</v>
      </c>
      <c r="S31" s="1150">
        <v>0</v>
      </c>
      <c r="T31" s="1150">
        <v>0</v>
      </c>
      <c r="U31" s="1150">
        <v>0</v>
      </c>
      <c r="V31" s="1150">
        <v>0</v>
      </c>
      <c r="W31" s="1150">
        <v>0</v>
      </c>
      <c r="X31" s="1150">
        <v>0</v>
      </c>
      <c r="Y31" s="1151">
        <v>0</v>
      </c>
      <c r="Z31" s="1149">
        <v>0</v>
      </c>
      <c r="AA31" s="1150">
        <v>0</v>
      </c>
      <c r="AB31" s="1150">
        <v>0</v>
      </c>
      <c r="AC31" s="1150">
        <v>0</v>
      </c>
      <c r="AD31" s="1150">
        <v>0</v>
      </c>
      <c r="AE31" s="1150">
        <v>0</v>
      </c>
      <c r="AF31" s="1150">
        <v>0</v>
      </c>
      <c r="AG31" s="1150">
        <v>0</v>
      </c>
      <c r="AH31" s="1151">
        <v>0</v>
      </c>
      <c r="AI31" s="1149">
        <v>0</v>
      </c>
      <c r="AJ31" s="1150">
        <v>0</v>
      </c>
      <c r="AK31" s="1150">
        <v>0</v>
      </c>
      <c r="AL31" s="1150">
        <v>0</v>
      </c>
      <c r="AM31" s="1150">
        <v>0</v>
      </c>
      <c r="AN31" s="1151">
        <v>0</v>
      </c>
      <c r="AO31" s="1149">
        <v>0</v>
      </c>
      <c r="AP31" s="1151">
        <v>0</v>
      </c>
      <c r="AQ31" s="1149">
        <v>5.9735517376427544E-2</v>
      </c>
      <c r="AR31" s="1150">
        <v>2.5657578217280479E-2</v>
      </c>
      <c r="AS31" s="1150">
        <v>0</v>
      </c>
      <c r="AT31" s="1150">
        <v>0</v>
      </c>
      <c r="AU31" s="1150">
        <v>0</v>
      </c>
      <c r="AV31" s="1150">
        <v>0</v>
      </c>
      <c r="AW31" s="1149">
        <v>0</v>
      </c>
      <c r="AX31" s="1151">
        <v>0</v>
      </c>
      <c r="AY31" s="1151">
        <v>2.1033779981526907E-3</v>
      </c>
    </row>
    <row r="32" spans="1:51" x14ac:dyDescent="0.25">
      <c r="A32" s="1148"/>
      <c r="B32" s="1148" t="s">
        <v>828</v>
      </c>
      <c r="C32" s="1149">
        <v>0</v>
      </c>
      <c r="D32" s="1150">
        <v>7.3514802936034185E-2</v>
      </c>
      <c r="E32" s="1150">
        <v>0</v>
      </c>
      <c r="F32" s="1150">
        <v>0</v>
      </c>
      <c r="G32" s="1150">
        <v>0</v>
      </c>
      <c r="H32" s="1151">
        <v>7.2728554945507354E-2</v>
      </c>
      <c r="I32" s="1149">
        <v>0.13766183482677335</v>
      </c>
      <c r="J32" s="1150">
        <v>2.9178977953495434E-2</v>
      </c>
      <c r="K32" s="1150">
        <v>2.7425287871873514E-2</v>
      </c>
      <c r="L32" s="1150">
        <v>3.2500127618958659E-2</v>
      </c>
      <c r="M32" s="1150">
        <v>2.2039147638757861E-2</v>
      </c>
      <c r="N32" s="1150">
        <v>1.5655159036509721E-2</v>
      </c>
      <c r="O32" s="1151">
        <v>0</v>
      </c>
      <c r="P32" s="1149">
        <v>0</v>
      </c>
      <c r="Q32" s="1150">
        <v>0</v>
      </c>
      <c r="R32" s="1150">
        <v>0</v>
      </c>
      <c r="S32" s="1150">
        <v>0</v>
      </c>
      <c r="T32" s="1150">
        <v>0</v>
      </c>
      <c r="U32" s="1150">
        <v>0</v>
      </c>
      <c r="V32" s="1150">
        <v>2.4764616823591622E-2</v>
      </c>
      <c r="W32" s="1150">
        <v>2.0904700600155264E-2</v>
      </c>
      <c r="X32" s="1150">
        <v>6.197996572803615E-2</v>
      </c>
      <c r="Y32" s="1151">
        <v>0</v>
      </c>
      <c r="Z32" s="1149">
        <v>3.0735530073797764E-2</v>
      </c>
      <c r="AA32" s="1150">
        <v>5.2516461357929277E-2</v>
      </c>
      <c r="AB32" s="1150">
        <v>2.3180573458913098E-2</v>
      </c>
      <c r="AC32" s="1150">
        <v>2.9271085103779397E-2</v>
      </c>
      <c r="AD32" s="1150">
        <v>9.0117361465750348E-2</v>
      </c>
      <c r="AE32" s="1150">
        <v>1.3774847824171634E-2</v>
      </c>
      <c r="AF32" s="1150">
        <v>7.9590709077983879E-2</v>
      </c>
      <c r="AG32" s="1150">
        <v>4.3138664702009909E-2</v>
      </c>
      <c r="AH32" s="1151">
        <v>0</v>
      </c>
      <c r="AI32" s="1149">
        <v>1.4433707178252014E-2</v>
      </c>
      <c r="AJ32" s="1150">
        <v>8.4532512602500692E-2</v>
      </c>
      <c r="AK32" s="1150">
        <v>4.5015094033287573E-2</v>
      </c>
      <c r="AL32" s="1150">
        <v>4.8162504442382743E-2</v>
      </c>
      <c r="AM32" s="1150">
        <v>2.9472455645066481E-2</v>
      </c>
      <c r="AN32" s="1151">
        <v>3.0280741085494941E-2</v>
      </c>
      <c r="AO32" s="1149">
        <v>0</v>
      </c>
      <c r="AP32" s="1151">
        <v>0</v>
      </c>
      <c r="AQ32" s="1149">
        <v>0</v>
      </c>
      <c r="AR32" s="1150">
        <v>0</v>
      </c>
      <c r="AS32" s="1150">
        <v>0</v>
      </c>
      <c r="AT32" s="1150">
        <v>0</v>
      </c>
      <c r="AU32" s="1150">
        <v>0</v>
      </c>
      <c r="AV32" s="1150">
        <v>0</v>
      </c>
      <c r="AW32" s="1149">
        <v>0</v>
      </c>
      <c r="AX32" s="1151">
        <v>0</v>
      </c>
      <c r="AY32" s="1151">
        <v>2.8698170814105008E-2</v>
      </c>
    </row>
    <row r="33" spans="1:51" x14ac:dyDescent="0.25">
      <c r="A33" s="1144" t="s">
        <v>815</v>
      </c>
      <c r="B33" s="1144"/>
      <c r="C33" s="1153">
        <v>6.5823022698303979E-2</v>
      </c>
      <c r="D33" s="1154">
        <v>3.7779825243765365E-2</v>
      </c>
      <c r="E33" s="1154">
        <v>0</v>
      </c>
      <c r="F33" s="1154">
        <v>0</v>
      </c>
      <c r="G33" s="1154">
        <v>0.19364061233880628</v>
      </c>
      <c r="H33" s="1155">
        <v>0.11613997243905853</v>
      </c>
      <c r="I33" s="1153">
        <v>8.0046797041595938E-2</v>
      </c>
      <c r="J33" s="1154">
        <v>3.5123953202767053E-2</v>
      </c>
      <c r="K33" s="1154">
        <v>3.9420544591225966E-2</v>
      </c>
      <c r="L33" s="1154">
        <v>4.3816256464445216E-2</v>
      </c>
      <c r="M33" s="1154">
        <v>0.10280822643422077</v>
      </c>
      <c r="N33" s="1154">
        <v>2.0841826838323592E-3</v>
      </c>
      <c r="O33" s="1155">
        <v>0.1228199925458093</v>
      </c>
      <c r="P33" s="1153">
        <v>0</v>
      </c>
      <c r="Q33" s="1154">
        <v>3.1549190283856748E-2</v>
      </c>
      <c r="R33" s="1154">
        <v>0</v>
      </c>
      <c r="S33" s="1154">
        <v>2.3936267107952116E-3</v>
      </c>
      <c r="T33" s="1154">
        <v>0</v>
      </c>
      <c r="U33" s="1154">
        <v>0</v>
      </c>
      <c r="V33" s="1154">
        <v>6.8301164292138977E-2</v>
      </c>
      <c r="W33" s="1154">
        <v>0</v>
      </c>
      <c r="X33" s="1154">
        <v>7.9777818986531121E-2</v>
      </c>
      <c r="Y33" s="1155">
        <v>0</v>
      </c>
      <c r="Z33" s="1153">
        <v>9.5304414810542373E-2</v>
      </c>
      <c r="AA33" s="1154">
        <v>0.11590246736780975</v>
      </c>
      <c r="AB33" s="1154">
        <v>2.9273886464402165E-2</v>
      </c>
      <c r="AC33" s="1154">
        <v>5.0017344630039061E-2</v>
      </c>
      <c r="AD33" s="1154">
        <v>0.47979982732184639</v>
      </c>
      <c r="AE33" s="1154">
        <v>2.3765571277206868E-2</v>
      </c>
      <c r="AF33" s="1154">
        <v>0.24127762255005919</v>
      </c>
      <c r="AG33" s="1154">
        <v>5.8325790899449628E-2</v>
      </c>
      <c r="AH33" s="1155">
        <v>4.6845994482692568E-2</v>
      </c>
      <c r="AI33" s="1153">
        <v>5.9528365634683167E-2</v>
      </c>
      <c r="AJ33" s="1154">
        <v>6.6224518215905831E-2</v>
      </c>
      <c r="AK33" s="1154">
        <v>0.16144358042822185</v>
      </c>
      <c r="AL33" s="1154">
        <v>3.5632480664134963E-2</v>
      </c>
      <c r="AM33" s="1154">
        <v>4.9507428395669122E-2</v>
      </c>
      <c r="AN33" s="1155">
        <v>2.9690718175041996E-2</v>
      </c>
      <c r="AO33" s="1153">
        <v>0</v>
      </c>
      <c r="AP33" s="1155">
        <v>0</v>
      </c>
      <c r="AQ33" s="1153">
        <v>6.329263567124252E-2</v>
      </c>
      <c r="AR33" s="1154">
        <v>1.1983122120473933E-2</v>
      </c>
      <c r="AS33" s="1154">
        <v>4.6030547027292881E-2</v>
      </c>
      <c r="AT33" s="1154">
        <v>2.9853800586079125E-3</v>
      </c>
      <c r="AU33" s="1154">
        <v>0</v>
      </c>
      <c r="AV33" s="1154">
        <v>2.2749767437582197E-2</v>
      </c>
      <c r="AW33" s="1153">
        <v>4.0880694370077901E-2</v>
      </c>
      <c r="AX33" s="1155">
        <v>3.4590171449552211E-2</v>
      </c>
      <c r="AY33" s="1155">
        <v>4.8839886326817003E-2</v>
      </c>
    </row>
    <row r="34" spans="1:51" x14ac:dyDescent="0.25">
      <c r="A34" s="1148"/>
      <c r="B34" s="1148" t="s">
        <v>852</v>
      </c>
      <c r="C34" s="1149">
        <v>0</v>
      </c>
      <c r="D34" s="1150">
        <v>1.6570007958467168E-2</v>
      </c>
      <c r="E34" s="1150">
        <v>0</v>
      </c>
      <c r="F34" s="1150">
        <v>0</v>
      </c>
      <c r="G34" s="1150">
        <v>0.11727077847829115</v>
      </c>
      <c r="H34" s="1151">
        <v>4.7416475751836794E-2</v>
      </c>
      <c r="I34" s="1149">
        <v>7.0626637260238145E-4</v>
      </c>
      <c r="J34" s="1150">
        <v>0</v>
      </c>
      <c r="K34" s="1150">
        <v>3.2894336666528835E-4</v>
      </c>
      <c r="L34" s="1150">
        <v>0</v>
      </c>
      <c r="M34" s="1150">
        <v>0</v>
      </c>
      <c r="N34" s="1150">
        <v>2.0560541255172735E-3</v>
      </c>
      <c r="O34" s="1151">
        <v>0</v>
      </c>
      <c r="P34" s="1149">
        <v>0</v>
      </c>
      <c r="Q34" s="1150">
        <v>0</v>
      </c>
      <c r="R34" s="1150">
        <v>0</v>
      </c>
      <c r="S34" s="1150">
        <v>2.3936267107952116E-3</v>
      </c>
      <c r="T34" s="1150">
        <v>0</v>
      </c>
      <c r="U34" s="1150">
        <v>0</v>
      </c>
      <c r="V34" s="1150">
        <v>0</v>
      </c>
      <c r="W34" s="1150">
        <v>0</v>
      </c>
      <c r="X34" s="1150">
        <v>0</v>
      </c>
      <c r="Y34" s="1151">
        <v>0</v>
      </c>
      <c r="Z34" s="1149">
        <v>3.0227487552855195E-4</v>
      </c>
      <c r="AA34" s="1150">
        <v>1.7461124856289579E-2</v>
      </c>
      <c r="AB34" s="1150">
        <v>0</v>
      </c>
      <c r="AC34" s="1150">
        <v>0</v>
      </c>
      <c r="AD34" s="1150">
        <v>8.6408214438952816E-2</v>
      </c>
      <c r="AE34" s="1150">
        <v>0</v>
      </c>
      <c r="AF34" s="1150">
        <v>2.7327339912105598E-2</v>
      </c>
      <c r="AG34" s="1150">
        <v>1.6066909665563237E-2</v>
      </c>
      <c r="AH34" s="1151">
        <v>0</v>
      </c>
      <c r="AI34" s="1149">
        <v>0</v>
      </c>
      <c r="AJ34" s="1150">
        <v>0</v>
      </c>
      <c r="AK34" s="1150">
        <v>0</v>
      </c>
      <c r="AL34" s="1150">
        <v>0</v>
      </c>
      <c r="AM34" s="1150">
        <v>0</v>
      </c>
      <c r="AN34" s="1151">
        <v>0</v>
      </c>
      <c r="AO34" s="1149">
        <v>0</v>
      </c>
      <c r="AP34" s="1151">
        <v>0</v>
      </c>
      <c r="AQ34" s="1149">
        <v>0</v>
      </c>
      <c r="AR34" s="1150">
        <v>0</v>
      </c>
      <c r="AS34" s="1150">
        <v>0</v>
      </c>
      <c r="AT34" s="1150">
        <v>0</v>
      </c>
      <c r="AU34" s="1150">
        <v>0</v>
      </c>
      <c r="AV34" s="1150">
        <v>0</v>
      </c>
      <c r="AW34" s="1149">
        <v>0</v>
      </c>
      <c r="AX34" s="1151">
        <v>0</v>
      </c>
      <c r="AY34" s="1151">
        <v>4.2269913648000168E-3</v>
      </c>
    </row>
    <row r="35" spans="1:51" x14ac:dyDescent="0.25">
      <c r="A35" s="1148"/>
      <c r="B35" s="1148" t="s">
        <v>829</v>
      </c>
      <c r="C35" s="1149">
        <v>0</v>
      </c>
      <c r="D35" s="1150">
        <v>1.1888023705475191E-2</v>
      </c>
      <c r="E35" s="1150">
        <v>0</v>
      </c>
      <c r="F35" s="1150">
        <v>0</v>
      </c>
      <c r="G35" s="1150">
        <v>0</v>
      </c>
      <c r="H35" s="1151">
        <v>0</v>
      </c>
      <c r="I35" s="1149">
        <v>0</v>
      </c>
      <c r="J35" s="1150">
        <v>0</v>
      </c>
      <c r="K35" s="1150">
        <v>0</v>
      </c>
      <c r="L35" s="1150">
        <v>0</v>
      </c>
      <c r="M35" s="1150">
        <v>0</v>
      </c>
      <c r="N35" s="1150">
        <v>0</v>
      </c>
      <c r="O35" s="1151">
        <v>0</v>
      </c>
      <c r="P35" s="1149">
        <v>0</v>
      </c>
      <c r="Q35" s="1150">
        <v>0</v>
      </c>
      <c r="R35" s="1150">
        <v>0</v>
      </c>
      <c r="S35" s="1150">
        <v>0</v>
      </c>
      <c r="T35" s="1150">
        <v>0</v>
      </c>
      <c r="U35" s="1150">
        <v>0</v>
      </c>
      <c r="V35" s="1150">
        <v>0</v>
      </c>
      <c r="W35" s="1150">
        <v>0</v>
      </c>
      <c r="X35" s="1150">
        <v>0</v>
      </c>
      <c r="Y35" s="1151">
        <v>0</v>
      </c>
      <c r="Z35" s="1149">
        <v>0</v>
      </c>
      <c r="AA35" s="1150">
        <v>5.4957020552413686E-3</v>
      </c>
      <c r="AB35" s="1150">
        <v>5.0437683247428798E-3</v>
      </c>
      <c r="AC35" s="1150">
        <v>6.0286466846216271E-3</v>
      </c>
      <c r="AD35" s="1150">
        <v>0</v>
      </c>
      <c r="AE35" s="1150">
        <v>2.997214079145044E-3</v>
      </c>
      <c r="AF35" s="1150">
        <v>2.0784747975284644E-2</v>
      </c>
      <c r="AG35" s="1150">
        <v>4.90354409140483E-3</v>
      </c>
      <c r="AH35" s="1151">
        <v>8.0868652210552526E-3</v>
      </c>
      <c r="AI35" s="1149">
        <v>5.7419872611356601E-2</v>
      </c>
      <c r="AJ35" s="1150">
        <v>2.887562532934906E-2</v>
      </c>
      <c r="AK35" s="1150">
        <v>8.8871876649159201E-2</v>
      </c>
      <c r="AL35" s="1150">
        <v>3.5632480664134963E-2</v>
      </c>
      <c r="AM35" s="1150">
        <v>2.6337095426805564E-2</v>
      </c>
      <c r="AN35" s="1151">
        <v>1.3910144745635481E-2</v>
      </c>
      <c r="AO35" s="1149">
        <v>0</v>
      </c>
      <c r="AP35" s="1151">
        <v>0</v>
      </c>
      <c r="AQ35" s="1149">
        <v>0</v>
      </c>
      <c r="AR35" s="1150">
        <v>0</v>
      </c>
      <c r="AS35" s="1150">
        <v>2.1868159734778256E-3</v>
      </c>
      <c r="AT35" s="1150">
        <v>0</v>
      </c>
      <c r="AU35" s="1150">
        <v>0</v>
      </c>
      <c r="AV35" s="1150">
        <v>0</v>
      </c>
      <c r="AW35" s="1149">
        <v>0</v>
      </c>
      <c r="AX35" s="1151">
        <v>0</v>
      </c>
      <c r="AY35" s="1151">
        <v>9.2839511148941276E-3</v>
      </c>
    </row>
    <row r="36" spans="1:51" x14ac:dyDescent="0.25">
      <c r="A36" s="1148"/>
      <c r="B36" s="1148" t="s">
        <v>704</v>
      </c>
      <c r="C36" s="1149">
        <v>0</v>
      </c>
      <c r="D36" s="1150">
        <v>0</v>
      </c>
      <c r="E36" s="1150">
        <v>0</v>
      </c>
      <c r="F36" s="1150">
        <v>0</v>
      </c>
      <c r="G36" s="1150">
        <v>0</v>
      </c>
      <c r="H36" s="1151">
        <v>0</v>
      </c>
      <c r="I36" s="1149">
        <v>0</v>
      </c>
      <c r="J36" s="1150">
        <v>0</v>
      </c>
      <c r="K36" s="1150">
        <v>0</v>
      </c>
      <c r="L36" s="1150">
        <v>0</v>
      </c>
      <c r="M36" s="1150">
        <v>0</v>
      </c>
      <c r="N36" s="1150">
        <v>0</v>
      </c>
      <c r="O36" s="1151">
        <v>0</v>
      </c>
      <c r="P36" s="1149">
        <v>0</v>
      </c>
      <c r="Q36" s="1150">
        <v>0</v>
      </c>
      <c r="R36" s="1150">
        <v>0</v>
      </c>
      <c r="S36" s="1150">
        <v>0</v>
      </c>
      <c r="T36" s="1150">
        <v>0</v>
      </c>
      <c r="U36" s="1150">
        <v>0</v>
      </c>
      <c r="V36" s="1150">
        <v>0</v>
      </c>
      <c r="W36" s="1150">
        <v>0</v>
      </c>
      <c r="X36" s="1150">
        <v>0</v>
      </c>
      <c r="Y36" s="1151">
        <v>0</v>
      </c>
      <c r="Z36" s="1149">
        <v>0</v>
      </c>
      <c r="AA36" s="1150">
        <v>0</v>
      </c>
      <c r="AB36" s="1150">
        <v>0</v>
      </c>
      <c r="AC36" s="1150">
        <v>0</v>
      </c>
      <c r="AD36" s="1150">
        <v>0</v>
      </c>
      <c r="AE36" s="1150">
        <v>0</v>
      </c>
      <c r="AF36" s="1150">
        <v>9.418784219427408E-3</v>
      </c>
      <c r="AG36" s="1150">
        <v>0</v>
      </c>
      <c r="AH36" s="1151">
        <v>0</v>
      </c>
      <c r="AI36" s="1149">
        <v>0</v>
      </c>
      <c r="AJ36" s="1150">
        <v>0</v>
      </c>
      <c r="AK36" s="1150">
        <v>8.8726264470025931E-4</v>
      </c>
      <c r="AL36" s="1150">
        <v>0</v>
      </c>
      <c r="AM36" s="1150">
        <v>1.545781153727331E-3</v>
      </c>
      <c r="AN36" s="1151">
        <v>0</v>
      </c>
      <c r="AO36" s="1149">
        <v>0</v>
      </c>
      <c r="AP36" s="1151">
        <v>0</v>
      </c>
      <c r="AQ36" s="1149">
        <v>0</v>
      </c>
      <c r="AR36" s="1150">
        <v>0</v>
      </c>
      <c r="AS36" s="1150">
        <v>0</v>
      </c>
      <c r="AT36" s="1150">
        <v>0</v>
      </c>
      <c r="AU36" s="1150">
        <v>0</v>
      </c>
      <c r="AV36" s="1150">
        <v>0</v>
      </c>
      <c r="AW36" s="1149">
        <v>0</v>
      </c>
      <c r="AX36" s="1151">
        <v>0</v>
      </c>
      <c r="AY36" s="1151">
        <v>2.4391926280607309E-4</v>
      </c>
    </row>
    <row r="37" spans="1:51" x14ac:dyDescent="0.25">
      <c r="A37" s="1148"/>
      <c r="B37" s="1148" t="s">
        <v>830</v>
      </c>
      <c r="C37" s="1149">
        <v>0</v>
      </c>
      <c r="D37" s="1150">
        <v>9.3217935798230005E-3</v>
      </c>
      <c r="E37" s="1150">
        <v>0</v>
      </c>
      <c r="F37" s="1150">
        <v>0</v>
      </c>
      <c r="G37" s="1150">
        <v>0</v>
      </c>
      <c r="H37" s="1151">
        <v>0</v>
      </c>
      <c r="I37" s="1149">
        <v>0</v>
      </c>
      <c r="J37" s="1150">
        <v>0</v>
      </c>
      <c r="K37" s="1150">
        <v>0</v>
      </c>
      <c r="L37" s="1150">
        <v>0</v>
      </c>
      <c r="M37" s="1150">
        <v>0</v>
      </c>
      <c r="N37" s="1150">
        <v>0</v>
      </c>
      <c r="O37" s="1151">
        <v>0</v>
      </c>
      <c r="P37" s="1149">
        <v>0</v>
      </c>
      <c r="Q37" s="1150">
        <v>0</v>
      </c>
      <c r="R37" s="1150">
        <v>0</v>
      </c>
      <c r="S37" s="1150">
        <v>0</v>
      </c>
      <c r="T37" s="1150">
        <v>0</v>
      </c>
      <c r="U37" s="1150">
        <v>0</v>
      </c>
      <c r="V37" s="1150">
        <v>0</v>
      </c>
      <c r="W37" s="1150">
        <v>0</v>
      </c>
      <c r="X37" s="1150">
        <v>0</v>
      </c>
      <c r="Y37" s="1151">
        <v>0</v>
      </c>
      <c r="Z37" s="1149">
        <v>0</v>
      </c>
      <c r="AA37" s="1150">
        <v>0</v>
      </c>
      <c r="AB37" s="1150">
        <v>0</v>
      </c>
      <c r="AC37" s="1150">
        <v>0</v>
      </c>
      <c r="AD37" s="1150">
        <v>0</v>
      </c>
      <c r="AE37" s="1150">
        <v>0</v>
      </c>
      <c r="AF37" s="1150">
        <v>0</v>
      </c>
      <c r="AG37" s="1150">
        <v>0</v>
      </c>
      <c r="AH37" s="1151">
        <v>0</v>
      </c>
      <c r="AI37" s="1149">
        <v>0</v>
      </c>
      <c r="AJ37" s="1150">
        <v>0</v>
      </c>
      <c r="AK37" s="1150">
        <v>0</v>
      </c>
      <c r="AL37" s="1150">
        <v>0</v>
      </c>
      <c r="AM37" s="1150">
        <v>0</v>
      </c>
      <c r="AN37" s="1151">
        <v>0</v>
      </c>
      <c r="AO37" s="1149">
        <v>0</v>
      </c>
      <c r="AP37" s="1151">
        <v>0</v>
      </c>
      <c r="AQ37" s="1149">
        <v>0</v>
      </c>
      <c r="AR37" s="1150">
        <v>0</v>
      </c>
      <c r="AS37" s="1150">
        <v>0</v>
      </c>
      <c r="AT37" s="1150">
        <v>0</v>
      </c>
      <c r="AU37" s="1150">
        <v>0</v>
      </c>
      <c r="AV37" s="1150">
        <v>0</v>
      </c>
      <c r="AW37" s="1149">
        <v>0</v>
      </c>
      <c r="AX37" s="1151"/>
      <c r="AY37" s="1151">
        <v>2.6835039246718174E-4</v>
      </c>
    </row>
    <row r="38" spans="1:51" x14ac:dyDescent="0.25">
      <c r="A38" s="1148"/>
      <c r="B38" s="1148" t="s">
        <v>719</v>
      </c>
      <c r="C38" s="1149">
        <v>0</v>
      </c>
      <c r="D38" s="1150">
        <v>0</v>
      </c>
      <c r="E38" s="1150">
        <v>0</v>
      </c>
      <c r="F38" s="1150">
        <v>0</v>
      </c>
      <c r="G38" s="1150">
        <v>0</v>
      </c>
      <c r="H38" s="1151">
        <v>0</v>
      </c>
      <c r="I38" s="1149">
        <v>1.0926397818658279E-2</v>
      </c>
      <c r="J38" s="1150">
        <v>0</v>
      </c>
      <c r="K38" s="1150">
        <v>0</v>
      </c>
      <c r="L38" s="1150">
        <v>0</v>
      </c>
      <c r="M38" s="1150">
        <v>4.8587809709139422E-3</v>
      </c>
      <c r="N38" s="1150">
        <v>0</v>
      </c>
      <c r="O38" s="1151">
        <v>0</v>
      </c>
      <c r="P38" s="1149">
        <v>0</v>
      </c>
      <c r="Q38" s="1150">
        <v>0</v>
      </c>
      <c r="R38" s="1150">
        <v>0</v>
      </c>
      <c r="S38" s="1150">
        <v>0</v>
      </c>
      <c r="T38" s="1150">
        <v>0</v>
      </c>
      <c r="U38" s="1150">
        <v>0</v>
      </c>
      <c r="V38" s="1150">
        <v>0</v>
      </c>
      <c r="W38" s="1150">
        <v>0</v>
      </c>
      <c r="X38" s="1150">
        <v>0</v>
      </c>
      <c r="Y38" s="1151">
        <v>0</v>
      </c>
      <c r="Z38" s="1149">
        <v>0</v>
      </c>
      <c r="AA38" s="1150">
        <v>1.6312928911551322E-3</v>
      </c>
      <c r="AB38" s="1150">
        <v>0</v>
      </c>
      <c r="AC38" s="1150">
        <v>0</v>
      </c>
      <c r="AD38" s="1150">
        <v>4.9363292910211187E-2</v>
      </c>
      <c r="AE38" s="1150">
        <v>0</v>
      </c>
      <c r="AF38" s="1150">
        <v>6.3407431466286799E-3</v>
      </c>
      <c r="AG38" s="1150">
        <v>0</v>
      </c>
      <c r="AH38" s="1151">
        <v>0</v>
      </c>
      <c r="AI38" s="1149">
        <v>4.5965565680553106E-6</v>
      </c>
      <c r="AJ38" s="1150">
        <v>0</v>
      </c>
      <c r="AK38" s="1150">
        <v>0</v>
      </c>
      <c r="AL38" s="1150">
        <v>0</v>
      </c>
      <c r="AM38" s="1150">
        <v>0</v>
      </c>
      <c r="AN38" s="1151">
        <v>0</v>
      </c>
      <c r="AO38" s="1149">
        <v>0</v>
      </c>
      <c r="AP38" s="1151">
        <v>0</v>
      </c>
      <c r="AQ38" s="1149">
        <v>0</v>
      </c>
      <c r="AR38" s="1150">
        <v>3.8588513645342455E-4</v>
      </c>
      <c r="AS38" s="1150">
        <v>9.3577691194843369E-4</v>
      </c>
      <c r="AT38" s="1150">
        <v>4.4684327110464957E-4</v>
      </c>
      <c r="AU38" s="1150">
        <v>0</v>
      </c>
      <c r="AV38" s="1150">
        <v>0</v>
      </c>
      <c r="AW38" s="1149">
        <v>0</v>
      </c>
      <c r="AX38" s="1151">
        <v>0</v>
      </c>
      <c r="AY38" s="1151">
        <v>5.2283387964909803E-4</v>
      </c>
    </row>
    <row r="39" spans="1:51" x14ac:dyDescent="0.25">
      <c r="A39" s="1148"/>
      <c r="B39" s="1148" t="s">
        <v>748</v>
      </c>
      <c r="C39" s="1149">
        <v>0</v>
      </c>
      <c r="D39" s="1150">
        <v>0</v>
      </c>
      <c r="E39" s="1150">
        <v>0</v>
      </c>
      <c r="F39" s="1150">
        <v>0</v>
      </c>
      <c r="G39" s="1150">
        <v>0</v>
      </c>
      <c r="H39" s="1151">
        <v>0</v>
      </c>
      <c r="I39" s="1149">
        <v>1.0003448644868186E-2</v>
      </c>
      <c r="J39" s="1150">
        <v>0</v>
      </c>
      <c r="K39" s="1150">
        <v>0</v>
      </c>
      <c r="L39" s="1150">
        <v>0</v>
      </c>
      <c r="M39" s="1150">
        <v>0</v>
      </c>
      <c r="N39" s="1150">
        <v>0</v>
      </c>
      <c r="O39" s="1151">
        <v>0</v>
      </c>
      <c r="P39" s="1149">
        <v>0</v>
      </c>
      <c r="Q39" s="1150">
        <v>0</v>
      </c>
      <c r="R39" s="1150">
        <v>0</v>
      </c>
      <c r="S39" s="1150">
        <v>0</v>
      </c>
      <c r="T39" s="1150">
        <v>0</v>
      </c>
      <c r="U39" s="1150">
        <v>0</v>
      </c>
      <c r="V39" s="1150">
        <v>0</v>
      </c>
      <c r="W39" s="1150">
        <v>0</v>
      </c>
      <c r="X39" s="1150">
        <v>0</v>
      </c>
      <c r="Y39" s="1151">
        <v>0</v>
      </c>
      <c r="Z39" s="1149">
        <v>5.1838520643378207E-3</v>
      </c>
      <c r="AA39" s="1150">
        <v>1.5827052345633575E-3</v>
      </c>
      <c r="AB39" s="1150">
        <v>0</v>
      </c>
      <c r="AC39" s="1150">
        <v>0</v>
      </c>
      <c r="AD39" s="1150">
        <v>2.6267433748052241E-2</v>
      </c>
      <c r="AE39" s="1150">
        <v>0</v>
      </c>
      <c r="AF39" s="1150">
        <v>3.6911314051340121E-3</v>
      </c>
      <c r="AG39" s="1150">
        <v>3.0130391079020661E-3</v>
      </c>
      <c r="AH39" s="1151">
        <v>0</v>
      </c>
      <c r="AI39" s="1149">
        <v>0</v>
      </c>
      <c r="AJ39" s="1150">
        <v>0</v>
      </c>
      <c r="AK39" s="1150">
        <v>0</v>
      </c>
      <c r="AL39" s="1150">
        <v>0</v>
      </c>
      <c r="AM39" s="1150">
        <v>0</v>
      </c>
      <c r="AN39" s="1151">
        <v>0</v>
      </c>
      <c r="AO39" s="1149">
        <v>0</v>
      </c>
      <c r="AP39" s="1151">
        <v>0</v>
      </c>
      <c r="AQ39" s="1149">
        <v>0</v>
      </c>
      <c r="AR39" s="1150">
        <v>0</v>
      </c>
      <c r="AS39" s="1150">
        <v>0</v>
      </c>
      <c r="AT39" s="1150">
        <v>0</v>
      </c>
      <c r="AU39" s="1150">
        <v>0</v>
      </c>
      <c r="AV39" s="1150">
        <v>0</v>
      </c>
      <c r="AW39" s="1149">
        <v>0</v>
      </c>
      <c r="AX39" s="1151">
        <v>0</v>
      </c>
      <c r="AY39" s="1151">
        <v>4.3012453992524285E-4</v>
      </c>
    </row>
    <row r="40" spans="1:51" x14ac:dyDescent="0.25">
      <c r="A40" s="1148"/>
      <c r="B40" s="1148" t="s">
        <v>741</v>
      </c>
      <c r="C40" s="1149">
        <v>0</v>
      </c>
      <c r="D40" s="1150">
        <v>0</v>
      </c>
      <c r="E40" s="1150">
        <v>0</v>
      </c>
      <c r="F40" s="1150">
        <v>0</v>
      </c>
      <c r="G40" s="1150">
        <v>0</v>
      </c>
      <c r="H40" s="1151">
        <v>0</v>
      </c>
      <c r="I40" s="1149">
        <v>0</v>
      </c>
      <c r="J40" s="1150">
        <v>0</v>
      </c>
      <c r="K40" s="1150">
        <v>0</v>
      </c>
      <c r="L40" s="1150">
        <v>0</v>
      </c>
      <c r="M40" s="1150">
        <v>0</v>
      </c>
      <c r="N40" s="1150">
        <v>0</v>
      </c>
      <c r="O40" s="1151">
        <v>0</v>
      </c>
      <c r="P40" s="1149">
        <v>0</v>
      </c>
      <c r="Q40" s="1150">
        <v>0</v>
      </c>
      <c r="R40" s="1150">
        <v>0</v>
      </c>
      <c r="S40" s="1150">
        <v>0</v>
      </c>
      <c r="T40" s="1150">
        <v>0</v>
      </c>
      <c r="U40" s="1150">
        <v>0</v>
      </c>
      <c r="V40" s="1150">
        <v>0</v>
      </c>
      <c r="W40" s="1150">
        <v>0</v>
      </c>
      <c r="X40" s="1150">
        <v>0</v>
      </c>
      <c r="Y40" s="1151">
        <v>0</v>
      </c>
      <c r="Z40" s="1149">
        <v>2.0147497068015937E-2</v>
      </c>
      <c r="AA40" s="1150">
        <v>1.9122242919971829E-2</v>
      </c>
      <c r="AB40" s="1150">
        <v>0</v>
      </c>
      <c r="AC40" s="1150">
        <v>0</v>
      </c>
      <c r="AD40" s="1150">
        <v>8.0761095343622705E-2</v>
      </c>
      <c r="AE40" s="1150">
        <v>0</v>
      </c>
      <c r="AF40" s="1150">
        <v>5.9788644908197006E-2</v>
      </c>
      <c r="AG40" s="1150">
        <v>9.7587012898982476E-3</v>
      </c>
      <c r="AH40" s="1151">
        <v>0</v>
      </c>
      <c r="AI40" s="1149">
        <v>0</v>
      </c>
      <c r="AJ40" s="1150">
        <v>0</v>
      </c>
      <c r="AK40" s="1150">
        <v>0</v>
      </c>
      <c r="AL40" s="1150">
        <v>0</v>
      </c>
      <c r="AM40" s="1150">
        <v>0</v>
      </c>
      <c r="AN40" s="1151">
        <v>0</v>
      </c>
      <c r="AO40" s="1149">
        <v>0</v>
      </c>
      <c r="AP40" s="1151">
        <v>0</v>
      </c>
      <c r="AQ40" s="1149">
        <v>8.2749030883390827E-3</v>
      </c>
      <c r="AR40" s="1150">
        <v>2.7368806311446597E-3</v>
      </c>
      <c r="AS40" s="1150">
        <v>0</v>
      </c>
      <c r="AT40" s="1150">
        <v>0</v>
      </c>
      <c r="AU40" s="1150">
        <v>0</v>
      </c>
      <c r="AV40" s="1150">
        <v>0</v>
      </c>
      <c r="AW40" s="1149">
        <v>0</v>
      </c>
      <c r="AX40" s="1151">
        <v>0</v>
      </c>
      <c r="AY40" s="1151">
        <v>2.3761028904121608E-3</v>
      </c>
    </row>
    <row r="41" spans="1:51" x14ac:dyDescent="0.25">
      <c r="A41" s="1148"/>
      <c r="B41" s="1148" t="s">
        <v>720</v>
      </c>
      <c r="C41" s="1149">
        <v>0</v>
      </c>
      <c r="D41" s="1150">
        <v>0</v>
      </c>
      <c r="E41" s="1150">
        <v>0</v>
      </c>
      <c r="F41" s="1150">
        <v>0</v>
      </c>
      <c r="G41" s="1150">
        <v>0</v>
      </c>
      <c r="H41" s="1151">
        <v>0</v>
      </c>
      <c r="I41" s="1149">
        <v>0</v>
      </c>
      <c r="J41" s="1150">
        <v>0</v>
      </c>
      <c r="K41" s="1150">
        <v>0</v>
      </c>
      <c r="L41" s="1150">
        <v>0</v>
      </c>
      <c r="M41" s="1150">
        <v>0</v>
      </c>
      <c r="N41" s="1150">
        <v>0</v>
      </c>
      <c r="O41" s="1151">
        <v>0</v>
      </c>
      <c r="P41" s="1149">
        <v>0</v>
      </c>
      <c r="Q41" s="1150">
        <v>0</v>
      </c>
      <c r="R41" s="1150">
        <v>0</v>
      </c>
      <c r="S41" s="1150">
        <v>0</v>
      </c>
      <c r="T41" s="1150">
        <v>0</v>
      </c>
      <c r="U41" s="1150">
        <v>0</v>
      </c>
      <c r="V41" s="1150">
        <v>0</v>
      </c>
      <c r="W41" s="1150">
        <v>0</v>
      </c>
      <c r="X41" s="1150">
        <v>0</v>
      </c>
      <c r="Y41" s="1151">
        <v>0</v>
      </c>
      <c r="Z41" s="1149">
        <v>0</v>
      </c>
      <c r="AA41" s="1150">
        <v>1.9869828852052888E-3</v>
      </c>
      <c r="AB41" s="1150">
        <v>0</v>
      </c>
      <c r="AC41" s="1150">
        <v>0</v>
      </c>
      <c r="AD41" s="1150">
        <v>0</v>
      </c>
      <c r="AE41" s="1150">
        <v>0</v>
      </c>
      <c r="AF41" s="1150">
        <v>2.8962336977092127E-3</v>
      </c>
      <c r="AG41" s="1150">
        <v>0</v>
      </c>
      <c r="AH41" s="1151">
        <v>0</v>
      </c>
      <c r="AI41" s="1149">
        <v>0</v>
      </c>
      <c r="AJ41" s="1150">
        <v>0</v>
      </c>
      <c r="AK41" s="1150">
        <v>0</v>
      </c>
      <c r="AL41" s="1150">
        <v>0</v>
      </c>
      <c r="AM41" s="1150">
        <v>0</v>
      </c>
      <c r="AN41" s="1151">
        <v>0</v>
      </c>
      <c r="AO41" s="1149">
        <v>0</v>
      </c>
      <c r="AP41" s="1151">
        <v>0</v>
      </c>
      <c r="AQ41" s="1149">
        <v>0</v>
      </c>
      <c r="AR41" s="1150">
        <v>0</v>
      </c>
      <c r="AS41" s="1150">
        <v>0</v>
      </c>
      <c r="AT41" s="1150">
        <v>0</v>
      </c>
      <c r="AU41" s="1150">
        <v>0</v>
      </c>
      <c r="AV41" s="1150">
        <v>0</v>
      </c>
      <c r="AW41" s="1149">
        <v>0</v>
      </c>
      <c r="AX41" s="1151">
        <v>0</v>
      </c>
      <c r="AY41" s="1151">
        <v>1.2096271648183221E-4</v>
      </c>
    </row>
    <row r="42" spans="1:51" x14ac:dyDescent="0.25">
      <c r="A42" s="1148"/>
      <c r="B42" s="1148" t="s">
        <v>721</v>
      </c>
      <c r="C42" s="1149">
        <v>0</v>
      </c>
      <c r="D42" s="1150">
        <v>0</v>
      </c>
      <c r="E42" s="1150">
        <v>0</v>
      </c>
      <c r="F42" s="1150">
        <v>0</v>
      </c>
      <c r="G42" s="1150">
        <v>0</v>
      </c>
      <c r="H42" s="1151">
        <v>0</v>
      </c>
      <c r="I42" s="1149">
        <v>4.5231310776245953E-2</v>
      </c>
      <c r="J42" s="1150">
        <v>3.5407981462003842E-3</v>
      </c>
      <c r="K42" s="1150">
        <v>2.4963702880024721E-2</v>
      </c>
      <c r="L42" s="1150">
        <v>5.1488584609631922E-3</v>
      </c>
      <c r="M42" s="1150">
        <v>6.5059060085760609E-2</v>
      </c>
      <c r="N42" s="1150">
        <v>2.8128558315085904E-5</v>
      </c>
      <c r="O42" s="1151">
        <v>0</v>
      </c>
      <c r="P42" s="1149">
        <v>0</v>
      </c>
      <c r="Q42" s="1150">
        <v>0</v>
      </c>
      <c r="R42" s="1150">
        <v>0</v>
      </c>
      <c r="S42" s="1150">
        <v>0</v>
      </c>
      <c r="T42" s="1150">
        <v>0</v>
      </c>
      <c r="U42" s="1150">
        <v>0</v>
      </c>
      <c r="V42" s="1150">
        <v>0</v>
      </c>
      <c r="W42" s="1150">
        <v>0</v>
      </c>
      <c r="X42" s="1150">
        <v>0</v>
      </c>
      <c r="Y42" s="1151">
        <v>0</v>
      </c>
      <c r="Z42" s="1149">
        <v>0</v>
      </c>
      <c r="AA42" s="1150">
        <v>6.2592786120855342E-3</v>
      </c>
      <c r="AB42" s="1150">
        <v>0</v>
      </c>
      <c r="AC42" s="1150">
        <v>0</v>
      </c>
      <c r="AD42" s="1150">
        <v>3.409329582849422E-2</v>
      </c>
      <c r="AE42" s="1150">
        <v>0</v>
      </c>
      <c r="AF42" s="1150">
        <v>7.3011912679159649E-3</v>
      </c>
      <c r="AG42" s="1150">
        <v>0</v>
      </c>
      <c r="AH42" s="1151">
        <v>0</v>
      </c>
      <c r="AI42" s="1149">
        <v>0</v>
      </c>
      <c r="AJ42" s="1150">
        <v>0</v>
      </c>
      <c r="AK42" s="1150">
        <v>0</v>
      </c>
      <c r="AL42" s="1150">
        <v>0</v>
      </c>
      <c r="AM42" s="1150">
        <v>0</v>
      </c>
      <c r="AN42" s="1151">
        <v>0</v>
      </c>
      <c r="AO42" s="1149">
        <v>0</v>
      </c>
      <c r="AP42" s="1151">
        <v>0</v>
      </c>
      <c r="AQ42" s="1149">
        <v>0</v>
      </c>
      <c r="AR42" s="1150">
        <v>0</v>
      </c>
      <c r="AS42" s="1150">
        <v>0</v>
      </c>
      <c r="AT42" s="1150">
        <v>0</v>
      </c>
      <c r="AU42" s="1150">
        <v>0</v>
      </c>
      <c r="AV42" s="1150">
        <v>0</v>
      </c>
      <c r="AW42" s="1149">
        <v>0</v>
      </c>
      <c r="AX42" s="1151">
        <v>0</v>
      </c>
      <c r="AY42" s="1151">
        <v>3.3862674290557602E-3</v>
      </c>
    </row>
    <row r="43" spans="1:51" x14ac:dyDescent="0.25">
      <c r="A43" s="1148"/>
      <c r="B43" s="1148" t="s">
        <v>965</v>
      </c>
      <c r="C43" s="1149">
        <v>0</v>
      </c>
      <c r="D43" s="1150">
        <v>0</v>
      </c>
      <c r="E43" s="1150">
        <v>0</v>
      </c>
      <c r="F43" s="1150">
        <v>0</v>
      </c>
      <c r="G43" s="1150">
        <v>0</v>
      </c>
      <c r="H43" s="1151">
        <v>0</v>
      </c>
      <c r="I43" s="1149">
        <v>0</v>
      </c>
      <c r="J43" s="1150">
        <v>0</v>
      </c>
      <c r="K43" s="1150">
        <v>0</v>
      </c>
      <c r="L43" s="1150">
        <v>0</v>
      </c>
      <c r="M43" s="1150">
        <v>0</v>
      </c>
      <c r="N43" s="1150">
        <v>0</v>
      </c>
      <c r="O43" s="1151">
        <v>0</v>
      </c>
      <c r="P43" s="1149">
        <v>0</v>
      </c>
      <c r="Q43" s="1150">
        <v>0</v>
      </c>
      <c r="R43" s="1150">
        <v>0</v>
      </c>
      <c r="S43" s="1150">
        <v>0</v>
      </c>
      <c r="T43" s="1150">
        <v>0</v>
      </c>
      <c r="U43" s="1150">
        <v>0</v>
      </c>
      <c r="V43" s="1150">
        <v>0</v>
      </c>
      <c r="W43" s="1150">
        <v>0</v>
      </c>
      <c r="X43" s="1150">
        <v>1.1401169314666226E-2</v>
      </c>
      <c r="Y43" s="1151">
        <v>0</v>
      </c>
      <c r="Z43" s="1149">
        <v>0</v>
      </c>
      <c r="AA43" s="1150">
        <v>0</v>
      </c>
      <c r="AB43" s="1150">
        <v>0</v>
      </c>
      <c r="AC43" s="1150">
        <v>0</v>
      </c>
      <c r="AD43" s="1150">
        <v>0</v>
      </c>
      <c r="AE43" s="1150">
        <v>0</v>
      </c>
      <c r="AF43" s="1150">
        <v>0</v>
      </c>
      <c r="AG43" s="1150">
        <v>0</v>
      </c>
      <c r="AH43" s="1151">
        <v>0</v>
      </c>
      <c r="AI43" s="1149">
        <v>0</v>
      </c>
      <c r="AJ43" s="1150">
        <v>0</v>
      </c>
      <c r="AK43" s="1150">
        <v>0</v>
      </c>
      <c r="AL43" s="1150">
        <v>0</v>
      </c>
      <c r="AM43" s="1150">
        <v>0</v>
      </c>
      <c r="AN43" s="1151">
        <v>0</v>
      </c>
      <c r="AO43" s="1149">
        <v>0</v>
      </c>
      <c r="AP43" s="1151">
        <v>0</v>
      </c>
      <c r="AQ43" s="1149">
        <v>0</v>
      </c>
      <c r="AR43" s="1150">
        <v>0</v>
      </c>
      <c r="AS43" s="1150">
        <v>0</v>
      </c>
      <c r="AT43" s="1150">
        <v>0</v>
      </c>
      <c r="AU43" s="1150">
        <v>0</v>
      </c>
      <c r="AV43" s="1150">
        <v>0</v>
      </c>
      <c r="AW43" s="1149">
        <v>0</v>
      </c>
      <c r="AX43" s="1151">
        <v>0</v>
      </c>
      <c r="AY43" s="1151">
        <v>1.0524708273462806E-4</v>
      </c>
    </row>
    <row r="44" spans="1:51" x14ac:dyDescent="0.25">
      <c r="A44" s="1148"/>
      <c r="B44" s="1148" t="s">
        <v>760</v>
      </c>
      <c r="C44" s="1149">
        <v>0</v>
      </c>
      <c r="D44" s="1150">
        <v>0</v>
      </c>
      <c r="E44" s="1150">
        <v>0</v>
      </c>
      <c r="F44" s="1150">
        <v>0</v>
      </c>
      <c r="G44" s="1150">
        <v>0</v>
      </c>
      <c r="H44" s="1151">
        <v>0</v>
      </c>
      <c r="I44" s="1149">
        <v>0</v>
      </c>
      <c r="J44" s="1150">
        <v>0</v>
      </c>
      <c r="K44" s="1150">
        <v>0</v>
      </c>
      <c r="L44" s="1150">
        <v>0</v>
      </c>
      <c r="M44" s="1150">
        <v>0</v>
      </c>
      <c r="N44" s="1150">
        <v>0</v>
      </c>
      <c r="O44" s="1151">
        <v>0</v>
      </c>
      <c r="P44" s="1149">
        <v>0</v>
      </c>
      <c r="Q44" s="1150">
        <v>0</v>
      </c>
      <c r="R44" s="1150">
        <v>0</v>
      </c>
      <c r="S44" s="1150">
        <v>0</v>
      </c>
      <c r="T44" s="1150">
        <v>0</v>
      </c>
      <c r="U44" s="1150">
        <v>0</v>
      </c>
      <c r="V44" s="1150">
        <v>0</v>
      </c>
      <c r="W44" s="1150">
        <v>0</v>
      </c>
      <c r="X44" s="1150">
        <v>0</v>
      </c>
      <c r="Y44" s="1151">
        <v>0</v>
      </c>
      <c r="Z44" s="1149">
        <v>9.6864738337850489E-3</v>
      </c>
      <c r="AA44" s="1150">
        <v>4.8291542067342187E-3</v>
      </c>
      <c r="AB44" s="1150">
        <v>0</v>
      </c>
      <c r="AC44" s="1150">
        <v>0</v>
      </c>
      <c r="AD44" s="1150">
        <v>0</v>
      </c>
      <c r="AE44" s="1150">
        <v>0</v>
      </c>
      <c r="AF44" s="1150">
        <v>2.2691531633753956E-2</v>
      </c>
      <c r="AG44" s="1150">
        <v>0</v>
      </c>
      <c r="AH44" s="1151">
        <v>0</v>
      </c>
      <c r="AI44" s="1149">
        <v>0</v>
      </c>
      <c r="AJ44" s="1150">
        <v>0</v>
      </c>
      <c r="AK44" s="1150">
        <v>0</v>
      </c>
      <c r="AL44" s="1150">
        <v>0</v>
      </c>
      <c r="AM44" s="1150">
        <v>0</v>
      </c>
      <c r="AN44" s="1151">
        <v>0</v>
      </c>
      <c r="AO44" s="1149">
        <v>0</v>
      </c>
      <c r="AP44" s="1151">
        <v>0</v>
      </c>
      <c r="AQ44" s="1149">
        <v>0</v>
      </c>
      <c r="AR44" s="1150">
        <v>0</v>
      </c>
      <c r="AS44" s="1150">
        <v>0</v>
      </c>
      <c r="AT44" s="1150">
        <v>0</v>
      </c>
      <c r="AU44" s="1150">
        <v>0</v>
      </c>
      <c r="AV44" s="1150">
        <v>0</v>
      </c>
      <c r="AW44" s="1149">
        <v>0</v>
      </c>
      <c r="AX44" s="1151">
        <v>0</v>
      </c>
      <c r="AY44" s="1151">
        <v>6.5621857704507337E-4</v>
      </c>
    </row>
    <row r="45" spans="1:51" x14ac:dyDescent="0.25">
      <c r="A45" s="1148"/>
      <c r="B45" s="1148" t="s">
        <v>711</v>
      </c>
      <c r="C45" s="1149">
        <v>0</v>
      </c>
      <c r="D45" s="1150">
        <v>0</v>
      </c>
      <c r="E45" s="1150">
        <v>0</v>
      </c>
      <c r="F45" s="1150">
        <v>0</v>
      </c>
      <c r="G45" s="1150">
        <v>0</v>
      </c>
      <c r="H45" s="1151">
        <v>0</v>
      </c>
      <c r="I45" s="1149">
        <v>0</v>
      </c>
      <c r="J45" s="1150">
        <v>0</v>
      </c>
      <c r="K45" s="1150">
        <v>0</v>
      </c>
      <c r="L45" s="1150">
        <v>0</v>
      </c>
      <c r="M45" s="1150">
        <v>0</v>
      </c>
      <c r="N45" s="1150">
        <v>0</v>
      </c>
      <c r="O45" s="1151">
        <v>0</v>
      </c>
      <c r="P45" s="1149">
        <v>0</v>
      </c>
      <c r="Q45" s="1150">
        <v>0</v>
      </c>
      <c r="R45" s="1150">
        <v>0</v>
      </c>
      <c r="S45" s="1150">
        <v>0</v>
      </c>
      <c r="T45" s="1150">
        <v>0</v>
      </c>
      <c r="U45" s="1150">
        <v>0</v>
      </c>
      <c r="V45" s="1150">
        <v>0</v>
      </c>
      <c r="W45" s="1150">
        <v>0</v>
      </c>
      <c r="X45" s="1150">
        <v>0</v>
      </c>
      <c r="Y45" s="1151">
        <v>0</v>
      </c>
      <c r="Z45" s="1149">
        <v>1.0286752143663595E-2</v>
      </c>
      <c r="AA45" s="1150">
        <v>1.4290161020744388E-2</v>
      </c>
      <c r="AB45" s="1150">
        <v>0</v>
      </c>
      <c r="AC45" s="1150">
        <v>0</v>
      </c>
      <c r="AD45" s="1150">
        <v>0</v>
      </c>
      <c r="AE45" s="1150">
        <v>0</v>
      </c>
      <c r="AF45" s="1150">
        <v>1.8311553806985143E-2</v>
      </c>
      <c r="AG45" s="1150">
        <v>0</v>
      </c>
      <c r="AH45" s="1151">
        <v>0</v>
      </c>
      <c r="AI45" s="1149">
        <v>0</v>
      </c>
      <c r="AJ45" s="1150">
        <v>0</v>
      </c>
      <c r="AK45" s="1150">
        <v>0</v>
      </c>
      <c r="AL45" s="1150">
        <v>0</v>
      </c>
      <c r="AM45" s="1150">
        <v>0</v>
      </c>
      <c r="AN45" s="1151">
        <v>0</v>
      </c>
      <c r="AO45" s="1149">
        <v>0</v>
      </c>
      <c r="AP45" s="1151">
        <v>0</v>
      </c>
      <c r="AQ45" s="1149">
        <v>3.4264927964408082E-2</v>
      </c>
      <c r="AR45" s="1150">
        <v>4.3066130665950324E-3</v>
      </c>
      <c r="AS45" s="1150">
        <v>1.2431261422645749E-2</v>
      </c>
      <c r="AT45" s="1150">
        <v>0</v>
      </c>
      <c r="AU45" s="1150">
        <v>0</v>
      </c>
      <c r="AV45" s="1150">
        <v>4.7066665131654719E-3</v>
      </c>
      <c r="AW45" s="1149">
        <v>0</v>
      </c>
      <c r="AX45" s="1151">
        <v>0</v>
      </c>
      <c r="AY45" s="1151">
        <v>1.6474044569949656E-3</v>
      </c>
    </row>
    <row r="46" spans="1:51" x14ac:dyDescent="0.25">
      <c r="A46" s="1148"/>
      <c r="B46" s="1148" t="s">
        <v>750</v>
      </c>
      <c r="C46" s="1149">
        <v>0</v>
      </c>
      <c r="D46" s="1150">
        <v>0</v>
      </c>
      <c r="E46" s="1150">
        <v>0</v>
      </c>
      <c r="F46" s="1150">
        <v>0</v>
      </c>
      <c r="G46" s="1150">
        <v>0</v>
      </c>
      <c r="H46" s="1151">
        <v>0</v>
      </c>
      <c r="I46" s="1149">
        <v>0</v>
      </c>
      <c r="J46" s="1150">
        <v>0</v>
      </c>
      <c r="K46" s="1150">
        <v>0</v>
      </c>
      <c r="L46" s="1150">
        <v>0</v>
      </c>
      <c r="M46" s="1150">
        <v>0</v>
      </c>
      <c r="N46" s="1150">
        <v>0</v>
      </c>
      <c r="O46" s="1151">
        <v>0</v>
      </c>
      <c r="P46" s="1149">
        <v>0</v>
      </c>
      <c r="Q46" s="1150">
        <v>0</v>
      </c>
      <c r="R46" s="1150">
        <v>0</v>
      </c>
      <c r="S46" s="1150">
        <v>0</v>
      </c>
      <c r="T46" s="1150">
        <v>0</v>
      </c>
      <c r="U46" s="1150">
        <v>0</v>
      </c>
      <c r="V46" s="1150">
        <v>0</v>
      </c>
      <c r="W46" s="1150">
        <v>0</v>
      </c>
      <c r="X46" s="1150">
        <v>0</v>
      </c>
      <c r="Y46" s="1151">
        <v>0</v>
      </c>
      <c r="Z46" s="1149">
        <v>0</v>
      </c>
      <c r="AA46" s="1150">
        <v>0</v>
      </c>
      <c r="AB46" s="1150">
        <v>0</v>
      </c>
      <c r="AC46" s="1150">
        <v>0</v>
      </c>
      <c r="AD46" s="1150">
        <v>0</v>
      </c>
      <c r="AE46" s="1150">
        <v>0</v>
      </c>
      <c r="AF46" s="1150">
        <v>0</v>
      </c>
      <c r="AG46" s="1150">
        <v>0</v>
      </c>
      <c r="AH46" s="1151">
        <v>0</v>
      </c>
      <c r="AI46" s="1149">
        <v>0</v>
      </c>
      <c r="AJ46" s="1150">
        <v>0</v>
      </c>
      <c r="AK46" s="1150">
        <v>0</v>
      </c>
      <c r="AL46" s="1150">
        <v>0</v>
      </c>
      <c r="AM46" s="1150">
        <v>3.5340514756765438E-4</v>
      </c>
      <c r="AN46" s="1151">
        <v>0</v>
      </c>
      <c r="AO46" s="1149">
        <v>0</v>
      </c>
      <c r="AP46" s="1151">
        <v>0</v>
      </c>
      <c r="AQ46" s="1149">
        <v>0</v>
      </c>
      <c r="AR46" s="1150">
        <v>0</v>
      </c>
      <c r="AS46" s="1150">
        <v>0</v>
      </c>
      <c r="AT46" s="1150">
        <v>0</v>
      </c>
      <c r="AU46" s="1150">
        <v>0</v>
      </c>
      <c r="AV46" s="1150">
        <v>0</v>
      </c>
      <c r="AW46" s="1149">
        <v>0</v>
      </c>
      <c r="AX46" s="1151">
        <v>0</v>
      </c>
      <c r="AY46" s="1151">
        <v>1.7468502738642423E-5</v>
      </c>
    </row>
    <row r="47" spans="1:51" x14ac:dyDescent="0.25">
      <c r="A47" s="1148"/>
      <c r="B47" s="1148" t="s">
        <v>723</v>
      </c>
      <c r="C47" s="1149">
        <v>0</v>
      </c>
      <c r="D47" s="1150">
        <v>0</v>
      </c>
      <c r="E47" s="1150">
        <v>0</v>
      </c>
      <c r="F47" s="1150">
        <v>0</v>
      </c>
      <c r="G47" s="1150">
        <v>0</v>
      </c>
      <c r="H47" s="1151">
        <v>0</v>
      </c>
      <c r="I47" s="1149">
        <v>0</v>
      </c>
      <c r="J47" s="1150">
        <v>0</v>
      </c>
      <c r="K47" s="1150">
        <v>0</v>
      </c>
      <c r="L47" s="1150">
        <v>0</v>
      </c>
      <c r="M47" s="1150">
        <v>0</v>
      </c>
      <c r="N47" s="1150">
        <v>0</v>
      </c>
      <c r="O47" s="1151">
        <v>0</v>
      </c>
      <c r="P47" s="1149">
        <v>0</v>
      </c>
      <c r="Q47" s="1150">
        <v>0</v>
      </c>
      <c r="R47" s="1150">
        <v>0</v>
      </c>
      <c r="S47" s="1150">
        <v>0</v>
      </c>
      <c r="T47" s="1150">
        <v>0</v>
      </c>
      <c r="U47" s="1150">
        <v>0</v>
      </c>
      <c r="V47" s="1150">
        <v>0</v>
      </c>
      <c r="W47" s="1150">
        <v>0</v>
      </c>
      <c r="X47" s="1150">
        <v>0</v>
      </c>
      <c r="Y47" s="1151">
        <v>0</v>
      </c>
      <c r="Z47" s="1149">
        <v>0</v>
      </c>
      <c r="AA47" s="1150">
        <v>0</v>
      </c>
      <c r="AB47" s="1150">
        <v>0</v>
      </c>
      <c r="AC47" s="1150">
        <v>0</v>
      </c>
      <c r="AD47" s="1150">
        <v>0</v>
      </c>
      <c r="AE47" s="1150">
        <v>0</v>
      </c>
      <c r="AF47" s="1150">
        <v>0</v>
      </c>
      <c r="AG47" s="1150">
        <v>0</v>
      </c>
      <c r="AH47" s="1151">
        <v>0</v>
      </c>
      <c r="AI47" s="1149">
        <v>0</v>
      </c>
      <c r="AJ47" s="1150">
        <v>0</v>
      </c>
      <c r="AK47" s="1150">
        <v>3.8315290299306012E-2</v>
      </c>
      <c r="AL47" s="1150">
        <v>0</v>
      </c>
      <c r="AM47" s="1150">
        <v>1.3948306864544745E-3</v>
      </c>
      <c r="AN47" s="1151">
        <v>0</v>
      </c>
      <c r="AO47" s="1149">
        <v>0</v>
      </c>
      <c r="AP47" s="1151">
        <v>0</v>
      </c>
      <c r="AQ47" s="1149">
        <v>0</v>
      </c>
      <c r="AR47" s="1150">
        <v>0</v>
      </c>
      <c r="AS47" s="1150">
        <v>0</v>
      </c>
      <c r="AT47" s="1150">
        <v>0</v>
      </c>
      <c r="AU47" s="1150">
        <v>0</v>
      </c>
      <c r="AV47" s="1150">
        <v>0</v>
      </c>
      <c r="AW47" s="1149">
        <v>0</v>
      </c>
      <c r="AX47" s="1151">
        <v>0</v>
      </c>
      <c r="AY47" s="1151">
        <v>7.6906110063947671E-4</v>
      </c>
    </row>
    <row r="48" spans="1:51" x14ac:dyDescent="0.25">
      <c r="A48" s="1148"/>
      <c r="B48" s="1148" t="s">
        <v>734</v>
      </c>
      <c r="C48" s="1149">
        <v>0</v>
      </c>
      <c r="D48" s="1150">
        <v>0</v>
      </c>
      <c r="E48" s="1150">
        <v>0</v>
      </c>
      <c r="F48" s="1150">
        <v>0</v>
      </c>
      <c r="G48" s="1150">
        <v>0</v>
      </c>
      <c r="H48" s="1151">
        <v>0</v>
      </c>
      <c r="I48" s="1149">
        <v>0</v>
      </c>
      <c r="J48" s="1150">
        <v>0</v>
      </c>
      <c r="K48" s="1150">
        <v>0</v>
      </c>
      <c r="L48" s="1150">
        <v>0</v>
      </c>
      <c r="M48" s="1150">
        <v>0</v>
      </c>
      <c r="N48" s="1150">
        <v>0</v>
      </c>
      <c r="O48" s="1151">
        <v>0</v>
      </c>
      <c r="P48" s="1149">
        <v>0</v>
      </c>
      <c r="Q48" s="1150">
        <v>0</v>
      </c>
      <c r="R48" s="1150">
        <v>0</v>
      </c>
      <c r="S48" s="1150">
        <v>0</v>
      </c>
      <c r="T48" s="1150">
        <v>0</v>
      </c>
      <c r="U48" s="1150">
        <v>0</v>
      </c>
      <c r="V48" s="1150">
        <v>0</v>
      </c>
      <c r="W48" s="1150">
        <v>0</v>
      </c>
      <c r="X48" s="1150">
        <v>0</v>
      </c>
      <c r="Y48" s="1151">
        <v>0</v>
      </c>
      <c r="Z48" s="1149">
        <v>9.5315403226929017E-3</v>
      </c>
      <c r="AA48" s="1150">
        <v>2.9101175293868627E-3</v>
      </c>
      <c r="AB48" s="1150">
        <v>0</v>
      </c>
      <c r="AC48" s="1150">
        <v>0</v>
      </c>
      <c r="AD48" s="1150">
        <v>0</v>
      </c>
      <c r="AE48" s="1150">
        <v>0</v>
      </c>
      <c r="AF48" s="1150">
        <v>6.7868772850266648E-3</v>
      </c>
      <c r="AG48" s="1150">
        <v>0</v>
      </c>
      <c r="AH48" s="1151">
        <v>0</v>
      </c>
      <c r="AI48" s="1149">
        <v>0</v>
      </c>
      <c r="AJ48" s="1150">
        <v>0</v>
      </c>
      <c r="AK48" s="1150">
        <v>0</v>
      </c>
      <c r="AL48" s="1150">
        <v>0</v>
      </c>
      <c r="AM48" s="1150">
        <v>0</v>
      </c>
      <c r="AN48" s="1151">
        <v>0</v>
      </c>
      <c r="AO48" s="1149">
        <v>0</v>
      </c>
      <c r="AP48" s="1151">
        <v>0</v>
      </c>
      <c r="AQ48" s="1149">
        <v>0</v>
      </c>
      <c r="AR48" s="1150">
        <v>0</v>
      </c>
      <c r="AS48" s="1150">
        <v>0</v>
      </c>
      <c r="AT48" s="1150">
        <v>0</v>
      </c>
      <c r="AU48" s="1150">
        <v>0</v>
      </c>
      <c r="AV48" s="1150">
        <v>0</v>
      </c>
      <c r="AW48" s="1149">
        <v>0</v>
      </c>
      <c r="AX48" s="1151">
        <v>0</v>
      </c>
      <c r="AY48" s="1151">
        <v>3.2706632176882387E-4</v>
      </c>
    </row>
    <row r="49" spans="1:51" x14ac:dyDescent="0.25">
      <c r="A49" s="1148"/>
      <c r="B49" s="1148" t="s">
        <v>763</v>
      </c>
      <c r="C49" s="1149">
        <v>0</v>
      </c>
      <c r="D49" s="1150">
        <v>0</v>
      </c>
      <c r="E49" s="1150">
        <v>0</v>
      </c>
      <c r="F49" s="1150">
        <v>0</v>
      </c>
      <c r="G49" s="1150">
        <v>0</v>
      </c>
      <c r="H49" s="1151">
        <v>0</v>
      </c>
      <c r="I49" s="1149">
        <v>8.7014423806576445E-3</v>
      </c>
      <c r="J49" s="1150">
        <v>2.8151307719046902E-2</v>
      </c>
      <c r="K49" s="1150">
        <v>7.0481639966536933E-3</v>
      </c>
      <c r="L49" s="1150">
        <v>3.1263495956885608E-2</v>
      </c>
      <c r="M49" s="1150">
        <v>2.1730259138898433E-2</v>
      </c>
      <c r="N49" s="1150">
        <v>0</v>
      </c>
      <c r="O49" s="1151">
        <v>8.3863734649787872E-2</v>
      </c>
      <c r="P49" s="1149">
        <v>0</v>
      </c>
      <c r="Q49" s="1150">
        <v>0</v>
      </c>
      <c r="R49" s="1150">
        <v>0</v>
      </c>
      <c r="S49" s="1150">
        <v>0</v>
      </c>
      <c r="T49" s="1150">
        <v>0</v>
      </c>
      <c r="U49" s="1150">
        <v>0</v>
      </c>
      <c r="V49" s="1150">
        <v>0</v>
      </c>
      <c r="W49" s="1150">
        <v>0</v>
      </c>
      <c r="X49" s="1150">
        <v>0</v>
      </c>
      <c r="Y49" s="1151">
        <v>0</v>
      </c>
      <c r="Z49" s="1149">
        <v>0</v>
      </c>
      <c r="AA49" s="1150">
        <v>0</v>
      </c>
      <c r="AB49" s="1150">
        <v>1.0662333137089338E-2</v>
      </c>
      <c r="AC49" s="1150">
        <v>2.685058400973845E-2</v>
      </c>
      <c r="AD49" s="1150">
        <v>0</v>
      </c>
      <c r="AE49" s="1150">
        <v>1.2703233864905588E-2</v>
      </c>
      <c r="AF49" s="1150">
        <v>0</v>
      </c>
      <c r="AG49" s="1150">
        <v>0</v>
      </c>
      <c r="AH49" s="1151">
        <v>0</v>
      </c>
      <c r="AI49" s="1149">
        <v>0</v>
      </c>
      <c r="AJ49" s="1150">
        <v>0</v>
      </c>
      <c r="AK49" s="1150">
        <v>0</v>
      </c>
      <c r="AL49" s="1150">
        <v>0</v>
      </c>
      <c r="AM49" s="1150">
        <v>0</v>
      </c>
      <c r="AN49" s="1151">
        <v>0</v>
      </c>
      <c r="AO49" s="1149">
        <v>0</v>
      </c>
      <c r="AP49" s="1151">
        <v>0</v>
      </c>
      <c r="AQ49" s="1149">
        <v>0</v>
      </c>
      <c r="AR49" s="1150">
        <v>0</v>
      </c>
      <c r="AS49" s="1150">
        <v>0</v>
      </c>
      <c r="AT49" s="1150">
        <v>0</v>
      </c>
      <c r="AU49" s="1150">
        <v>0</v>
      </c>
      <c r="AV49" s="1150">
        <v>0</v>
      </c>
      <c r="AW49" s="1149">
        <v>0</v>
      </c>
      <c r="AX49" s="1151">
        <v>0</v>
      </c>
      <c r="AY49" s="1151">
        <v>6.1155538368386202E-3</v>
      </c>
    </row>
    <row r="50" spans="1:51" x14ac:dyDescent="0.25">
      <c r="A50" s="1148"/>
      <c r="B50" s="1148" t="s">
        <v>831</v>
      </c>
      <c r="C50" s="1149">
        <v>0</v>
      </c>
      <c r="D50" s="1150">
        <v>0</v>
      </c>
      <c r="E50" s="1150">
        <v>0</v>
      </c>
      <c r="F50" s="1150">
        <v>0</v>
      </c>
      <c r="G50" s="1150">
        <v>0</v>
      </c>
      <c r="H50" s="1151">
        <v>0</v>
      </c>
      <c r="I50" s="1149">
        <v>0</v>
      </c>
      <c r="J50" s="1150">
        <v>0</v>
      </c>
      <c r="K50" s="1150">
        <v>0</v>
      </c>
      <c r="L50" s="1150">
        <v>0</v>
      </c>
      <c r="M50" s="1150">
        <v>0</v>
      </c>
      <c r="N50" s="1150">
        <v>0</v>
      </c>
      <c r="O50" s="1151">
        <v>0</v>
      </c>
      <c r="P50" s="1149">
        <v>0</v>
      </c>
      <c r="Q50" s="1150">
        <v>0</v>
      </c>
      <c r="R50" s="1150">
        <v>0</v>
      </c>
      <c r="S50" s="1150">
        <v>0</v>
      </c>
      <c r="T50" s="1150">
        <v>0</v>
      </c>
      <c r="U50" s="1150">
        <v>0</v>
      </c>
      <c r="V50" s="1150">
        <v>0</v>
      </c>
      <c r="W50" s="1150">
        <v>0</v>
      </c>
      <c r="X50" s="1150">
        <v>0</v>
      </c>
      <c r="Y50" s="1151">
        <v>0</v>
      </c>
      <c r="Z50" s="1149">
        <v>5.8285312427554699E-3</v>
      </c>
      <c r="AA50" s="1150">
        <v>4.9726608461246958E-3</v>
      </c>
      <c r="AB50" s="1150">
        <v>0</v>
      </c>
      <c r="AC50" s="1150">
        <v>0</v>
      </c>
      <c r="AD50" s="1150">
        <v>5.5042840757448523E-2</v>
      </c>
      <c r="AE50" s="1150">
        <v>0</v>
      </c>
      <c r="AF50" s="1150">
        <v>1.1047318804821587E-2</v>
      </c>
      <c r="AG50" s="1150">
        <v>0</v>
      </c>
      <c r="AH50" s="1151">
        <v>0</v>
      </c>
      <c r="AI50" s="1149">
        <v>0</v>
      </c>
      <c r="AJ50" s="1150">
        <v>0</v>
      </c>
      <c r="AK50" s="1150">
        <v>0</v>
      </c>
      <c r="AL50" s="1150">
        <v>0</v>
      </c>
      <c r="AM50" s="1150">
        <v>0</v>
      </c>
      <c r="AN50" s="1151">
        <v>0</v>
      </c>
      <c r="AO50" s="1149">
        <v>0</v>
      </c>
      <c r="AP50" s="1151">
        <v>0</v>
      </c>
      <c r="AQ50" s="1149">
        <v>0</v>
      </c>
      <c r="AR50" s="1150">
        <v>0</v>
      </c>
      <c r="AS50" s="1150">
        <v>0</v>
      </c>
      <c r="AT50" s="1150">
        <v>0</v>
      </c>
      <c r="AU50" s="1150">
        <v>0</v>
      </c>
      <c r="AV50" s="1150">
        <v>0</v>
      </c>
      <c r="AW50" s="1149">
        <v>0</v>
      </c>
      <c r="AX50" s="1151">
        <v>0</v>
      </c>
      <c r="AY50" s="1151">
        <v>4.872061202561868E-4</v>
      </c>
    </row>
    <row r="51" spans="1:51" x14ac:dyDescent="0.25">
      <c r="A51" s="1148"/>
      <c r="B51" s="1148" t="s">
        <v>732</v>
      </c>
      <c r="C51" s="1149">
        <v>0</v>
      </c>
      <c r="D51" s="1150">
        <v>0</v>
      </c>
      <c r="E51" s="1150">
        <v>0</v>
      </c>
      <c r="F51" s="1150">
        <v>0</v>
      </c>
      <c r="G51" s="1150">
        <v>0</v>
      </c>
      <c r="H51" s="1151">
        <v>0</v>
      </c>
      <c r="I51" s="1149">
        <v>0</v>
      </c>
      <c r="J51" s="1150">
        <v>0</v>
      </c>
      <c r="K51" s="1150">
        <v>0</v>
      </c>
      <c r="L51" s="1150">
        <v>0</v>
      </c>
      <c r="M51" s="1150">
        <v>0</v>
      </c>
      <c r="N51" s="1150">
        <v>0</v>
      </c>
      <c r="O51" s="1151">
        <v>0</v>
      </c>
      <c r="P51" s="1149">
        <v>0</v>
      </c>
      <c r="Q51" s="1150">
        <v>0</v>
      </c>
      <c r="R51" s="1150">
        <v>0</v>
      </c>
      <c r="S51" s="1150">
        <v>0</v>
      </c>
      <c r="T51" s="1150">
        <v>0</v>
      </c>
      <c r="U51" s="1150">
        <v>0</v>
      </c>
      <c r="V51" s="1150">
        <v>0</v>
      </c>
      <c r="W51" s="1150">
        <v>0</v>
      </c>
      <c r="X51" s="1150">
        <v>0</v>
      </c>
      <c r="Y51" s="1151">
        <v>0</v>
      </c>
      <c r="Z51" s="1149">
        <v>0</v>
      </c>
      <c r="AA51" s="1150">
        <v>6.533455262787465E-3</v>
      </c>
      <c r="AB51" s="1150">
        <v>0</v>
      </c>
      <c r="AC51" s="1150">
        <v>0</v>
      </c>
      <c r="AD51" s="1150">
        <v>4.7448922697517118E-2</v>
      </c>
      <c r="AE51" s="1150">
        <v>0</v>
      </c>
      <c r="AF51" s="1150">
        <v>1.2189681911364171E-2</v>
      </c>
      <c r="AG51" s="1150">
        <v>0</v>
      </c>
      <c r="AH51" s="1151">
        <v>0</v>
      </c>
      <c r="AI51" s="1149">
        <v>0</v>
      </c>
      <c r="AJ51" s="1150">
        <v>0</v>
      </c>
      <c r="AK51" s="1150">
        <v>0</v>
      </c>
      <c r="AL51" s="1150">
        <v>0</v>
      </c>
      <c r="AM51" s="1150">
        <v>0</v>
      </c>
      <c r="AN51" s="1151">
        <v>0</v>
      </c>
      <c r="AO51" s="1149">
        <v>0</v>
      </c>
      <c r="AP51" s="1151">
        <v>0</v>
      </c>
      <c r="AQ51" s="1149">
        <v>0</v>
      </c>
      <c r="AR51" s="1150">
        <v>0</v>
      </c>
      <c r="AS51" s="1150">
        <v>0</v>
      </c>
      <c r="AT51" s="1150">
        <v>0</v>
      </c>
      <c r="AU51" s="1150">
        <v>0</v>
      </c>
      <c r="AV51" s="1150">
        <v>0</v>
      </c>
      <c r="AW51" s="1149">
        <v>0</v>
      </c>
      <c r="AX51" s="1151">
        <v>0</v>
      </c>
      <c r="AY51" s="1151">
        <v>4.8952734947702308E-4</v>
      </c>
    </row>
    <row r="52" spans="1:51" x14ac:dyDescent="0.25">
      <c r="A52" s="1148"/>
      <c r="B52" s="1148" t="s">
        <v>751</v>
      </c>
      <c r="C52" s="1149">
        <v>0</v>
      </c>
      <c r="D52" s="1150">
        <v>0</v>
      </c>
      <c r="E52" s="1150">
        <v>0</v>
      </c>
      <c r="F52" s="1150">
        <v>0</v>
      </c>
      <c r="G52" s="1150">
        <v>0</v>
      </c>
      <c r="H52" s="1151">
        <v>0</v>
      </c>
      <c r="I52" s="1149">
        <v>1.6950992167962884E-3</v>
      </c>
      <c r="J52" s="1150">
        <v>0</v>
      </c>
      <c r="K52" s="1150">
        <v>0</v>
      </c>
      <c r="L52" s="1150">
        <v>0</v>
      </c>
      <c r="M52" s="1150">
        <v>2.2128093988648574E-3</v>
      </c>
      <c r="N52" s="1150">
        <v>0</v>
      </c>
      <c r="O52" s="1151">
        <v>0</v>
      </c>
      <c r="P52" s="1149">
        <v>0</v>
      </c>
      <c r="Q52" s="1150">
        <v>0</v>
      </c>
      <c r="R52" s="1150">
        <v>0</v>
      </c>
      <c r="S52" s="1150">
        <v>0</v>
      </c>
      <c r="T52" s="1150">
        <v>0</v>
      </c>
      <c r="U52" s="1150">
        <v>0</v>
      </c>
      <c r="V52" s="1150">
        <v>0</v>
      </c>
      <c r="W52" s="1150">
        <v>0</v>
      </c>
      <c r="X52" s="1150">
        <v>0</v>
      </c>
      <c r="Y52" s="1151">
        <v>0</v>
      </c>
      <c r="Z52" s="1149">
        <v>0</v>
      </c>
      <c r="AA52" s="1150">
        <v>0</v>
      </c>
      <c r="AB52" s="1150">
        <v>0</v>
      </c>
      <c r="AC52" s="1150">
        <v>0</v>
      </c>
      <c r="AD52" s="1150">
        <v>0</v>
      </c>
      <c r="AE52" s="1150">
        <v>0</v>
      </c>
      <c r="AF52" s="1150">
        <v>0</v>
      </c>
      <c r="AG52" s="1150">
        <v>0</v>
      </c>
      <c r="AH52" s="1151">
        <v>0</v>
      </c>
      <c r="AI52" s="1149">
        <v>0</v>
      </c>
      <c r="AJ52" s="1150">
        <v>0</v>
      </c>
      <c r="AK52" s="1150">
        <v>0</v>
      </c>
      <c r="AL52" s="1150">
        <v>0</v>
      </c>
      <c r="AM52" s="1150">
        <v>0</v>
      </c>
      <c r="AN52" s="1151">
        <v>0</v>
      </c>
      <c r="AO52" s="1149">
        <v>0</v>
      </c>
      <c r="AP52" s="1151">
        <v>0</v>
      </c>
      <c r="AQ52" s="1149">
        <v>0</v>
      </c>
      <c r="AR52" s="1150">
        <v>0</v>
      </c>
      <c r="AS52" s="1150">
        <v>0</v>
      </c>
      <c r="AT52" s="1150">
        <v>0</v>
      </c>
      <c r="AU52" s="1150">
        <v>0</v>
      </c>
      <c r="AV52" s="1150">
        <v>0</v>
      </c>
      <c r="AW52" s="1149">
        <v>0</v>
      </c>
      <c r="AX52" s="1151">
        <v>0</v>
      </c>
      <c r="AY52" s="1151">
        <v>7.9469465378334198E-5</v>
      </c>
    </row>
    <row r="53" spans="1:51" x14ac:dyDescent="0.25">
      <c r="A53" s="1148"/>
      <c r="B53" s="1148" t="s">
        <v>757</v>
      </c>
      <c r="C53" s="1149">
        <v>0</v>
      </c>
      <c r="D53" s="1150">
        <v>0</v>
      </c>
      <c r="E53" s="1150">
        <v>0</v>
      </c>
      <c r="F53" s="1150">
        <v>0</v>
      </c>
      <c r="G53" s="1150">
        <v>0</v>
      </c>
      <c r="H53" s="1151">
        <v>0</v>
      </c>
      <c r="I53" s="1149">
        <v>0</v>
      </c>
      <c r="J53" s="1150">
        <v>0</v>
      </c>
      <c r="K53" s="1150">
        <v>0</v>
      </c>
      <c r="L53" s="1150">
        <v>0</v>
      </c>
      <c r="M53" s="1150">
        <v>0</v>
      </c>
      <c r="N53" s="1150">
        <v>0</v>
      </c>
      <c r="O53" s="1151">
        <v>0</v>
      </c>
      <c r="P53" s="1149">
        <v>0</v>
      </c>
      <c r="Q53" s="1150">
        <v>0</v>
      </c>
      <c r="R53" s="1150">
        <v>0</v>
      </c>
      <c r="S53" s="1150">
        <v>0</v>
      </c>
      <c r="T53" s="1150">
        <v>0</v>
      </c>
      <c r="U53" s="1150">
        <v>0</v>
      </c>
      <c r="V53" s="1150">
        <v>0</v>
      </c>
      <c r="W53" s="1150">
        <v>0</v>
      </c>
      <c r="X53" s="1150">
        <v>0</v>
      </c>
      <c r="Y53" s="1151">
        <v>0</v>
      </c>
      <c r="Z53" s="1149">
        <v>0</v>
      </c>
      <c r="AA53" s="1150">
        <v>0</v>
      </c>
      <c r="AB53" s="1150">
        <v>0</v>
      </c>
      <c r="AC53" s="1150">
        <v>0</v>
      </c>
      <c r="AD53" s="1150">
        <v>0</v>
      </c>
      <c r="AE53" s="1150">
        <v>0</v>
      </c>
      <c r="AF53" s="1150">
        <v>0</v>
      </c>
      <c r="AG53" s="1150">
        <v>0</v>
      </c>
      <c r="AH53" s="1151">
        <v>0</v>
      </c>
      <c r="AI53" s="1149">
        <v>0</v>
      </c>
      <c r="AJ53" s="1150">
        <v>0</v>
      </c>
      <c r="AK53" s="1150">
        <v>0</v>
      </c>
      <c r="AL53" s="1150">
        <v>0</v>
      </c>
      <c r="AM53" s="1150">
        <v>0</v>
      </c>
      <c r="AN53" s="1151">
        <v>0</v>
      </c>
      <c r="AO53" s="1149">
        <v>0</v>
      </c>
      <c r="AP53" s="1151">
        <v>0</v>
      </c>
      <c r="AQ53" s="1149">
        <v>0</v>
      </c>
      <c r="AR53" s="1150">
        <v>4.5537432862808166E-3</v>
      </c>
      <c r="AS53" s="1150">
        <v>0</v>
      </c>
      <c r="AT53" s="1150">
        <v>1.8917762764213502E-4</v>
      </c>
      <c r="AU53" s="1150">
        <v>0</v>
      </c>
      <c r="AV53" s="1150">
        <v>0</v>
      </c>
      <c r="AW53" s="1149">
        <v>0</v>
      </c>
      <c r="AX53" s="1151">
        <v>0</v>
      </c>
      <c r="AY53" s="1151">
        <v>6.9552378859039546E-5</v>
      </c>
    </row>
    <row r="54" spans="1:51" x14ac:dyDescent="0.25">
      <c r="A54" s="1148"/>
      <c r="B54" s="1148" t="s">
        <v>762</v>
      </c>
      <c r="C54" s="1149">
        <v>0</v>
      </c>
      <c r="D54" s="1150">
        <v>0</v>
      </c>
      <c r="E54" s="1150">
        <v>0</v>
      </c>
      <c r="F54" s="1150">
        <v>0</v>
      </c>
      <c r="G54" s="1150">
        <v>0</v>
      </c>
      <c r="H54" s="1151">
        <v>0</v>
      </c>
      <c r="I54" s="1149">
        <v>0</v>
      </c>
      <c r="J54" s="1150">
        <v>0</v>
      </c>
      <c r="K54" s="1150">
        <v>0</v>
      </c>
      <c r="L54" s="1150">
        <v>0</v>
      </c>
      <c r="M54" s="1150">
        <v>0</v>
      </c>
      <c r="N54" s="1150">
        <v>0</v>
      </c>
      <c r="O54" s="1151">
        <v>0</v>
      </c>
      <c r="P54" s="1149">
        <v>0</v>
      </c>
      <c r="Q54" s="1150">
        <v>0</v>
      </c>
      <c r="R54" s="1150">
        <v>0</v>
      </c>
      <c r="S54" s="1150">
        <v>0</v>
      </c>
      <c r="T54" s="1150">
        <v>0</v>
      </c>
      <c r="U54" s="1150">
        <v>0</v>
      </c>
      <c r="V54" s="1150">
        <v>0</v>
      </c>
      <c r="W54" s="1150">
        <v>0</v>
      </c>
      <c r="X54" s="1150">
        <v>0</v>
      </c>
      <c r="Y54" s="1151">
        <v>0</v>
      </c>
      <c r="Z54" s="1149">
        <v>0</v>
      </c>
      <c r="AA54" s="1150">
        <v>0</v>
      </c>
      <c r="AB54" s="1150">
        <v>2.2605161311271462E-3</v>
      </c>
      <c r="AC54" s="1150">
        <v>2.8544487982564062E-3</v>
      </c>
      <c r="AD54" s="1150">
        <v>0</v>
      </c>
      <c r="AE54" s="1150">
        <v>1.343291431747939E-3</v>
      </c>
      <c r="AF54" s="1150">
        <v>0</v>
      </c>
      <c r="AG54" s="1150">
        <v>0</v>
      </c>
      <c r="AH54" s="1151">
        <v>0</v>
      </c>
      <c r="AI54" s="1149">
        <v>0</v>
      </c>
      <c r="AJ54" s="1150">
        <v>0</v>
      </c>
      <c r="AK54" s="1150">
        <v>0</v>
      </c>
      <c r="AL54" s="1150">
        <v>0</v>
      </c>
      <c r="AM54" s="1150">
        <v>0</v>
      </c>
      <c r="AN54" s="1151">
        <v>0</v>
      </c>
      <c r="AO54" s="1149">
        <v>0</v>
      </c>
      <c r="AP54" s="1151">
        <v>0</v>
      </c>
      <c r="AQ54" s="1149">
        <v>0</v>
      </c>
      <c r="AR54" s="1150">
        <v>0</v>
      </c>
      <c r="AS54" s="1150">
        <v>0</v>
      </c>
      <c r="AT54" s="1150">
        <v>0</v>
      </c>
      <c r="AU54" s="1150">
        <v>0</v>
      </c>
      <c r="AV54" s="1150">
        <v>0</v>
      </c>
      <c r="AW54" s="1149">
        <v>0</v>
      </c>
      <c r="AX54" s="1151">
        <v>0</v>
      </c>
      <c r="AY54" s="1151">
        <v>2.4095299363677229E-4</v>
      </c>
    </row>
    <row r="55" spans="1:51" x14ac:dyDescent="0.25">
      <c r="A55" s="1148"/>
      <c r="B55" s="1148" t="s">
        <v>728</v>
      </c>
      <c r="C55" s="1149">
        <v>0</v>
      </c>
      <c r="D55" s="1150">
        <v>0</v>
      </c>
      <c r="E55" s="1150">
        <v>0</v>
      </c>
      <c r="F55" s="1150">
        <v>0</v>
      </c>
      <c r="G55" s="1150">
        <v>0</v>
      </c>
      <c r="H55" s="1151">
        <v>0</v>
      </c>
      <c r="I55" s="1149">
        <v>0</v>
      </c>
      <c r="J55" s="1150">
        <v>3.4318473375197665E-3</v>
      </c>
      <c r="K55" s="1150">
        <v>0</v>
      </c>
      <c r="L55" s="1150">
        <v>6.7717158641500087E-3</v>
      </c>
      <c r="M55" s="1150">
        <v>0</v>
      </c>
      <c r="N55" s="1150">
        <v>0</v>
      </c>
      <c r="O55" s="1151">
        <v>3.8956257896021432E-2</v>
      </c>
      <c r="P55" s="1149">
        <v>0</v>
      </c>
      <c r="Q55" s="1150">
        <v>0</v>
      </c>
      <c r="R55" s="1150">
        <v>0</v>
      </c>
      <c r="S55" s="1150">
        <v>0</v>
      </c>
      <c r="T55" s="1150">
        <v>0</v>
      </c>
      <c r="U55" s="1150">
        <v>0</v>
      </c>
      <c r="V55" s="1150">
        <v>0</v>
      </c>
      <c r="W55" s="1150">
        <v>0</v>
      </c>
      <c r="X55" s="1150">
        <v>0</v>
      </c>
      <c r="Y55" s="1151">
        <v>0</v>
      </c>
      <c r="Z55" s="1149">
        <v>0</v>
      </c>
      <c r="AA55" s="1150">
        <v>0</v>
      </c>
      <c r="AB55" s="1150">
        <v>1.1307268871442802E-2</v>
      </c>
      <c r="AC55" s="1150">
        <v>1.4283665137422578E-2</v>
      </c>
      <c r="AD55" s="1150">
        <v>0</v>
      </c>
      <c r="AE55" s="1150">
        <v>6.7218319014083006E-3</v>
      </c>
      <c r="AF55" s="1150">
        <v>0</v>
      </c>
      <c r="AG55" s="1150">
        <v>0</v>
      </c>
      <c r="AH55" s="1151">
        <v>3.8759129261637319E-2</v>
      </c>
      <c r="AI55" s="1149">
        <v>2.1038964667585078E-3</v>
      </c>
      <c r="AJ55" s="1150">
        <v>3.7348892886556774E-2</v>
      </c>
      <c r="AK55" s="1150">
        <v>1.7322549887709723E-3</v>
      </c>
      <c r="AL55" s="1150">
        <v>0</v>
      </c>
      <c r="AM55" s="1150">
        <v>3.0553543389304715E-4</v>
      </c>
      <c r="AN55" s="1151">
        <v>1.578057342940652E-2</v>
      </c>
      <c r="AO55" s="1149">
        <v>0</v>
      </c>
      <c r="AP55" s="1151">
        <v>0</v>
      </c>
      <c r="AQ55" s="1149">
        <v>0</v>
      </c>
      <c r="AR55" s="1150">
        <v>0</v>
      </c>
      <c r="AS55" s="1150">
        <v>9.6552326869793459E-4</v>
      </c>
      <c r="AT55" s="1150">
        <v>0</v>
      </c>
      <c r="AU55" s="1150">
        <v>0</v>
      </c>
      <c r="AV55" s="1150">
        <v>0</v>
      </c>
      <c r="AW55" s="1149">
        <v>0</v>
      </c>
      <c r="AX55" s="1151">
        <v>0</v>
      </c>
      <c r="AY55" s="1151">
        <v>5.3501571451777001E-3</v>
      </c>
    </row>
    <row r="56" spans="1:51" x14ac:dyDescent="0.25">
      <c r="A56" s="1148"/>
      <c r="B56" s="1148" t="s">
        <v>729</v>
      </c>
      <c r="C56" s="1149">
        <v>0</v>
      </c>
      <c r="D56" s="1150">
        <v>0</v>
      </c>
      <c r="E56" s="1150">
        <v>0</v>
      </c>
      <c r="F56" s="1150">
        <v>0</v>
      </c>
      <c r="G56" s="1150">
        <v>0</v>
      </c>
      <c r="H56" s="1151">
        <v>1.6042108667013048E-2</v>
      </c>
      <c r="I56" s="1149">
        <v>0</v>
      </c>
      <c r="J56" s="1150">
        <v>0</v>
      </c>
      <c r="K56" s="1150">
        <v>0</v>
      </c>
      <c r="L56" s="1150">
        <v>0</v>
      </c>
      <c r="M56" s="1150">
        <v>0</v>
      </c>
      <c r="N56" s="1150">
        <v>0</v>
      </c>
      <c r="O56" s="1151">
        <v>0</v>
      </c>
      <c r="P56" s="1149">
        <v>0</v>
      </c>
      <c r="Q56" s="1150">
        <v>0</v>
      </c>
      <c r="R56" s="1150">
        <v>0</v>
      </c>
      <c r="S56" s="1150">
        <v>0</v>
      </c>
      <c r="T56" s="1150">
        <v>0</v>
      </c>
      <c r="U56" s="1150">
        <v>0</v>
      </c>
      <c r="V56" s="1150">
        <v>0</v>
      </c>
      <c r="W56" s="1150">
        <v>0</v>
      </c>
      <c r="X56" s="1150">
        <v>0</v>
      </c>
      <c r="Y56" s="1151">
        <v>0</v>
      </c>
      <c r="Z56" s="1149">
        <v>0</v>
      </c>
      <c r="AA56" s="1150">
        <v>0</v>
      </c>
      <c r="AB56" s="1150">
        <v>0</v>
      </c>
      <c r="AC56" s="1150">
        <v>0</v>
      </c>
      <c r="AD56" s="1150">
        <v>0</v>
      </c>
      <c r="AE56" s="1150">
        <v>0</v>
      </c>
      <c r="AF56" s="1150">
        <v>0</v>
      </c>
      <c r="AG56" s="1150">
        <v>0</v>
      </c>
      <c r="AH56" s="1151">
        <v>0</v>
      </c>
      <c r="AI56" s="1149">
        <v>0</v>
      </c>
      <c r="AJ56" s="1150">
        <v>0</v>
      </c>
      <c r="AK56" s="1150">
        <v>0</v>
      </c>
      <c r="AL56" s="1150">
        <v>0</v>
      </c>
      <c r="AM56" s="1150">
        <v>0</v>
      </c>
      <c r="AN56" s="1151">
        <v>0</v>
      </c>
      <c r="AO56" s="1149">
        <v>0</v>
      </c>
      <c r="AP56" s="1151">
        <v>0</v>
      </c>
      <c r="AQ56" s="1149">
        <v>0</v>
      </c>
      <c r="AR56" s="1150">
        <v>0</v>
      </c>
      <c r="AS56" s="1150">
        <v>0</v>
      </c>
      <c r="AT56" s="1150">
        <v>0</v>
      </c>
      <c r="AU56" s="1150">
        <v>0</v>
      </c>
      <c r="AV56" s="1150">
        <v>0</v>
      </c>
      <c r="AW56" s="1149">
        <v>0</v>
      </c>
      <c r="AX56" s="1151">
        <v>0</v>
      </c>
      <c r="AY56" s="1151">
        <v>6.1815127270126071E-4</v>
      </c>
    </row>
    <row r="57" spans="1:51" x14ac:dyDescent="0.25">
      <c r="A57" s="1148"/>
      <c r="B57" s="1148" t="s">
        <v>730</v>
      </c>
      <c r="C57" s="1149">
        <v>0</v>
      </c>
      <c r="D57" s="1150">
        <v>0</v>
      </c>
      <c r="E57" s="1150">
        <v>0</v>
      </c>
      <c r="F57" s="1150">
        <v>0</v>
      </c>
      <c r="G57" s="1150">
        <v>0</v>
      </c>
      <c r="H57" s="1151">
        <v>0</v>
      </c>
      <c r="I57" s="1149">
        <v>0</v>
      </c>
      <c r="J57" s="1150">
        <v>0</v>
      </c>
      <c r="K57" s="1150">
        <v>6.9911109551825485E-5</v>
      </c>
      <c r="L57" s="1150">
        <v>2.8925280758891099E-4</v>
      </c>
      <c r="M57" s="1150">
        <v>0</v>
      </c>
      <c r="N57" s="1150">
        <v>0</v>
      </c>
      <c r="O57" s="1151">
        <v>0</v>
      </c>
      <c r="P57" s="1149">
        <v>0</v>
      </c>
      <c r="Q57" s="1150">
        <v>0</v>
      </c>
      <c r="R57" s="1150">
        <v>0</v>
      </c>
      <c r="S57" s="1150">
        <v>0</v>
      </c>
      <c r="T57" s="1150">
        <v>0</v>
      </c>
      <c r="U57" s="1150">
        <v>0</v>
      </c>
      <c r="V57" s="1150">
        <v>0</v>
      </c>
      <c r="W57" s="1150">
        <v>0</v>
      </c>
      <c r="X57" s="1150">
        <v>0</v>
      </c>
      <c r="Y57" s="1151">
        <v>0</v>
      </c>
      <c r="Z57" s="1149">
        <v>0</v>
      </c>
      <c r="AA57" s="1150">
        <v>0</v>
      </c>
      <c r="AB57" s="1150">
        <v>0</v>
      </c>
      <c r="AC57" s="1150">
        <v>0</v>
      </c>
      <c r="AD57" s="1150">
        <v>0</v>
      </c>
      <c r="AE57" s="1150">
        <v>0</v>
      </c>
      <c r="AF57" s="1150">
        <v>6.8327710641844274E-3</v>
      </c>
      <c r="AG57" s="1150">
        <v>0</v>
      </c>
      <c r="AH57" s="1151">
        <v>0</v>
      </c>
      <c r="AI57" s="1149">
        <v>0</v>
      </c>
      <c r="AJ57" s="1150">
        <v>0</v>
      </c>
      <c r="AK57" s="1150">
        <v>0</v>
      </c>
      <c r="AL57" s="1150">
        <v>0</v>
      </c>
      <c r="AM57" s="1150">
        <v>0</v>
      </c>
      <c r="AN57" s="1151">
        <v>0</v>
      </c>
      <c r="AO57" s="1149">
        <v>0</v>
      </c>
      <c r="AP57" s="1151">
        <v>0</v>
      </c>
      <c r="AQ57" s="1149">
        <v>0</v>
      </c>
      <c r="AR57" s="1150">
        <v>0</v>
      </c>
      <c r="AS57" s="1150">
        <v>0</v>
      </c>
      <c r="AT57" s="1150">
        <v>0</v>
      </c>
      <c r="AU57" s="1150">
        <v>0</v>
      </c>
      <c r="AV57" s="1150">
        <v>6.8318596014783697E-3</v>
      </c>
      <c r="AW57" s="1149">
        <v>0</v>
      </c>
      <c r="AX57" s="1151">
        <v>0</v>
      </c>
      <c r="AY57" s="1151">
        <v>1.5934795997436059E-4</v>
      </c>
    </row>
    <row r="58" spans="1:51" x14ac:dyDescent="0.25">
      <c r="A58" s="1148"/>
      <c r="B58" s="1148" t="s">
        <v>853</v>
      </c>
      <c r="C58" s="1149">
        <v>0</v>
      </c>
      <c r="D58" s="1150">
        <v>0</v>
      </c>
      <c r="E58" s="1150">
        <v>0</v>
      </c>
      <c r="F58" s="1150">
        <v>0</v>
      </c>
      <c r="G58" s="1150">
        <v>0</v>
      </c>
      <c r="H58" s="1151">
        <v>0</v>
      </c>
      <c r="I58" s="1149">
        <v>2.7828318317671972E-3</v>
      </c>
      <c r="J58" s="1150">
        <v>0</v>
      </c>
      <c r="K58" s="1150">
        <v>0</v>
      </c>
      <c r="L58" s="1150">
        <v>0</v>
      </c>
      <c r="M58" s="1150">
        <v>4.1446390462569951E-3</v>
      </c>
      <c r="N58" s="1150">
        <v>0</v>
      </c>
      <c r="O58" s="1151">
        <v>0</v>
      </c>
      <c r="P58" s="1149">
        <v>0</v>
      </c>
      <c r="Q58" s="1150">
        <v>3.1159316050891912E-2</v>
      </c>
      <c r="R58" s="1150">
        <v>0</v>
      </c>
      <c r="S58" s="1150">
        <v>0</v>
      </c>
      <c r="T58" s="1150">
        <v>0</v>
      </c>
      <c r="U58" s="1150">
        <v>0</v>
      </c>
      <c r="V58" s="1150">
        <v>6.8301164292138977E-2</v>
      </c>
      <c r="W58" s="1150">
        <v>0</v>
      </c>
      <c r="X58" s="1150">
        <v>6.8376649671864895E-2</v>
      </c>
      <c r="Y58" s="1151">
        <v>0</v>
      </c>
      <c r="Z58" s="1149">
        <v>1.7479416007050785E-2</v>
      </c>
      <c r="AA58" s="1150">
        <v>1.4372205832878189E-2</v>
      </c>
      <c r="AB58" s="1150">
        <v>0</v>
      </c>
      <c r="AC58" s="1150">
        <v>0</v>
      </c>
      <c r="AD58" s="1150">
        <v>8.9253376653312302E-2</v>
      </c>
      <c r="AE58" s="1150">
        <v>0</v>
      </c>
      <c r="AF58" s="1150">
        <v>1.4288650478001371E-2</v>
      </c>
      <c r="AG58" s="1150">
        <v>1.4334251768398226E-2</v>
      </c>
      <c r="AH58" s="1151">
        <v>0</v>
      </c>
      <c r="AI58" s="1149">
        <v>0</v>
      </c>
      <c r="AJ58" s="1150">
        <v>0</v>
      </c>
      <c r="AK58" s="1150">
        <v>2.5182096108582557E-2</v>
      </c>
      <c r="AL58" s="1150">
        <v>0</v>
      </c>
      <c r="AM58" s="1150">
        <v>6.9982520196173635E-4</v>
      </c>
      <c r="AN58" s="1151">
        <v>0</v>
      </c>
      <c r="AO58" s="1149">
        <v>0</v>
      </c>
      <c r="AP58" s="1151">
        <v>0</v>
      </c>
      <c r="AQ58" s="1149">
        <v>0</v>
      </c>
      <c r="AR58" s="1150">
        <v>0</v>
      </c>
      <c r="AS58" s="1150">
        <v>0</v>
      </c>
      <c r="AT58" s="1150">
        <v>0</v>
      </c>
      <c r="AU58" s="1150">
        <v>0</v>
      </c>
      <c r="AV58" s="1150">
        <v>0</v>
      </c>
      <c r="AW58" s="1149">
        <v>0</v>
      </c>
      <c r="AX58" s="1151">
        <v>0</v>
      </c>
      <c r="AY58" s="1151">
        <v>3.6727734009450639E-3</v>
      </c>
    </row>
    <row r="59" spans="1:51" x14ac:dyDescent="0.25">
      <c r="A59" s="1148"/>
      <c r="B59" s="1148" t="s">
        <v>753</v>
      </c>
      <c r="C59" s="1149">
        <v>6.5823022698303979E-2</v>
      </c>
      <c r="D59" s="1150">
        <v>0</v>
      </c>
      <c r="E59" s="1150">
        <v>0</v>
      </c>
      <c r="F59" s="1150">
        <v>0</v>
      </c>
      <c r="G59" s="1150">
        <v>7.6369833860515129E-2</v>
      </c>
      <c r="H59" s="1151">
        <v>5.2681388020208685E-2</v>
      </c>
      <c r="I59" s="1149">
        <v>0</v>
      </c>
      <c r="J59" s="1150">
        <v>0</v>
      </c>
      <c r="K59" s="1150">
        <v>7.0098232383304336E-3</v>
      </c>
      <c r="L59" s="1150">
        <v>0</v>
      </c>
      <c r="M59" s="1150">
        <v>4.8026777935259359E-3</v>
      </c>
      <c r="N59" s="1150">
        <v>0</v>
      </c>
      <c r="O59" s="1151">
        <v>0</v>
      </c>
      <c r="P59" s="1149">
        <v>0</v>
      </c>
      <c r="Q59" s="1150">
        <v>0</v>
      </c>
      <c r="R59" s="1150">
        <v>0</v>
      </c>
      <c r="S59" s="1150">
        <v>0</v>
      </c>
      <c r="T59" s="1150">
        <v>0</v>
      </c>
      <c r="U59" s="1150">
        <v>0</v>
      </c>
      <c r="V59" s="1150">
        <v>0</v>
      </c>
      <c r="W59" s="1150">
        <v>0</v>
      </c>
      <c r="X59" s="1150">
        <v>0</v>
      </c>
      <c r="Y59" s="1151">
        <v>0</v>
      </c>
      <c r="Z59" s="1149">
        <v>8.7101259720888721E-3</v>
      </c>
      <c r="AA59" s="1150">
        <v>6.184483294258504E-3</v>
      </c>
      <c r="AB59" s="1150">
        <v>0</v>
      </c>
      <c r="AC59" s="1150">
        <v>0</v>
      </c>
      <c r="AD59" s="1150">
        <v>0</v>
      </c>
      <c r="AE59" s="1150">
        <v>0</v>
      </c>
      <c r="AF59" s="1150">
        <v>7.2116209681526754E-3</v>
      </c>
      <c r="AG59" s="1150">
        <v>9.8113078906681313E-3</v>
      </c>
      <c r="AH59" s="1151">
        <v>0</v>
      </c>
      <c r="AI59" s="1149">
        <v>0</v>
      </c>
      <c r="AJ59" s="1150">
        <v>0</v>
      </c>
      <c r="AK59" s="1150">
        <v>0</v>
      </c>
      <c r="AL59" s="1150">
        <v>0</v>
      </c>
      <c r="AM59" s="1150">
        <v>0</v>
      </c>
      <c r="AN59" s="1151">
        <v>0</v>
      </c>
      <c r="AO59" s="1149">
        <v>0</v>
      </c>
      <c r="AP59" s="1151">
        <v>0</v>
      </c>
      <c r="AQ59" s="1149">
        <v>0</v>
      </c>
      <c r="AR59" s="1150">
        <v>0</v>
      </c>
      <c r="AS59" s="1150">
        <v>0</v>
      </c>
      <c r="AT59" s="1150">
        <v>0</v>
      </c>
      <c r="AU59" s="1150">
        <v>0</v>
      </c>
      <c r="AV59" s="1150">
        <v>0</v>
      </c>
      <c r="AW59" s="1149">
        <v>0</v>
      </c>
      <c r="AX59" s="1151">
        <v>0</v>
      </c>
      <c r="AY59" s="1151">
        <v>4.0983040407505762E-3</v>
      </c>
    </row>
    <row r="60" spans="1:51" x14ac:dyDescent="0.25">
      <c r="A60" s="1148"/>
      <c r="B60" s="1148" t="s">
        <v>744</v>
      </c>
      <c r="C60" s="1149">
        <v>0</v>
      </c>
      <c r="D60" s="1150">
        <v>0</v>
      </c>
      <c r="E60" s="1150">
        <v>0</v>
      </c>
      <c r="F60" s="1150">
        <v>0</v>
      </c>
      <c r="G60" s="1150">
        <v>0</v>
      </c>
      <c r="H60" s="1151">
        <v>0</v>
      </c>
      <c r="I60" s="1149">
        <v>0</v>
      </c>
      <c r="J60" s="1150">
        <v>0</v>
      </c>
      <c r="K60" s="1150">
        <v>0</v>
      </c>
      <c r="L60" s="1150">
        <v>3.4293337485749137E-4</v>
      </c>
      <c r="M60" s="1150">
        <v>0</v>
      </c>
      <c r="N60" s="1150">
        <v>0</v>
      </c>
      <c r="O60" s="1151">
        <v>0</v>
      </c>
      <c r="P60" s="1149">
        <v>0</v>
      </c>
      <c r="Q60" s="1150">
        <v>3.8987423296483841E-4</v>
      </c>
      <c r="R60" s="1150">
        <v>0</v>
      </c>
      <c r="S60" s="1150">
        <v>0</v>
      </c>
      <c r="T60" s="1150">
        <v>0</v>
      </c>
      <c r="U60" s="1150">
        <v>0</v>
      </c>
      <c r="V60" s="1150">
        <v>0</v>
      </c>
      <c r="W60" s="1150">
        <v>0</v>
      </c>
      <c r="X60" s="1150">
        <v>0</v>
      </c>
      <c r="Y60" s="1151">
        <v>0</v>
      </c>
      <c r="Z60" s="1149">
        <v>8.1479512806233705E-3</v>
      </c>
      <c r="AA60" s="1150">
        <v>8.2708999203833563E-3</v>
      </c>
      <c r="AB60" s="1150">
        <v>0</v>
      </c>
      <c r="AC60" s="1150">
        <v>0</v>
      </c>
      <c r="AD60" s="1150">
        <v>1.1161354944235419E-2</v>
      </c>
      <c r="AE60" s="1150">
        <v>0</v>
      </c>
      <c r="AF60" s="1150">
        <v>4.3688000653667181E-3</v>
      </c>
      <c r="AG60" s="1150">
        <v>4.380370856148936E-4</v>
      </c>
      <c r="AH60" s="1151">
        <v>0</v>
      </c>
      <c r="AI60" s="1149">
        <v>0</v>
      </c>
      <c r="AJ60" s="1150">
        <v>0</v>
      </c>
      <c r="AK60" s="1150">
        <v>6.4547997377028534E-3</v>
      </c>
      <c r="AL60" s="1150">
        <v>0</v>
      </c>
      <c r="AM60" s="1150">
        <v>1.8870955345259312E-2</v>
      </c>
      <c r="AN60" s="1151">
        <v>0</v>
      </c>
      <c r="AO60" s="1149">
        <v>0</v>
      </c>
      <c r="AP60" s="1151">
        <v>0</v>
      </c>
      <c r="AQ60" s="1149">
        <v>2.0752804618495348E-2</v>
      </c>
      <c r="AR60" s="1150">
        <v>0</v>
      </c>
      <c r="AS60" s="1150">
        <v>0</v>
      </c>
      <c r="AT60" s="1150">
        <v>0</v>
      </c>
      <c r="AU60" s="1150">
        <v>0</v>
      </c>
      <c r="AV60" s="1150">
        <v>1.1211241322938355E-2</v>
      </c>
      <c r="AW60" s="1149">
        <v>0</v>
      </c>
      <c r="AX60" s="1151">
        <v>3.4590171449552211E-2</v>
      </c>
      <c r="AY60" s="1151">
        <v>2.2967940053615827E-3</v>
      </c>
    </row>
    <row r="61" spans="1:51" x14ac:dyDescent="0.25">
      <c r="A61" s="1148"/>
      <c r="B61" s="1148" t="s">
        <v>731</v>
      </c>
      <c r="C61" s="1149">
        <v>0</v>
      </c>
      <c r="D61" s="1150">
        <v>0</v>
      </c>
      <c r="E61" s="1150">
        <v>0</v>
      </c>
      <c r="F61" s="1150">
        <v>0</v>
      </c>
      <c r="G61" s="1150">
        <v>0</v>
      </c>
      <c r="H61" s="1151">
        <v>0</v>
      </c>
      <c r="I61" s="1149">
        <v>0</v>
      </c>
      <c r="J61" s="1150">
        <v>0</v>
      </c>
      <c r="K61" s="1150">
        <v>0</v>
      </c>
      <c r="L61" s="1150">
        <v>0</v>
      </c>
      <c r="M61" s="1150">
        <v>0</v>
      </c>
      <c r="N61" s="1150">
        <v>0</v>
      </c>
      <c r="O61" s="1151">
        <v>0</v>
      </c>
      <c r="P61" s="1149">
        <v>0</v>
      </c>
      <c r="Q61" s="1150">
        <v>0</v>
      </c>
      <c r="R61" s="1150">
        <v>0</v>
      </c>
      <c r="S61" s="1150">
        <v>0</v>
      </c>
      <c r="T61" s="1150">
        <v>0</v>
      </c>
      <c r="U61" s="1150">
        <v>0</v>
      </c>
      <c r="V61" s="1150">
        <v>0</v>
      </c>
      <c r="W61" s="1150">
        <v>0</v>
      </c>
      <c r="X61" s="1150">
        <v>0</v>
      </c>
      <c r="Y61" s="1151">
        <v>0</v>
      </c>
      <c r="Z61" s="1149">
        <v>0</v>
      </c>
      <c r="AA61" s="1150">
        <v>0</v>
      </c>
      <c r="AB61" s="1150">
        <v>0</v>
      </c>
      <c r="AC61" s="1150">
        <v>0</v>
      </c>
      <c r="AD61" s="1150">
        <v>0</v>
      </c>
      <c r="AE61" s="1150">
        <v>0</v>
      </c>
      <c r="AF61" s="1150">
        <v>0</v>
      </c>
      <c r="AG61" s="1150">
        <v>0</v>
      </c>
      <c r="AH61" s="1151">
        <v>0</v>
      </c>
      <c r="AI61" s="1149">
        <v>0</v>
      </c>
      <c r="AJ61" s="1150">
        <v>0</v>
      </c>
      <c r="AK61" s="1150">
        <v>0</v>
      </c>
      <c r="AL61" s="1150">
        <v>0</v>
      </c>
      <c r="AM61" s="1150">
        <v>0</v>
      </c>
      <c r="AN61" s="1151">
        <v>0</v>
      </c>
      <c r="AO61" s="1149">
        <v>0</v>
      </c>
      <c r="AP61" s="1151">
        <v>0</v>
      </c>
      <c r="AQ61" s="1149">
        <v>0</v>
      </c>
      <c r="AR61" s="1150">
        <v>0</v>
      </c>
      <c r="AS61" s="1150">
        <v>2.9511169450522953E-2</v>
      </c>
      <c r="AT61" s="1150">
        <v>2.3493591598611283E-3</v>
      </c>
      <c r="AU61" s="1150">
        <v>0</v>
      </c>
      <c r="AV61" s="1150">
        <v>0</v>
      </c>
      <c r="AW61" s="1149">
        <v>4.0880694370077901E-2</v>
      </c>
      <c r="AX61" s="1151">
        <v>0</v>
      </c>
      <c r="AY61" s="1151">
        <v>7.8012672504737307E-4</v>
      </c>
    </row>
    <row r="62" spans="1:51" x14ac:dyDescent="0.25">
      <c r="A62" s="1144" t="s">
        <v>2020</v>
      </c>
      <c r="B62" s="1144"/>
      <c r="C62" s="1153">
        <v>0</v>
      </c>
      <c r="D62" s="1154">
        <v>0</v>
      </c>
      <c r="E62" s="1154">
        <v>0</v>
      </c>
      <c r="F62" s="1154">
        <v>0</v>
      </c>
      <c r="G62" s="1154">
        <v>0</v>
      </c>
      <c r="H62" s="1155">
        <v>0</v>
      </c>
      <c r="I62" s="1153">
        <v>0</v>
      </c>
      <c r="J62" s="1154">
        <v>0</v>
      </c>
      <c r="K62" s="1154">
        <v>0</v>
      </c>
      <c r="L62" s="1154">
        <v>0</v>
      </c>
      <c r="M62" s="1154">
        <v>0</v>
      </c>
      <c r="N62" s="1154">
        <v>0</v>
      </c>
      <c r="O62" s="1155">
        <v>0</v>
      </c>
      <c r="P62" s="1153">
        <v>0</v>
      </c>
      <c r="Q62" s="1154">
        <v>0</v>
      </c>
      <c r="R62" s="1154">
        <v>0</v>
      </c>
      <c r="S62" s="1154">
        <v>0</v>
      </c>
      <c r="T62" s="1154">
        <v>0</v>
      </c>
      <c r="U62" s="1154">
        <v>0</v>
      </c>
      <c r="V62" s="1154">
        <v>0</v>
      </c>
      <c r="W62" s="1154">
        <v>0</v>
      </c>
      <c r="X62" s="1154">
        <v>0</v>
      </c>
      <c r="Y62" s="1155">
        <v>0</v>
      </c>
      <c r="Z62" s="1153">
        <v>0</v>
      </c>
      <c r="AA62" s="1154">
        <v>0</v>
      </c>
      <c r="AB62" s="1154">
        <v>0</v>
      </c>
      <c r="AC62" s="1154">
        <v>0</v>
      </c>
      <c r="AD62" s="1154">
        <v>0</v>
      </c>
      <c r="AE62" s="1154">
        <v>0</v>
      </c>
      <c r="AF62" s="1154">
        <v>0</v>
      </c>
      <c r="AG62" s="1154">
        <v>0</v>
      </c>
      <c r="AH62" s="1155">
        <v>0</v>
      </c>
      <c r="AI62" s="1153">
        <v>2.6994397749616813E-3</v>
      </c>
      <c r="AJ62" s="1154">
        <v>0</v>
      </c>
      <c r="AK62" s="1154">
        <v>1.9289282255945624E-2</v>
      </c>
      <c r="AL62" s="1154">
        <v>0</v>
      </c>
      <c r="AM62" s="1154">
        <v>1.0042376671183722E-2</v>
      </c>
      <c r="AN62" s="1155">
        <v>0</v>
      </c>
      <c r="AO62" s="1153">
        <v>0</v>
      </c>
      <c r="AP62" s="1155">
        <v>0</v>
      </c>
      <c r="AQ62" s="1153">
        <v>0</v>
      </c>
      <c r="AR62" s="1154">
        <v>0</v>
      </c>
      <c r="AS62" s="1154">
        <v>0</v>
      </c>
      <c r="AT62" s="1154">
        <v>0</v>
      </c>
      <c r="AU62" s="1154">
        <v>0</v>
      </c>
      <c r="AV62" s="1154">
        <v>0</v>
      </c>
      <c r="AW62" s="1153">
        <v>0</v>
      </c>
      <c r="AX62" s="1155">
        <v>0</v>
      </c>
      <c r="AY62" s="1155">
        <v>9.0465571241050275E-4</v>
      </c>
    </row>
    <row r="63" spans="1:51" x14ac:dyDescent="0.25">
      <c r="A63" s="1148"/>
      <c r="B63" s="1148" t="s">
        <v>966</v>
      </c>
      <c r="C63" s="1149">
        <v>0</v>
      </c>
      <c r="D63" s="1150">
        <v>0</v>
      </c>
      <c r="E63" s="1150">
        <v>0</v>
      </c>
      <c r="F63" s="1150">
        <v>0</v>
      </c>
      <c r="G63" s="1150">
        <v>0</v>
      </c>
      <c r="H63" s="1151">
        <v>0</v>
      </c>
      <c r="I63" s="1149">
        <v>0</v>
      </c>
      <c r="J63" s="1150">
        <v>0</v>
      </c>
      <c r="K63" s="1150">
        <v>0</v>
      </c>
      <c r="L63" s="1150">
        <v>0</v>
      </c>
      <c r="M63" s="1150">
        <v>0</v>
      </c>
      <c r="N63" s="1150">
        <v>0</v>
      </c>
      <c r="O63" s="1151">
        <v>0</v>
      </c>
      <c r="P63" s="1149">
        <v>0</v>
      </c>
      <c r="Q63" s="1150">
        <v>0</v>
      </c>
      <c r="R63" s="1150">
        <v>0</v>
      </c>
      <c r="S63" s="1150">
        <v>0</v>
      </c>
      <c r="T63" s="1150">
        <v>0</v>
      </c>
      <c r="U63" s="1150">
        <v>0</v>
      </c>
      <c r="V63" s="1150">
        <v>0</v>
      </c>
      <c r="W63" s="1150">
        <v>0</v>
      </c>
      <c r="X63" s="1150">
        <v>0</v>
      </c>
      <c r="Y63" s="1151">
        <v>0</v>
      </c>
      <c r="Z63" s="1149">
        <v>0</v>
      </c>
      <c r="AA63" s="1150">
        <v>0</v>
      </c>
      <c r="AB63" s="1150">
        <v>0</v>
      </c>
      <c r="AC63" s="1150">
        <v>0</v>
      </c>
      <c r="AD63" s="1150">
        <v>0</v>
      </c>
      <c r="AE63" s="1150">
        <v>0</v>
      </c>
      <c r="AF63" s="1150">
        <v>0</v>
      </c>
      <c r="AG63" s="1150">
        <v>0</v>
      </c>
      <c r="AH63" s="1151">
        <v>0</v>
      </c>
      <c r="AI63" s="1149">
        <v>2.6994397749616813E-3</v>
      </c>
      <c r="AJ63" s="1150">
        <v>0</v>
      </c>
      <c r="AK63" s="1150">
        <v>1.9289282255945624E-2</v>
      </c>
      <c r="AL63" s="1150">
        <v>0</v>
      </c>
      <c r="AM63" s="1150">
        <v>1.0042376671183722E-2</v>
      </c>
      <c r="AN63" s="1151">
        <v>0</v>
      </c>
      <c r="AO63" s="1149">
        <v>0</v>
      </c>
      <c r="AP63" s="1151">
        <v>0</v>
      </c>
      <c r="AQ63" s="1149">
        <v>0</v>
      </c>
      <c r="AR63" s="1150">
        <v>0</v>
      </c>
      <c r="AS63" s="1150">
        <v>0</v>
      </c>
      <c r="AT63" s="1150">
        <v>0</v>
      </c>
      <c r="AU63" s="1150">
        <v>0</v>
      </c>
      <c r="AV63" s="1150">
        <v>0</v>
      </c>
      <c r="AW63" s="1149">
        <v>0</v>
      </c>
      <c r="AX63" s="1151">
        <v>0</v>
      </c>
      <c r="AY63" s="1151">
        <v>9.0465571241050275E-4</v>
      </c>
    </row>
    <row r="64" spans="1:51" x14ac:dyDescent="0.25">
      <c r="A64" s="1144" t="s">
        <v>2021</v>
      </c>
      <c r="B64" s="1144"/>
      <c r="C64" s="1153">
        <v>0</v>
      </c>
      <c r="D64" s="1154">
        <v>0</v>
      </c>
      <c r="E64" s="1154">
        <v>0</v>
      </c>
      <c r="F64" s="1154">
        <v>0</v>
      </c>
      <c r="G64" s="1154">
        <v>0</v>
      </c>
      <c r="H64" s="1155">
        <v>0</v>
      </c>
      <c r="I64" s="1153">
        <v>0</v>
      </c>
      <c r="J64" s="1154">
        <v>0</v>
      </c>
      <c r="K64" s="1154">
        <v>0</v>
      </c>
      <c r="L64" s="1154">
        <v>0</v>
      </c>
      <c r="M64" s="1154">
        <v>0</v>
      </c>
      <c r="N64" s="1154">
        <v>0</v>
      </c>
      <c r="O64" s="1155">
        <v>0</v>
      </c>
      <c r="P64" s="1153">
        <v>0</v>
      </c>
      <c r="Q64" s="1154">
        <v>0</v>
      </c>
      <c r="R64" s="1154">
        <v>0</v>
      </c>
      <c r="S64" s="1154">
        <v>0</v>
      </c>
      <c r="T64" s="1154">
        <v>0</v>
      </c>
      <c r="U64" s="1154">
        <v>0</v>
      </c>
      <c r="V64" s="1154">
        <v>0</v>
      </c>
      <c r="W64" s="1154">
        <v>0</v>
      </c>
      <c r="X64" s="1154">
        <v>0</v>
      </c>
      <c r="Y64" s="1155">
        <v>0</v>
      </c>
      <c r="Z64" s="1153">
        <v>0</v>
      </c>
      <c r="AA64" s="1154">
        <v>0</v>
      </c>
      <c r="AB64" s="1154">
        <v>0</v>
      </c>
      <c r="AC64" s="1154">
        <v>0</v>
      </c>
      <c r="AD64" s="1154">
        <v>0</v>
      </c>
      <c r="AE64" s="1154">
        <v>0</v>
      </c>
      <c r="AF64" s="1154">
        <v>0</v>
      </c>
      <c r="AG64" s="1154">
        <v>0</v>
      </c>
      <c r="AH64" s="1155">
        <v>0</v>
      </c>
      <c r="AI64" s="1153">
        <v>0</v>
      </c>
      <c r="AJ64" s="1154">
        <v>0</v>
      </c>
      <c r="AK64" s="1154">
        <v>0</v>
      </c>
      <c r="AL64" s="1154">
        <v>0</v>
      </c>
      <c r="AM64" s="1154">
        <v>0</v>
      </c>
      <c r="AN64" s="1155">
        <v>0</v>
      </c>
      <c r="AO64" s="1153">
        <v>0</v>
      </c>
      <c r="AP64" s="1155">
        <v>0</v>
      </c>
      <c r="AQ64" s="1153">
        <v>3.2495354147791681E-3</v>
      </c>
      <c r="AR64" s="1154">
        <v>0</v>
      </c>
      <c r="AS64" s="1154">
        <v>3.3256653515100704E-3</v>
      </c>
      <c r="AT64" s="1154">
        <v>0</v>
      </c>
      <c r="AU64" s="1154">
        <v>0</v>
      </c>
      <c r="AV64" s="1154">
        <v>1.4431007504749091E-2</v>
      </c>
      <c r="AW64" s="1153">
        <v>0</v>
      </c>
      <c r="AX64" s="1155">
        <v>0</v>
      </c>
      <c r="AY64" s="1155">
        <v>1.5836856690719037E-4</v>
      </c>
    </row>
    <row r="65" spans="1:51" x14ac:dyDescent="0.25">
      <c r="A65" s="1148"/>
      <c r="B65" s="1148" t="s">
        <v>731</v>
      </c>
      <c r="C65" s="1149">
        <v>0</v>
      </c>
      <c r="D65" s="1150">
        <v>0</v>
      </c>
      <c r="E65" s="1150">
        <v>0</v>
      </c>
      <c r="F65" s="1150">
        <v>0</v>
      </c>
      <c r="G65" s="1150">
        <v>0</v>
      </c>
      <c r="H65" s="1151">
        <v>0</v>
      </c>
      <c r="I65" s="1149">
        <v>0</v>
      </c>
      <c r="J65" s="1150">
        <v>0</v>
      </c>
      <c r="K65" s="1150">
        <v>0</v>
      </c>
      <c r="L65" s="1150">
        <v>0</v>
      </c>
      <c r="M65" s="1150">
        <v>0</v>
      </c>
      <c r="N65" s="1150">
        <v>0</v>
      </c>
      <c r="O65" s="1151">
        <v>0</v>
      </c>
      <c r="P65" s="1149">
        <v>0</v>
      </c>
      <c r="Q65" s="1150">
        <v>0</v>
      </c>
      <c r="R65" s="1150">
        <v>0</v>
      </c>
      <c r="S65" s="1150">
        <v>0</v>
      </c>
      <c r="T65" s="1150">
        <v>0</v>
      </c>
      <c r="U65" s="1150">
        <v>0</v>
      </c>
      <c r="V65" s="1150">
        <v>0</v>
      </c>
      <c r="W65" s="1150">
        <v>0</v>
      </c>
      <c r="X65" s="1150">
        <v>0</v>
      </c>
      <c r="Y65" s="1151">
        <v>0</v>
      </c>
      <c r="Z65" s="1149">
        <v>0</v>
      </c>
      <c r="AA65" s="1150">
        <v>0</v>
      </c>
      <c r="AB65" s="1150">
        <v>0</v>
      </c>
      <c r="AC65" s="1150">
        <v>0</v>
      </c>
      <c r="AD65" s="1150">
        <v>0</v>
      </c>
      <c r="AE65" s="1150">
        <v>0</v>
      </c>
      <c r="AF65" s="1150">
        <v>0</v>
      </c>
      <c r="AG65" s="1150">
        <v>0</v>
      </c>
      <c r="AH65" s="1151">
        <v>0</v>
      </c>
      <c r="AI65" s="1149">
        <v>0</v>
      </c>
      <c r="AJ65" s="1150">
        <v>0</v>
      </c>
      <c r="AK65" s="1150">
        <v>0</v>
      </c>
      <c r="AL65" s="1150">
        <v>0</v>
      </c>
      <c r="AM65" s="1150">
        <v>0</v>
      </c>
      <c r="AN65" s="1151">
        <v>0</v>
      </c>
      <c r="AO65" s="1149">
        <v>0</v>
      </c>
      <c r="AP65" s="1151">
        <v>0</v>
      </c>
      <c r="AQ65" s="1149">
        <v>3.2495354147791681E-3</v>
      </c>
      <c r="AR65" s="1150">
        <v>0</v>
      </c>
      <c r="AS65" s="1150">
        <v>3.3256653515100704E-3</v>
      </c>
      <c r="AT65" s="1150">
        <v>0</v>
      </c>
      <c r="AU65" s="1150">
        <v>0</v>
      </c>
      <c r="AV65" s="1150">
        <v>1.4431007504749091E-2</v>
      </c>
      <c r="AW65" s="1149">
        <v>0</v>
      </c>
      <c r="AX65" s="1151">
        <v>0</v>
      </c>
      <c r="AY65" s="1151">
        <v>1.5836856690719037E-4</v>
      </c>
    </row>
    <row r="66" spans="1:51" x14ac:dyDescent="0.25">
      <c r="A66" s="1144" t="s">
        <v>2022</v>
      </c>
      <c r="B66" s="1144"/>
      <c r="C66" s="1153">
        <v>0</v>
      </c>
      <c r="D66" s="1154">
        <v>0</v>
      </c>
      <c r="E66" s="1154">
        <v>0</v>
      </c>
      <c r="F66" s="1154">
        <v>0</v>
      </c>
      <c r="G66" s="1154">
        <v>0</v>
      </c>
      <c r="H66" s="1155">
        <v>0</v>
      </c>
      <c r="I66" s="1153">
        <v>0</v>
      </c>
      <c r="J66" s="1154">
        <v>0</v>
      </c>
      <c r="K66" s="1154">
        <v>0</v>
      </c>
      <c r="L66" s="1154">
        <v>0</v>
      </c>
      <c r="M66" s="1154">
        <v>0</v>
      </c>
      <c r="N66" s="1154">
        <v>0</v>
      </c>
      <c r="O66" s="1155">
        <v>0</v>
      </c>
      <c r="P66" s="1153">
        <v>0</v>
      </c>
      <c r="Q66" s="1154">
        <v>0.13072309252188566</v>
      </c>
      <c r="R66" s="1154">
        <v>0</v>
      </c>
      <c r="S66" s="1154">
        <v>0</v>
      </c>
      <c r="T66" s="1154">
        <v>0</v>
      </c>
      <c r="U66" s="1154">
        <v>0</v>
      </c>
      <c r="V66" s="1154">
        <v>0</v>
      </c>
      <c r="W66" s="1154">
        <v>0</v>
      </c>
      <c r="X66" s="1154">
        <v>0</v>
      </c>
      <c r="Y66" s="1155">
        <v>0</v>
      </c>
      <c r="Z66" s="1153">
        <v>0</v>
      </c>
      <c r="AA66" s="1154">
        <v>0</v>
      </c>
      <c r="AB66" s="1154">
        <v>0</v>
      </c>
      <c r="AC66" s="1154">
        <v>0</v>
      </c>
      <c r="AD66" s="1154">
        <v>0</v>
      </c>
      <c r="AE66" s="1154">
        <v>0</v>
      </c>
      <c r="AF66" s="1154">
        <v>0</v>
      </c>
      <c r="AG66" s="1154">
        <v>0</v>
      </c>
      <c r="AH66" s="1155">
        <v>0</v>
      </c>
      <c r="AI66" s="1153">
        <v>0</v>
      </c>
      <c r="AJ66" s="1154">
        <v>0</v>
      </c>
      <c r="AK66" s="1154">
        <v>0</v>
      </c>
      <c r="AL66" s="1154">
        <v>0</v>
      </c>
      <c r="AM66" s="1154">
        <v>0</v>
      </c>
      <c r="AN66" s="1155">
        <v>0</v>
      </c>
      <c r="AO66" s="1153">
        <v>0</v>
      </c>
      <c r="AP66" s="1155">
        <v>0</v>
      </c>
      <c r="AQ66" s="1153">
        <v>0</v>
      </c>
      <c r="AR66" s="1154">
        <v>0</v>
      </c>
      <c r="AS66" s="1154">
        <v>0</v>
      </c>
      <c r="AT66" s="1154">
        <v>0</v>
      </c>
      <c r="AU66" s="1154">
        <v>0</v>
      </c>
      <c r="AV66" s="1154">
        <v>0</v>
      </c>
      <c r="AW66" s="1153">
        <v>0</v>
      </c>
      <c r="AX66" s="1155">
        <v>0</v>
      </c>
      <c r="AY66" s="1155">
        <v>1.570558626037562E-3</v>
      </c>
    </row>
    <row r="67" spans="1:51" x14ac:dyDescent="0.25">
      <c r="A67" s="1148"/>
      <c r="B67" s="1148" t="s">
        <v>842</v>
      </c>
      <c r="C67" s="1149">
        <v>0</v>
      </c>
      <c r="D67" s="1150">
        <v>0</v>
      </c>
      <c r="E67" s="1150">
        <v>0</v>
      </c>
      <c r="F67" s="1150">
        <v>0</v>
      </c>
      <c r="G67" s="1150">
        <v>0</v>
      </c>
      <c r="H67" s="1151">
        <v>0</v>
      </c>
      <c r="I67" s="1149">
        <v>0</v>
      </c>
      <c r="J67" s="1150">
        <v>0</v>
      </c>
      <c r="K67" s="1150">
        <v>0</v>
      </c>
      <c r="L67" s="1150">
        <v>0</v>
      </c>
      <c r="M67" s="1150">
        <v>0</v>
      </c>
      <c r="N67" s="1150">
        <v>0</v>
      </c>
      <c r="O67" s="1151">
        <v>0</v>
      </c>
      <c r="P67" s="1149">
        <v>0</v>
      </c>
      <c r="Q67" s="1150">
        <v>0.13072309252188566</v>
      </c>
      <c r="R67" s="1150">
        <v>0</v>
      </c>
      <c r="S67" s="1150">
        <v>0</v>
      </c>
      <c r="T67" s="1150">
        <v>0</v>
      </c>
      <c r="U67" s="1150">
        <v>0</v>
      </c>
      <c r="V67" s="1150">
        <v>0</v>
      </c>
      <c r="W67" s="1150">
        <v>0</v>
      </c>
      <c r="X67" s="1150">
        <v>0</v>
      </c>
      <c r="Y67" s="1151">
        <v>0</v>
      </c>
      <c r="Z67" s="1149">
        <v>0</v>
      </c>
      <c r="AA67" s="1150">
        <v>0</v>
      </c>
      <c r="AB67" s="1150">
        <v>0</v>
      </c>
      <c r="AC67" s="1150">
        <v>0</v>
      </c>
      <c r="AD67" s="1150">
        <v>0</v>
      </c>
      <c r="AE67" s="1150">
        <v>0</v>
      </c>
      <c r="AF67" s="1150">
        <v>0</v>
      </c>
      <c r="AG67" s="1150">
        <v>0</v>
      </c>
      <c r="AH67" s="1151">
        <v>0</v>
      </c>
      <c r="AI67" s="1149">
        <v>0</v>
      </c>
      <c r="AJ67" s="1150">
        <v>0</v>
      </c>
      <c r="AK67" s="1150">
        <v>0</v>
      </c>
      <c r="AL67" s="1150">
        <v>0</v>
      </c>
      <c r="AM67" s="1150">
        <v>0</v>
      </c>
      <c r="AN67" s="1151">
        <v>0</v>
      </c>
      <c r="AO67" s="1149">
        <v>0</v>
      </c>
      <c r="AP67" s="1151">
        <v>0</v>
      </c>
      <c r="AQ67" s="1149">
        <v>0</v>
      </c>
      <c r="AR67" s="1150">
        <v>0</v>
      </c>
      <c r="AS67" s="1150">
        <v>0</v>
      </c>
      <c r="AT67" s="1150">
        <v>0</v>
      </c>
      <c r="AU67" s="1150">
        <v>0</v>
      </c>
      <c r="AV67" s="1150">
        <v>0</v>
      </c>
      <c r="AW67" s="1149">
        <v>0</v>
      </c>
      <c r="AX67" s="1151">
        <v>0</v>
      </c>
      <c r="AY67" s="1151">
        <v>1.570558626037562E-3</v>
      </c>
    </row>
    <row r="68" spans="1:51" x14ac:dyDescent="0.25">
      <c r="A68" s="1144" t="s">
        <v>855</v>
      </c>
      <c r="B68" s="1144"/>
      <c r="C68" s="1153">
        <v>0</v>
      </c>
      <c r="D68" s="1154">
        <v>0</v>
      </c>
      <c r="E68" s="1154">
        <v>0</v>
      </c>
      <c r="F68" s="1154">
        <v>0</v>
      </c>
      <c r="G68" s="1154">
        <v>0</v>
      </c>
      <c r="H68" s="1155">
        <v>0</v>
      </c>
      <c r="I68" s="1153">
        <v>0</v>
      </c>
      <c r="J68" s="1154">
        <v>0</v>
      </c>
      <c r="K68" s="1154">
        <v>0</v>
      </c>
      <c r="L68" s="1154">
        <v>0</v>
      </c>
      <c r="M68" s="1154">
        <v>0</v>
      </c>
      <c r="N68" s="1154">
        <v>0</v>
      </c>
      <c r="O68" s="1155">
        <v>0</v>
      </c>
      <c r="P68" s="1153">
        <v>6.7966784969056395E-3</v>
      </c>
      <c r="Q68" s="1154">
        <v>0</v>
      </c>
      <c r="R68" s="1154">
        <v>0</v>
      </c>
      <c r="S68" s="1154">
        <v>0</v>
      </c>
      <c r="T68" s="1154">
        <v>0</v>
      </c>
      <c r="U68" s="1154">
        <v>0</v>
      </c>
      <c r="V68" s="1154">
        <v>3.9908607416001635E-2</v>
      </c>
      <c r="W68" s="1154">
        <v>0</v>
      </c>
      <c r="X68" s="1154">
        <v>7.1589803217667294E-2</v>
      </c>
      <c r="Y68" s="1155">
        <v>6.4154640879244664E-3</v>
      </c>
      <c r="Z68" s="1153">
        <v>0</v>
      </c>
      <c r="AA68" s="1154">
        <v>0</v>
      </c>
      <c r="AB68" s="1154">
        <v>0</v>
      </c>
      <c r="AC68" s="1154">
        <v>0</v>
      </c>
      <c r="AD68" s="1154">
        <v>0</v>
      </c>
      <c r="AE68" s="1154">
        <v>0</v>
      </c>
      <c r="AF68" s="1154">
        <v>0</v>
      </c>
      <c r="AG68" s="1154">
        <v>0</v>
      </c>
      <c r="AH68" s="1155">
        <v>0</v>
      </c>
      <c r="AI68" s="1153">
        <v>0</v>
      </c>
      <c r="AJ68" s="1154">
        <v>0</v>
      </c>
      <c r="AK68" s="1154">
        <v>0</v>
      </c>
      <c r="AL68" s="1154">
        <v>0</v>
      </c>
      <c r="AM68" s="1154">
        <v>0</v>
      </c>
      <c r="AN68" s="1155">
        <v>0</v>
      </c>
      <c r="AO68" s="1153">
        <v>0</v>
      </c>
      <c r="AP68" s="1155">
        <v>0</v>
      </c>
      <c r="AQ68" s="1153">
        <v>0</v>
      </c>
      <c r="AR68" s="1154">
        <v>0</v>
      </c>
      <c r="AS68" s="1154">
        <v>0</v>
      </c>
      <c r="AT68" s="1154">
        <v>0</v>
      </c>
      <c r="AU68" s="1154">
        <v>0</v>
      </c>
      <c r="AV68" s="1154">
        <v>0</v>
      </c>
      <c r="AW68" s="1153">
        <v>0</v>
      </c>
      <c r="AX68" s="1155">
        <v>0</v>
      </c>
      <c r="AY68" s="1155">
        <v>1.2140235865714876E-3</v>
      </c>
    </row>
    <row r="69" spans="1:51" x14ac:dyDescent="0.25">
      <c r="A69" s="1148"/>
      <c r="B69" s="1148" t="s">
        <v>854</v>
      </c>
      <c r="C69" s="1149">
        <v>0</v>
      </c>
      <c r="D69" s="1150">
        <v>0</v>
      </c>
      <c r="E69" s="1150">
        <v>0</v>
      </c>
      <c r="F69" s="1150">
        <v>0</v>
      </c>
      <c r="G69" s="1150">
        <v>0</v>
      </c>
      <c r="H69" s="1151">
        <v>0</v>
      </c>
      <c r="I69" s="1149">
        <v>0</v>
      </c>
      <c r="J69" s="1150">
        <v>0</v>
      </c>
      <c r="K69" s="1150">
        <v>0</v>
      </c>
      <c r="L69" s="1150">
        <v>0</v>
      </c>
      <c r="M69" s="1150">
        <v>0</v>
      </c>
      <c r="N69" s="1150">
        <v>0</v>
      </c>
      <c r="O69" s="1151">
        <v>0</v>
      </c>
      <c r="P69" s="1149">
        <v>6.7966784969056395E-3</v>
      </c>
      <c r="Q69" s="1150">
        <v>0</v>
      </c>
      <c r="R69" s="1150">
        <v>0</v>
      </c>
      <c r="S69" s="1150">
        <v>0</v>
      </c>
      <c r="T69" s="1150">
        <v>0</v>
      </c>
      <c r="U69" s="1150">
        <v>0</v>
      </c>
      <c r="V69" s="1150">
        <v>3.9908607416001635E-2</v>
      </c>
      <c r="W69" s="1150">
        <v>0</v>
      </c>
      <c r="X69" s="1150">
        <v>7.1589803217667294E-2</v>
      </c>
      <c r="Y69" s="1151">
        <v>6.4154640879244664E-3</v>
      </c>
      <c r="Z69" s="1149">
        <v>0</v>
      </c>
      <c r="AA69" s="1150">
        <v>0</v>
      </c>
      <c r="AB69" s="1150">
        <v>0</v>
      </c>
      <c r="AC69" s="1150">
        <v>0</v>
      </c>
      <c r="AD69" s="1150">
        <v>0</v>
      </c>
      <c r="AE69" s="1150">
        <v>0</v>
      </c>
      <c r="AF69" s="1150">
        <v>0</v>
      </c>
      <c r="AG69" s="1150">
        <v>0</v>
      </c>
      <c r="AH69" s="1151">
        <v>0</v>
      </c>
      <c r="AI69" s="1149">
        <v>0</v>
      </c>
      <c r="AJ69" s="1150">
        <v>0</v>
      </c>
      <c r="AK69" s="1150">
        <v>0</v>
      </c>
      <c r="AL69" s="1150">
        <v>0</v>
      </c>
      <c r="AM69" s="1150">
        <v>0</v>
      </c>
      <c r="AN69" s="1151">
        <v>0</v>
      </c>
      <c r="AO69" s="1149">
        <v>0</v>
      </c>
      <c r="AP69" s="1151">
        <v>0</v>
      </c>
      <c r="AQ69" s="1149">
        <v>0</v>
      </c>
      <c r="AR69" s="1150">
        <v>0</v>
      </c>
      <c r="AS69" s="1150">
        <v>0</v>
      </c>
      <c r="AT69" s="1150">
        <v>0</v>
      </c>
      <c r="AU69" s="1150">
        <v>0</v>
      </c>
      <c r="AV69" s="1150">
        <v>0</v>
      </c>
      <c r="AW69" s="1149">
        <v>0</v>
      </c>
      <c r="AX69" s="1151">
        <v>0</v>
      </c>
      <c r="AY69" s="1151">
        <v>1.2140235865714876E-3</v>
      </c>
    </row>
    <row r="70" spans="1:51" x14ac:dyDescent="0.25">
      <c r="A70" s="1144" t="s">
        <v>833</v>
      </c>
      <c r="B70" s="1144"/>
      <c r="C70" s="1153">
        <v>0.22815962542943463</v>
      </c>
      <c r="D70" s="1154">
        <v>0.36187570556952531</v>
      </c>
      <c r="E70" s="1154">
        <v>0.50221765817974384</v>
      </c>
      <c r="F70" s="1154">
        <v>0.45863198407794226</v>
      </c>
      <c r="G70" s="1154">
        <v>0.4800400839067378</v>
      </c>
      <c r="H70" s="1155">
        <v>0.25809630942995693</v>
      </c>
      <c r="I70" s="1153">
        <v>0.5962110722190902</v>
      </c>
      <c r="J70" s="1154">
        <v>0.29954600231447664</v>
      </c>
      <c r="K70" s="1154">
        <v>0.75527179971156788</v>
      </c>
      <c r="L70" s="1154">
        <v>0.29787033569140986</v>
      </c>
      <c r="M70" s="1154">
        <v>0.68859799772483565</v>
      </c>
      <c r="N70" s="1154">
        <v>0.7014133959484512</v>
      </c>
      <c r="O70" s="1155">
        <v>7.6942207365164314E-2</v>
      </c>
      <c r="P70" s="1153">
        <v>0.69898509016635579</v>
      </c>
      <c r="Q70" s="1154">
        <v>0.75397790561302203</v>
      </c>
      <c r="R70" s="1154">
        <v>0.44819772382793527</v>
      </c>
      <c r="S70" s="1154">
        <v>0.79430698110618059</v>
      </c>
      <c r="T70" s="1154">
        <v>0.58552509875435865</v>
      </c>
      <c r="U70" s="1154">
        <v>0.58630907501243901</v>
      </c>
      <c r="V70" s="1154">
        <v>0.4817505482050139</v>
      </c>
      <c r="W70" s="1154">
        <v>0.47331978673994196</v>
      </c>
      <c r="X70" s="1154">
        <v>0.67780138738692897</v>
      </c>
      <c r="Y70" s="1155">
        <v>0.8017353189088573</v>
      </c>
      <c r="Z70" s="1153">
        <v>0.49837360068492043</v>
      </c>
      <c r="AA70" s="1154">
        <v>0.31268945990494129</v>
      </c>
      <c r="AB70" s="1154">
        <v>0.53908388073810931</v>
      </c>
      <c r="AC70" s="1154">
        <v>0.39591412478864518</v>
      </c>
      <c r="AD70" s="1154">
        <v>0.14547503072163481</v>
      </c>
      <c r="AE70" s="1154">
        <v>0.54679383857472363</v>
      </c>
      <c r="AF70" s="1154">
        <v>0.32101803008621166</v>
      </c>
      <c r="AG70" s="1154">
        <v>0.5908671682285781</v>
      </c>
      <c r="AH70" s="1155">
        <v>0.71945799629182861</v>
      </c>
      <c r="AI70" s="1153">
        <v>0.24846825557926153</v>
      </c>
      <c r="AJ70" s="1154">
        <v>0.21163680195573895</v>
      </c>
      <c r="AK70" s="1154">
        <v>0.5925727741055079</v>
      </c>
      <c r="AL70" s="1154">
        <v>0.28017411617708909</v>
      </c>
      <c r="AM70" s="1154">
        <v>0.59849470173887176</v>
      </c>
      <c r="AN70" s="1155">
        <v>0.68023275737434519</v>
      </c>
      <c r="AO70" s="1153">
        <v>0</v>
      </c>
      <c r="AP70" s="1155">
        <v>0.37678133177917827</v>
      </c>
      <c r="AQ70" s="1153">
        <v>0.50658890636261322</v>
      </c>
      <c r="AR70" s="1154">
        <v>0.46649150146069923</v>
      </c>
      <c r="AS70" s="1154">
        <v>0.63816984049785075</v>
      </c>
      <c r="AT70" s="1154">
        <v>0.70587698210734662</v>
      </c>
      <c r="AU70" s="1154">
        <v>0.3430568033372603</v>
      </c>
      <c r="AV70" s="1154">
        <v>0.71208370251132347</v>
      </c>
      <c r="AW70" s="1153">
        <v>0.35930525918521905</v>
      </c>
      <c r="AX70" s="1155">
        <v>0.44522462833844395</v>
      </c>
      <c r="AY70" s="1155">
        <v>0.48680521846012909</v>
      </c>
    </row>
    <row r="71" spans="1:51" x14ac:dyDescent="0.25">
      <c r="A71" s="1148"/>
      <c r="B71" s="1148" t="s">
        <v>822</v>
      </c>
      <c r="C71" s="1149">
        <v>0</v>
      </c>
      <c r="D71" s="1150">
        <v>0</v>
      </c>
      <c r="E71" s="1150">
        <v>0</v>
      </c>
      <c r="F71" s="1150">
        <v>0.1277605261269765</v>
      </c>
      <c r="G71" s="1150">
        <v>0</v>
      </c>
      <c r="H71" s="1151">
        <v>1.5990618139317285E-2</v>
      </c>
      <c r="I71" s="1149">
        <v>0.20059899602379838</v>
      </c>
      <c r="J71" s="1150">
        <v>0</v>
      </c>
      <c r="K71" s="1150">
        <v>0.13151414700786609</v>
      </c>
      <c r="L71" s="1150">
        <v>0</v>
      </c>
      <c r="M71" s="1150">
        <v>0.1114767870754103</v>
      </c>
      <c r="N71" s="1150">
        <v>0</v>
      </c>
      <c r="O71" s="1151">
        <v>0</v>
      </c>
      <c r="P71" s="1149">
        <v>0.15520605006768348</v>
      </c>
      <c r="Q71" s="1150">
        <v>0.17301671005681704</v>
      </c>
      <c r="R71" s="1150">
        <v>3.3043116110871582E-3</v>
      </c>
      <c r="S71" s="1150">
        <v>7.8545982575192796E-2</v>
      </c>
      <c r="T71" s="1150">
        <v>3.7057668023374776E-2</v>
      </c>
      <c r="U71" s="1150">
        <v>0.10808612131348273</v>
      </c>
      <c r="V71" s="1150">
        <v>0.14995614019798556</v>
      </c>
      <c r="W71" s="1150">
        <v>0</v>
      </c>
      <c r="X71" s="1150">
        <v>0.14854829318496562</v>
      </c>
      <c r="Y71" s="1151">
        <v>0</v>
      </c>
      <c r="Z71" s="1149">
        <v>8.5438642115526472E-2</v>
      </c>
      <c r="AA71" s="1150">
        <v>0</v>
      </c>
      <c r="AB71" s="1150">
        <v>0</v>
      </c>
      <c r="AC71" s="1150">
        <v>0</v>
      </c>
      <c r="AD71" s="1150">
        <v>0</v>
      </c>
      <c r="AE71" s="1150">
        <v>0</v>
      </c>
      <c r="AF71" s="1150">
        <v>4.88294764380875E-2</v>
      </c>
      <c r="AG71" s="1150">
        <v>1.0660250092342378E-2</v>
      </c>
      <c r="AH71" s="1151">
        <v>0</v>
      </c>
      <c r="AI71" s="1149">
        <v>0</v>
      </c>
      <c r="AJ71" s="1150">
        <v>0</v>
      </c>
      <c r="AK71" s="1150">
        <v>2.6346500751498955E-2</v>
      </c>
      <c r="AL71" s="1150">
        <v>0</v>
      </c>
      <c r="AM71" s="1150">
        <v>0</v>
      </c>
      <c r="AN71" s="1151">
        <v>0</v>
      </c>
      <c r="AO71" s="1149">
        <v>0</v>
      </c>
      <c r="AP71" s="1151">
        <v>0</v>
      </c>
      <c r="AQ71" s="1149">
        <v>0</v>
      </c>
      <c r="AR71" s="1150">
        <v>0</v>
      </c>
      <c r="AS71" s="1150">
        <v>0</v>
      </c>
      <c r="AT71" s="1150">
        <v>0</v>
      </c>
      <c r="AU71" s="1150">
        <v>0</v>
      </c>
      <c r="AV71" s="1150">
        <v>0</v>
      </c>
      <c r="AW71" s="1149">
        <v>0</v>
      </c>
      <c r="AX71" s="1151">
        <v>0</v>
      </c>
      <c r="AY71" s="1151">
        <v>2.4576590711026188E-2</v>
      </c>
    </row>
    <row r="72" spans="1:51" x14ac:dyDescent="0.25">
      <c r="A72" s="1148"/>
      <c r="B72" s="1148" t="s">
        <v>823</v>
      </c>
      <c r="C72" s="1149">
        <v>0</v>
      </c>
      <c r="D72" s="1150">
        <v>0</v>
      </c>
      <c r="E72" s="1150">
        <v>0</v>
      </c>
      <c r="F72" s="1150">
        <v>9.8877795165289772E-2</v>
      </c>
      <c r="G72" s="1150">
        <v>0</v>
      </c>
      <c r="H72" s="1151">
        <v>0</v>
      </c>
      <c r="I72" s="1149">
        <v>2.1294070936232687E-2</v>
      </c>
      <c r="J72" s="1150">
        <v>0</v>
      </c>
      <c r="K72" s="1150">
        <v>0</v>
      </c>
      <c r="L72" s="1150">
        <v>0</v>
      </c>
      <c r="M72" s="1150">
        <v>0</v>
      </c>
      <c r="N72" s="1150">
        <v>5.9770573100774153E-2</v>
      </c>
      <c r="O72" s="1151">
        <v>2.565101206871892E-2</v>
      </c>
      <c r="P72" s="1149">
        <v>0</v>
      </c>
      <c r="Q72" s="1150">
        <v>0</v>
      </c>
      <c r="R72" s="1150">
        <v>0</v>
      </c>
      <c r="S72" s="1150">
        <v>0</v>
      </c>
      <c r="T72" s="1150">
        <v>6.231172330348448E-2</v>
      </c>
      <c r="U72" s="1150">
        <v>7.5230889827279296E-2</v>
      </c>
      <c r="V72" s="1150">
        <v>0</v>
      </c>
      <c r="W72" s="1150">
        <v>0.10766284074218153</v>
      </c>
      <c r="X72" s="1150">
        <v>0</v>
      </c>
      <c r="Y72" s="1151">
        <v>9.4864794506548056E-2</v>
      </c>
      <c r="Z72" s="1149">
        <v>0</v>
      </c>
      <c r="AA72" s="1150">
        <v>0</v>
      </c>
      <c r="AB72" s="1150">
        <v>8.3405987925806266E-2</v>
      </c>
      <c r="AC72" s="1150">
        <v>1.4134190538251117E-2</v>
      </c>
      <c r="AD72" s="1150">
        <v>0</v>
      </c>
      <c r="AE72" s="1150">
        <v>6.0143431831012478E-2</v>
      </c>
      <c r="AF72" s="1150">
        <v>2.8668368015344642E-2</v>
      </c>
      <c r="AG72" s="1150">
        <v>4.6157717276252147E-2</v>
      </c>
      <c r="AH72" s="1151">
        <v>5.752950675829685E-2</v>
      </c>
      <c r="AI72" s="1149">
        <v>7.8418323045397371E-3</v>
      </c>
      <c r="AJ72" s="1150">
        <v>0</v>
      </c>
      <c r="AK72" s="1150">
        <v>5.7480247534563995E-2</v>
      </c>
      <c r="AL72" s="1150">
        <v>2.4333273189100911E-2</v>
      </c>
      <c r="AM72" s="1150">
        <v>1.013756179923167E-2</v>
      </c>
      <c r="AN72" s="1151">
        <v>0</v>
      </c>
      <c r="AO72" s="1149">
        <v>0</v>
      </c>
      <c r="AP72" s="1151">
        <v>0</v>
      </c>
      <c r="AQ72" s="1149">
        <v>0.12939959758956093</v>
      </c>
      <c r="AR72" s="1150">
        <v>0</v>
      </c>
      <c r="AS72" s="1150">
        <v>0.18557585929224096</v>
      </c>
      <c r="AT72" s="1150">
        <v>2.8188466920923035E-2</v>
      </c>
      <c r="AU72" s="1150">
        <v>0</v>
      </c>
      <c r="AV72" s="1150">
        <v>2.2713426864991979E-2</v>
      </c>
      <c r="AW72" s="1149">
        <v>1.1212902090137544E-2</v>
      </c>
      <c r="AX72" s="1151">
        <v>0</v>
      </c>
      <c r="AY72" s="1151">
        <v>2.1062227175133966E-2</v>
      </c>
    </row>
    <row r="73" spans="1:51" x14ac:dyDescent="0.25">
      <c r="A73" s="1148"/>
      <c r="B73" s="1148" t="s">
        <v>814</v>
      </c>
      <c r="C73" s="1149">
        <v>7.776858846679606E-2</v>
      </c>
      <c r="D73" s="1150">
        <v>8.2893441325698286E-2</v>
      </c>
      <c r="E73" s="1150">
        <v>7.6477891325175712E-2</v>
      </c>
      <c r="F73" s="1150">
        <v>0</v>
      </c>
      <c r="G73" s="1150">
        <v>0.11691660561232907</v>
      </c>
      <c r="H73" s="1151">
        <v>1.7541445607945363E-2</v>
      </c>
      <c r="I73" s="1149">
        <v>3.8334384964738314E-3</v>
      </c>
      <c r="J73" s="1150">
        <v>0</v>
      </c>
      <c r="K73" s="1150">
        <v>0</v>
      </c>
      <c r="L73" s="1150">
        <v>0</v>
      </c>
      <c r="M73" s="1150">
        <v>6.0368616987048858E-3</v>
      </c>
      <c r="N73" s="1150">
        <v>5.261969216344831E-3</v>
      </c>
      <c r="O73" s="1151">
        <v>0</v>
      </c>
      <c r="P73" s="1149">
        <v>0</v>
      </c>
      <c r="Q73" s="1150">
        <v>0</v>
      </c>
      <c r="R73" s="1150">
        <v>0</v>
      </c>
      <c r="S73" s="1150">
        <v>0</v>
      </c>
      <c r="T73" s="1150">
        <v>0</v>
      </c>
      <c r="U73" s="1150">
        <v>0</v>
      </c>
      <c r="V73" s="1150">
        <v>0</v>
      </c>
      <c r="W73" s="1150">
        <v>0.1018082466430564</v>
      </c>
      <c r="X73" s="1150">
        <v>0</v>
      </c>
      <c r="Y73" s="1151">
        <v>0.11960819625072105</v>
      </c>
      <c r="Z73" s="1149">
        <v>0</v>
      </c>
      <c r="AA73" s="1150">
        <v>0.11037408270881215</v>
      </c>
      <c r="AB73" s="1150">
        <v>2.2568414987318725E-2</v>
      </c>
      <c r="AC73" s="1150">
        <v>1.436779849386252E-2</v>
      </c>
      <c r="AD73" s="1150">
        <v>8.0843995053465331E-2</v>
      </c>
      <c r="AE73" s="1150">
        <v>3.4791178039781587E-2</v>
      </c>
      <c r="AF73" s="1150">
        <v>8.2080051129933287E-2</v>
      </c>
      <c r="AG73" s="1150">
        <v>1.995717386485614E-2</v>
      </c>
      <c r="AH73" s="1151">
        <v>7.6658549239683418E-2</v>
      </c>
      <c r="AI73" s="1149">
        <v>0</v>
      </c>
      <c r="AJ73" s="1150">
        <v>0</v>
      </c>
      <c r="AK73" s="1150">
        <v>0</v>
      </c>
      <c r="AL73" s="1150">
        <v>4.3374686619873669E-2</v>
      </c>
      <c r="AM73" s="1150">
        <v>7.9844151739650246E-2</v>
      </c>
      <c r="AN73" s="1151">
        <v>8.5758439182581719E-2</v>
      </c>
      <c r="AO73" s="1149">
        <v>0</v>
      </c>
      <c r="AP73" s="1151">
        <v>0</v>
      </c>
      <c r="AQ73" s="1149">
        <v>2.0162661905739381E-2</v>
      </c>
      <c r="AR73" s="1150">
        <v>0</v>
      </c>
      <c r="AS73" s="1150">
        <v>0</v>
      </c>
      <c r="AT73" s="1150">
        <v>0</v>
      </c>
      <c r="AU73" s="1150">
        <v>0</v>
      </c>
      <c r="AV73" s="1150">
        <v>0</v>
      </c>
      <c r="AW73" s="1149">
        <v>0</v>
      </c>
      <c r="AX73" s="1151">
        <v>0.10970015061796184</v>
      </c>
      <c r="AY73" s="1151">
        <v>3.3550270036239178E-2</v>
      </c>
    </row>
    <row r="74" spans="1:51" x14ac:dyDescent="0.25">
      <c r="A74" s="1148"/>
      <c r="B74" s="1148" t="s">
        <v>824</v>
      </c>
      <c r="C74" s="1149">
        <v>7.9047971891217428E-2</v>
      </c>
      <c r="D74" s="1150">
        <v>7.8061784518623943E-3</v>
      </c>
      <c r="E74" s="1150">
        <v>5.099494534911659E-2</v>
      </c>
      <c r="F74" s="1150">
        <v>5.5950377397272891E-2</v>
      </c>
      <c r="G74" s="1150">
        <v>0.11589992691136747</v>
      </c>
      <c r="H74" s="1151">
        <v>6.3539547510090735E-2</v>
      </c>
      <c r="I74" s="1149">
        <v>0.1651775585333925</v>
      </c>
      <c r="J74" s="1150">
        <v>1.5689518878230894E-2</v>
      </c>
      <c r="K74" s="1150">
        <v>0.16720727535280411</v>
      </c>
      <c r="L74" s="1150">
        <v>1.9671360546143764E-2</v>
      </c>
      <c r="M74" s="1150">
        <v>0.17386415358413956</v>
      </c>
      <c r="N74" s="1150">
        <v>0.10536094008265015</v>
      </c>
      <c r="O74" s="1151">
        <v>0</v>
      </c>
      <c r="P74" s="1149">
        <v>0.19201270175791041</v>
      </c>
      <c r="Q74" s="1150">
        <v>0</v>
      </c>
      <c r="R74" s="1150">
        <v>0</v>
      </c>
      <c r="S74" s="1150">
        <v>0.12140169730529347</v>
      </c>
      <c r="T74" s="1150">
        <v>0</v>
      </c>
      <c r="U74" s="1150">
        <v>0</v>
      </c>
      <c r="V74" s="1150">
        <v>0</v>
      </c>
      <c r="W74" s="1150">
        <v>0</v>
      </c>
      <c r="X74" s="1150">
        <v>7.763257638571408E-2</v>
      </c>
      <c r="Y74" s="1151">
        <v>0</v>
      </c>
      <c r="Z74" s="1149">
        <v>8.0648048409884682E-2</v>
      </c>
      <c r="AA74" s="1150">
        <v>6.9220333590611707E-2</v>
      </c>
      <c r="AB74" s="1150">
        <v>0.10201725553732556</v>
      </c>
      <c r="AC74" s="1150">
        <v>9.5453763603599764E-2</v>
      </c>
      <c r="AD74" s="1150">
        <v>4.9158385542887706E-2</v>
      </c>
      <c r="AE74" s="1150">
        <v>0.10689967789171131</v>
      </c>
      <c r="AF74" s="1150">
        <v>5.56057174365008E-2</v>
      </c>
      <c r="AG74" s="1150">
        <v>0.10085901336863773</v>
      </c>
      <c r="AH74" s="1151">
        <v>0.11558014205361355</v>
      </c>
      <c r="AI74" s="1149">
        <v>0</v>
      </c>
      <c r="AJ74" s="1150">
        <v>2.4419963271472944E-2</v>
      </c>
      <c r="AK74" s="1150">
        <v>0.13387410567746988</v>
      </c>
      <c r="AL74" s="1150">
        <v>5.1744691453801957E-2</v>
      </c>
      <c r="AM74" s="1150">
        <v>9.8454932154920391E-2</v>
      </c>
      <c r="AN74" s="1151">
        <v>0.10596292507414345</v>
      </c>
      <c r="AO74" s="1149">
        <v>0</v>
      </c>
      <c r="AP74" s="1151">
        <v>0</v>
      </c>
      <c r="AQ74" s="1149">
        <v>0</v>
      </c>
      <c r="AR74" s="1150">
        <v>0</v>
      </c>
      <c r="AS74" s="1150">
        <v>6.678946441866225E-2</v>
      </c>
      <c r="AT74" s="1150">
        <v>2.320279406719742E-2</v>
      </c>
      <c r="AU74" s="1150">
        <v>7.3341488760453238E-2</v>
      </c>
      <c r="AV74" s="1150">
        <v>6.1471345510842573E-2</v>
      </c>
      <c r="AW74" s="1149">
        <v>1.9892399197327503E-2</v>
      </c>
      <c r="AX74" s="1151">
        <v>0</v>
      </c>
      <c r="AY74" s="1151">
        <v>6.990873362769974E-2</v>
      </c>
    </row>
    <row r="75" spans="1:51" x14ac:dyDescent="0.25">
      <c r="A75" s="1148"/>
      <c r="B75" s="1148" t="s">
        <v>834</v>
      </c>
      <c r="C75" s="1149">
        <v>0</v>
      </c>
      <c r="D75" s="1150">
        <v>5.4901516577116637E-2</v>
      </c>
      <c r="E75" s="1150">
        <v>0.1132626249090371</v>
      </c>
      <c r="F75" s="1150">
        <v>0</v>
      </c>
      <c r="G75" s="1150">
        <v>7.2180232128658164E-2</v>
      </c>
      <c r="H75" s="1151">
        <v>3.0240658077336596E-2</v>
      </c>
      <c r="I75" s="1149">
        <v>7.0628520686231442E-3</v>
      </c>
      <c r="J75" s="1150">
        <v>0.10495396144553802</v>
      </c>
      <c r="K75" s="1150">
        <v>2.7430223042213611E-2</v>
      </c>
      <c r="L75" s="1150">
        <v>2.8646711942191837E-2</v>
      </c>
      <c r="M75" s="1150">
        <v>2.955795423466916E-2</v>
      </c>
      <c r="N75" s="1150">
        <v>0.1549708043423535</v>
      </c>
      <c r="O75" s="1151">
        <v>0</v>
      </c>
      <c r="P75" s="1149">
        <v>4.9337281997347847E-2</v>
      </c>
      <c r="Q75" s="1150">
        <v>3.3933024950687396E-2</v>
      </c>
      <c r="R75" s="1150">
        <v>0.17129807803334879</v>
      </c>
      <c r="S75" s="1150">
        <v>0.10897000821404502</v>
      </c>
      <c r="T75" s="1150">
        <v>0.14564876810420146</v>
      </c>
      <c r="U75" s="1150">
        <v>6.4345244703645874E-2</v>
      </c>
      <c r="V75" s="1150">
        <v>0</v>
      </c>
      <c r="W75" s="1150">
        <v>0</v>
      </c>
      <c r="X75" s="1150">
        <v>2.7941736444268023E-2</v>
      </c>
      <c r="Y75" s="1151">
        <v>0</v>
      </c>
      <c r="Z75" s="1149">
        <v>5.9541437625603207E-3</v>
      </c>
      <c r="AA75" s="1150">
        <v>3.8955388261183374E-2</v>
      </c>
      <c r="AB75" s="1150">
        <v>4.457664214440251E-2</v>
      </c>
      <c r="AC75" s="1150">
        <v>9.8692075727411874E-3</v>
      </c>
      <c r="AD75" s="1150">
        <v>0</v>
      </c>
      <c r="AE75" s="1150">
        <v>4.6476337741461309E-2</v>
      </c>
      <c r="AF75" s="1150">
        <v>3.6269536805355693E-3</v>
      </c>
      <c r="AG75" s="1150">
        <v>4.6999865089464805E-2</v>
      </c>
      <c r="AH75" s="1151">
        <v>0.14359187963577119</v>
      </c>
      <c r="AI75" s="1149">
        <v>5.7490274344391759E-2</v>
      </c>
      <c r="AJ75" s="1150">
        <v>8.7732961401530973E-2</v>
      </c>
      <c r="AK75" s="1150">
        <v>5.9059379379500454E-2</v>
      </c>
      <c r="AL75" s="1150">
        <v>3.5122243543697411E-2</v>
      </c>
      <c r="AM75" s="1150">
        <v>6.1300988367936654E-2</v>
      </c>
      <c r="AN75" s="1151">
        <v>0.13514255287701371</v>
      </c>
      <c r="AO75" s="1149">
        <v>0</v>
      </c>
      <c r="AP75" s="1151">
        <v>0</v>
      </c>
      <c r="AQ75" s="1149">
        <v>9.9356053475192774E-2</v>
      </c>
      <c r="AR75" s="1150">
        <v>0</v>
      </c>
      <c r="AS75" s="1150">
        <v>2.9648574995102362E-2</v>
      </c>
      <c r="AT75" s="1150">
        <v>1.4376606418834488E-2</v>
      </c>
      <c r="AU75" s="1150">
        <v>1.2661191026550821E-2</v>
      </c>
      <c r="AV75" s="1150">
        <v>7.0204709026520332E-2</v>
      </c>
      <c r="AW75" s="1149">
        <v>1.5444817697119872E-2</v>
      </c>
      <c r="AX75" s="1151">
        <v>0</v>
      </c>
      <c r="AY75" s="1151">
        <v>5.938818339234455E-2</v>
      </c>
    </row>
    <row r="76" spans="1:51" x14ac:dyDescent="0.25">
      <c r="A76" s="1148"/>
      <c r="B76" s="1148" t="s">
        <v>825</v>
      </c>
      <c r="C76" s="1149">
        <v>0</v>
      </c>
      <c r="D76" s="1150">
        <v>5.5987058218627652E-3</v>
      </c>
      <c r="E76" s="1150">
        <v>1.2832554337478229E-2</v>
      </c>
      <c r="F76" s="1150">
        <v>7.1599851548904501E-3</v>
      </c>
      <c r="G76" s="1150">
        <v>0</v>
      </c>
      <c r="H76" s="1151">
        <v>0</v>
      </c>
      <c r="I76" s="1149">
        <v>8.095016624125885E-2</v>
      </c>
      <c r="J76" s="1150">
        <v>0</v>
      </c>
      <c r="K76" s="1150">
        <v>9.5602161925442575E-2</v>
      </c>
      <c r="L76" s="1150">
        <v>0</v>
      </c>
      <c r="M76" s="1150">
        <v>0.15017858914807561</v>
      </c>
      <c r="N76" s="1150">
        <v>5.5823857101374816E-2</v>
      </c>
      <c r="O76" s="1151">
        <v>0</v>
      </c>
      <c r="P76" s="1149">
        <v>0</v>
      </c>
      <c r="Q76" s="1150">
        <v>0</v>
      </c>
      <c r="R76" s="1150">
        <v>6.6846416037544043E-2</v>
      </c>
      <c r="S76" s="1150">
        <v>0</v>
      </c>
      <c r="T76" s="1150">
        <v>0</v>
      </c>
      <c r="U76" s="1150">
        <v>0</v>
      </c>
      <c r="V76" s="1150">
        <v>0</v>
      </c>
      <c r="W76" s="1150">
        <v>0</v>
      </c>
      <c r="X76" s="1150">
        <v>0</v>
      </c>
      <c r="Y76" s="1151">
        <v>0</v>
      </c>
      <c r="Z76" s="1149">
        <v>0.1110672685784467</v>
      </c>
      <c r="AA76" s="1150">
        <v>9.9312579040028888E-3</v>
      </c>
      <c r="AB76" s="1150">
        <v>0</v>
      </c>
      <c r="AC76" s="1150">
        <v>0</v>
      </c>
      <c r="AD76" s="1150">
        <v>0</v>
      </c>
      <c r="AE76" s="1150">
        <v>0</v>
      </c>
      <c r="AF76" s="1150">
        <v>0</v>
      </c>
      <c r="AG76" s="1150">
        <v>0.10605921203935133</v>
      </c>
      <c r="AH76" s="1151">
        <v>0</v>
      </c>
      <c r="AI76" s="1149">
        <v>0</v>
      </c>
      <c r="AJ76" s="1150">
        <v>0</v>
      </c>
      <c r="AK76" s="1150">
        <v>0</v>
      </c>
      <c r="AL76" s="1150">
        <v>1.4557429331515359E-2</v>
      </c>
      <c r="AM76" s="1150">
        <v>0.10645022650579376</v>
      </c>
      <c r="AN76" s="1151">
        <v>5.8028811961065331E-3</v>
      </c>
      <c r="AO76" s="1149">
        <v>0</v>
      </c>
      <c r="AP76" s="1151">
        <v>0</v>
      </c>
      <c r="AQ76" s="1149">
        <v>0</v>
      </c>
      <c r="AR76" s="1150">
        <v>0</v>
      </c>
      <c r="AS76" s="1150">
        <v>0</v>
      </c>
      <c r="AT76" s="1150">
        <v>4.4585581524172649E-2</v>
      </c>
      <c r="AU76" s="1150">
        <v>1.6342008083826926E-2</v>
      </c>
      <c r="AV76" s="1150">
        <v>4.4349797166891726E-2</v>
      </c>
      <c r="AW76" s="1149">
        <v>0</v>
      </c>
      <c r="AX76" s="1151">
        <v>2.2226448901510095E-2</v>
      </c>
      <c r="AY76" s="1151">
        <v>2.2139891230646511E-2</v>
      </c>
    </row>
    <row r="77" spans="1:51" x14ac:dyDescent="0.25">
      <c r="A77" s="1148"/>
      <c r="B77" s="1148" t="s">
        <v>835</v>
      </c>
      <c r="C77" s="1149">
        <v>1.6499812326728928E-2</v>
      </c>
      <c r="D77" s="1150">
        <v>0</v>
      </c>
      <c r="E77" s="1150">
        <v>2.8224103262117248E-2</v>
      </c>
      <c r="F77" s="1150">
        <v>6.5892502362956518E-2</v>
      </c>
      <c r="G77" s="1150">
        <v>5.8703602468247393E-2</v>
      </c>
      <c r="H77" s="1151">
        <v>5.9015979837742122E-2</v>
      </c>
      <c r="I77" s="1149">
        <v>0</v>
      </c>
      <c r="J77" s="1150">
        <v>0</v>
      </c>
      <c r="K77" s="1150">
        <v>0.14419572331764721</v>
      </c>
      <c r="L77" s="1150">
        <v>0</v>
      </c>
      <c r="M77" s="1150">
        <v>7.4518453075108806E-2</v>
      </c>
      <c r="N77" s="1150">
        <v>0.14201700560798242</v>
      </c>
      <c r="O77" s="1151">
        <v>0</v>
      </c>
      <c r="P77" s="1149">
        <v>0</v>
      </c>
      <c r="Q77" s="1150">
        <v>0</v>
      </c>
      <c r="R77" s="1150">
        <v>0</v>
      </c>
      <c r="S77" s="1150">
        <v>3.7256446310705016E-2</v>
      </c>
      <c r="T77" s="1150">
        <v>0</v>
      </c>
      <c r="U77" s="1150">
        <v>0</v>
      </c>
      <c r="V77" s="1150">
        <v>0</v>
      </c>
      <c r="W77" s="1150">
        <v>0</v>
      </c>
      <c r="X77" s="1150">
        <v>0</v>
      </c>
      <c r="Y77" s="1151">
        <v>0</v>
      </c>
      <c r="Z77" s="1149">
        <v>2.0476043573720234E-2</v>
      </c>
      <c r="AA77" s="1150">
        <v>1.250326606602197E-2</v>
      </c>
      <c r="AB77" s="1150">
        <v>0</v>
      </c>
      <c r="AC77" s="1150">
        <v>0</v>
      </c>
      <c r="AD77" s="1150">
        <v>0</v>
      </c>
      <c r="AE77" s="1150">
        <v>0</v>
      </c>
      <c r="AF77" s="1150">
        <v>1.4579846521431489E-2</v>
      </c>
      <c r="AG77" s="1150">
        <v>1.6682086639972737E-2</v>
      </c>
      <c r="AH77" s="1151">
        <v>0</v>
      </c>
      <c r="AI77" s="1149">
        <v>0</v>
      </c>
      <c r="AJ77" s="1150">
        <v>0</v>
      </c>
      <c r="AK77" s="1150">
        <v>3.0612072508286067E-2</v>
      </c>
      <c r="AL77" s="1150">
        <v>0</v>
      </c>
      <c r="AM77" s="1150">
        <v>0</v>
      </c>
      <c r="AN77" s="1151">
        <v>5.4864162007374042E-3</v>
      </c>
      <c r="AO77" s="1149">
        <v>0</v>
      </c>
      <c r="AP77" s="1151">
        <v>0</v>
      </c>
      <c r="AQ77" s="1149">
        <v>0</v>
      </c>
      <c r="AR77" s="1150">
        <v>0</v>
      </c>
      <c r="AS77" s="1150">
        <v>0</v>
      </c>
      <c r="AT77" s="1150">
        <v>0</v>
      </c>
      <c r="AU77" s="1150">
        <v>7.3538409540767685E-3</v>
      </c>
      <c r="AV77" s="1150">
        <v>0</v>
      </c>
      <c r="AW77" s="1149">
        <v>0</v>
      </c>
      <c r="AX77" s="1151">
        <v>0</v>
      </c>
      <c r="AY77" s="1151">
        <v>1.3794135713286951E-2</v>
      </c>
    </row>
    <row r="78" spans="1:51" x14ac:dyDescent="0.25">
      <c r="A78" s="1148"/>
      <c r="B78" s="1148" t="s">
        <v>826</v>
      </c>
      <c r="C78" s="1149">
        <v>0</v>
      </c>
      <c r="D78" s="1150">
        <v>4.1953630554860726E-2</v>
      </c>
      <c r="E78" s="1150">
        <v>0</v>
      </c>
      <c r="F78" s="1150">
        <v>0</v>
      </c>
      <c r="G78" s="1150">
        <v>0</v>
      </c>
      <c r="H78" s="1151">
        <v>1.963529837159278E-2</v>
      </c>
      <c r="I78" s="1149">
        <v>7.6754514301459178E-3</v>
      </c>
      <c r="J78" s="1150">
        <v>5.6329840199502289E-2</v>
      </c>
      <c r="K78" s="1150">
        <v>0</v>
      </c>
      <c r="L78" s="1150">
        <v>0.10785413475028013</v>
      </c>
      <c r="M78" s="1150">
        <v>1.5411106554771337E-2</v>
      </c>
      <c r="N78" s="1150">
        <v>6.555961578650947E-2</v>
      </c>
      <c r="O78" s="1151">
        <v>0</v>
      </c>
      <c r="P78" s="1149">
        <v>6.784940158633336E-2</v>
      </c>
      <c r="Q78" s="1150">
        <v>0.1436338277377707</v>
      </c>
      <c r="R78" s="1150">
        <v>7.6805322166542955E-2</v>
      </c>
      <c r="S78" s="1150">
        <v>8.9484013370361132E-2</v>
      </c>
      <c r="T78" s="1150">
        <v>0.16723174058736651</v>
      </c>
      <c r="U78" s="1150">
        <v>0.194553694885644</v>
      </c>
      <c r="V78" s="1150">
        <v>0.13985824167817096</v>
      </c>
      <c r="W78" s="1150">
        <v>0.13471383084096625</v>
      </c>
      <c r="X78" s="1150">
        <v>0.13871841723818493</v>
      </c>
      <c r="Y78" s="1151">
        <v>0.18234740773665065</v>
      </c>
      <c r="Z78" s="1149">
        <v>1.595307578548456E-2</v>
      </c>
      <c r="AA78" s="1150">
        <v>8.5254961200657182E-3</v>
      </c>
      <c r="AB78" s="1150">
        <v>0.15146111310659072</v>
      </c>
      <c r="AC78" s="1150">
        <v>7.2799954860279514E-2</v>
      </c>
      <c r="AD78" s="1150">
        <v>1.5472650125281758E-2</v>
      </c>
      <c r="AE78" s="1150">
        <v>0.17730370268468015</v>
      </c>
      <c r="AF78" s="1150">
        <v>3.176101961383393E-2</v>
      </c>
      <c r="AG78" s="1150">
        <v>5.1820623783162087E-2</v>
      </c>
      <c r="AH78" s="1151">
        <v>9.5664324093250402E-2</v>
      </c>
      <c r="AI78" s="1149">
        <v>0</v>
      </c>
      <c r="AJ78" s="1150">
        <v>4.6284119121686153E-2</v>
      </c>
      <c r="AK78" s="1150">
        <v>0</v>
      </c>
      <c r="AL78" s="1150">
        <v>0</v>
      </c>
      <c r="AM78" s="1150">
        <v>0</v>
      </c>
      <c r="AN78" s="1151">
        <v>0.18557191905022719</v>
      </c>
      <c r="AO78" s="1149">
        <v>0</v>
      </c>
      <c r="AP78" s="1151">
        <v>0</v>
      </c>
      <c r="AQ78" s="1149">
        <v>0</v>
      </c>
      <c r="AR78" s="1150">
        <v>3.5793276791348576E-2</v>
      </c>
      <c r="AS78" s="1150">
        <v>9.8514061812512085E-2</v>
      </c>
      <c r="AT78" s="1150">
        <v>9.0827089438347219E-2</v>
      </c>
      <c r="AU78" s="1150">
        <v>6.3954887028987977E-3</v>
      </c>
      <c r="AV78" s="1150">
        <v>0</v>
      </c>
      <c r="AW78" s="1149">
        <v>4.6526903056443601E-2</v>
      </c>
      <c r="AX78" s="1151">
        <v>2.1508656327376891E-3</v>
      </c>
      <c r="AY78" s="1151">
        <v>6.9353394548050618E-2</v>
      </c>
    </row>
    <row r="79" spans="1:51" x14ac:dyDescent="0.25">
      <c r="A79" s="1148"/>
      <c r="B79" s="1148" t="s">
        <v>836</v>
      </c>
      <c r="C79" s="1149">
        <v>0</v>
      </c>
      <c r="D79" s="1150">
        <v>0</v>
      </c>
      <c r="E79" s="1150">
        <v>0</v>
      </c>
      <c r="F79" s="1150">
        <v>0</v>
      </c>
      <c r="G79" s="1150">
        <v>0</v>
      </c>
      <c r="H79" s="1151">
        <v>0</v>
      </c>
      <c r="I79" s="1149">
        <v>0</v>
      </c>
      <c r="J79" s="1150">
        <v>0</v>
      </c>
      <c r="K79" s="1150">
        <v>0</v>
      </c>
      <c r="L79" s="1150">
        <v>0</v>
      </c>
      <c r="M79" s="1150">
        <v>0</v>
      </c>
      <c r="N79" s="1150">
        <v>0</v>
      </c>
      <c r="O79" s="1151">
        <v>0</v>
      </c>
      <c r="P79" s="1149">
        <v>0</v>
      </c>
      <c r="Q79" s="1150">
        <v>0</v>
      </c>
      <c r="R79" s="1150">
        <v>0</v>
      </c>
      <c r="S79" s="1150">
        <v>0</v>
      </c>
      <c r="T79" s="1150">
        <v>0.10947682526036383</v>
      </c>
      <c r="U79" s="1150">
        <v>0</v>
      </c>
      <c r="V79" s="1150">
        <v>0</v>
      </c>
      <c r="W79" s="1150">
        <v>0</v>
      </c>
      <c r="X79" s="1150">
        <v>0</v>
      </c>
      <c r="Y79" s="1151">
        <v>9.7828055637682668E-2</v>
      </c>
      <c r="Z79" s="1149">
        <v>0</v>
      </c>
      <c r="AA79" s="1150">
        <v>0</v>
      </c>
      <c r="AB79" s="1150">
        <v>0</v>
      </c>
      <c r="AC79" s="1150">
        <v>0</v>
      </c>
      <c r="AD79" s="1150">
        <v>0</v>
      </c>
      <c r="AE79" s="1150">
        <v>0</v>
      </c>
      <c r="AF79" s="1150">
        <v>0</v>
      </c>
      <c r="AG79" s="1150">
        <v>0</v>
      </c>
      <c r="AH79" s="1151">
        <v>5.8930982394328223E-2</v>
      </c>
      <c r="AI79" s="1149">
        <v>0</v>
      </c>
      <c r="AJ79" s="1150">
        <v>0</v>
      </c>
      <c r="AK79" s="1150">
        <v>0</v>
      </c>
      <c r="AL79" s="1150">
        <v>0</v>
      </c>
      <c r="AM79" s="1150">
        <v>0</v>
      </c>
      <c r="AN79" s="1151">
        <v>0</v>
      </c>
      <c r="AO79" s="1149">
        <v>0</v>
      </c>
      <c r="AP79" s="1151">
        <v>0</v>
      </c>
      <c r="AQ79" s="1149">
        <v>0</v>
      </c>
      <c r="AR79" s="1150">
        <v>0</v>
      </c>
      <c r="AS79" s="1150">
        <v>1.0829040368656799E-2</v>
      </c>
      <c r="AT79" s="1150">
        <v>0.17860514178884224</v>
      </c>
      <c r="AU79" s="1150">
        <v>0</v>
      </c>
      <c r="AV79" s="1150">
        <v>0</v>
      </c>
      <c r="AW79" s="1149">
        <v>5.4356962290627038E-2</v>
      </c>
      <c r="AX79" s="1151">
        <v>8.3861221063681102E-2</v>
      </c>
      <c r="AY79" s="1151">
        <v>6.0772093414783873E-3</v>
      </c>
    </row>
    <row r="80" spans="1:51" x14ac:dyDescent="0.25">
      <c r="A80" s="1148"/>
      <c r="B80" s="1148" t="s">
        <v>837</v>
      </c>
      <c r="C80" s="1149">
        <v>0</v>
      </c>
      <c r="D80" s="1150">
        <v>0</v>
      </c>
      <c r="E80" s="1150">
        <v>4.0281547856121133E-2</v>
      </c>
      <c r="F80" s="1150">
        <v>0</v>
      </c>
      <c r="G80" s="1150">
        <v>0</v>
      </c>
      <c r="H80" s="1151">
        <v>0</v>
      </c>
      <c r="I80" s="1149">
        <v>0</v>
      </c>
      <c r="J80" s="1150">
        <v>0</v>
      </c>
      <c r="K80" s="1150">
        <v>0</v>
      </c>
      <c r="L80" s="1150">
        <v>0</v>
      </c>
      <c r="M80" s="1150">
        <v>0</v>
      </c>
      <c r="N80" s="1150">
        <v>0</v>
      </c>
      <c r="O80" s="1151">
        <v>0</v>
      </c>
      <c r="P80" s="1149">
        <v>0</v>
      </c>
      <c r="Q80" s="1150">
        <v>0</v>
      </c>
      <c r="R80" s="1150">
        <v>0.10310518226042105</v>
      </c>
      <c r="S80" s="1150">
        <v>0</v>
      </c>
      <c r="T80" s="1150">
        <v>0</v>
      </c>
      <c r="U80" s="1150">
        <v>0</v>
      </c>
      <c r="V80" s="1150">
        <v>0</v>
      </c>
      <c r="W80" s="1150">
        <v>0</v>
      </c>
      <c r="X80" s="1150">
        <v>0</v>
      </c>
      <c r="Y80" s="1151">
        <v>0</v>
      </c>
      <c r="Z80" s="1149">
        <v>0</v>
      </c>
      <c r="AA80" s="1150">
        <v>0</v>
      </c>
      <c r="AB80" s="1150">
        <v>0</v>
      </c>
      <c r="AC80" s="1150">
        <v>0</v>
      </c>
      <c r="AD80" s="1150">
        <v>0</v>
      </c>
      <c r="AE80" s="1150">
        <v>0</v>
      </c>
      <c r="AF80" s="1150">
        <v>0</v>
      </c>
      <c r="AG80" s="1150">
        <v>0</v>
      </c>
      <c r="AH80" s="1151">
        <v>0</v>
      </c>
      <c r="AI80" s="1149">
        <v>0</v>
      </c>
      <c r="AJ80" s="1150">
        <v>0</v>
      </c>
      <c r="AK80" s="1150">
        <v>0</v>
      </c>
      <c r="AL80" s="1150">
        <v>0</v>
      </c>
      <c r="AM80" s="1150">
        <v>0</v>
      </c>
      <c r="AN80" s="1151">
        <v>0</v>
      </c>
      <c r="AO80" s="1149">
        <v>0</v>
      </c>
      <c r="AP80" s="1151">
        <v>0</v>
      </c>
      <c r="AQ80" s="1149">
        <v>0</v>
      </c>
      <c r="AR80" s="1150">
        <v>0</v>
      </c>
      <c r="AS80" s="1150">
        <v>0</v>
      </c>
      <c r="AT80" s="1150">
        <v>0</v>
      </c>
      <c r="AU80" s="1150">
        <v>0</v>
      </c>
      <c r="AV80" s="1150">
        <v>0</v>
      </c>
      <c r="AW80" s="1149">
        <v>0</v>
      </c>
      <c r="AX80" s="1151">
        <v>0</v>
      </c>
      <c r="AY80" s="1151">
        <v>4.8976565612068729E-3</v>
      </c>
    </row>
    <row r="81" spans="1:51" x14ac:dyDescent="0.25">
      <c r="A81" s="1148"/>
      <c r="B81" s="1148" t="s">
        <v>830</v>
      </c>
      <c r="C81" s="1149">
        <v>5.484325274469224E-2</v>
      </c>
      <c r="D81" s="1150">
        <v>4.2680929744731019E-2</v>
      </c>
      <c r="E81" s="1150">
        <v>3.954406450231325E-2</v>
      </c>
      <c r="F81" s="1150">
        <v>0</v>
      </c>
      <c r="G81" s="1150">
        <v>0</v>
      </c>
      <c r="H81" s="1151">
        <v>2.127230029960895E-2</v>
      </c>
      <c r="I81" s="1149">
        <v>0</v>
      </c>
      <c r="J81" s="1150">
        <v>1.5732234836857921E-2</v>
      </c>
      <c r="K81" s="1150">
        <v>0</v>
      </c>
      <c r="L81" s="1150">
        <v>0</v>
      </c>
      <c r="M81" s="1150">
        <v>0</v>
      </c>
      <c r="N81" s="1150">
        <v>0</v>
      </c>
      <c r="O81" s="1151">
        <v>0</v>
      </c>
      <c r="P81" s="1149">
        <v>0</v>
      </c>
      <c r="Q81" s="1150">
        <v>4.0220267535980479E-2</v>
      </c>
      <c r="R81" s="1150">
        <v>0</v>
      </c>
      <c r="S81" s="1150">
        <v>0</v>
      </c>
      <c r="T81" s="1150">
        <v>0</v>
      </c>
      <c r="U81" s="1150">
        <v>0.12729852991606869</v>
      </c>
      <c r="V81" s="1150">
        <v>1.3072122957765751E-2</v>
      </c>
      <c r="W81" s="1150">
        <v>0</v>
      </c>
      <c r="X81" s="1150">
        <v>0</v>
      </c>
      <c r="Y81" s="1151">
        <v>0</v>
      </c>
      <c r="Z81" s="1149">
        <v>0</v>
      </c>
      <c r="AA81" s="1150">
        <v>0</v>
      </c>
      <c r="AB81" s="1150">
        <v>0</v>
      </c>
      <c r="AC81" s="1150">
        <v>0</v>
      </c>
      <c r="AD81" s="1150">
        <v>0</v>
      </c>
      <c r="AE81" s="1150">
        <v>0</v>
      </c>
      <c r="AF81" s="1150">
        <v>0</v>
      </c>
      <c r="AG81" s="1150">
        <v>0</v>
      </c>
      <c r="AH81" s="1151">
        <v>0</v>
      </c>
      <c r="AI81" s="1149">
        <v>0</v>
      </c>
      <c r="AJ81" s="1150">
        <v>0</v>
      </c>
      <c r="AK81" s="1150">
        <v>0</v>
      </c>
      <c r="AL81" s="1150">
        <v>0</v>
      </c>
      <c r="AM81" s="1150">
        <v>0</v>
      </c>
      <c r="AN81" s="1151">
        <v>0</v>
      </c>
      <c r="AO81" s="1149">
        <v>0</v>
      </c>
      <c r="AP81" s="1151">
        <v>0</v>
      </c>
      <c r="AQ81" s="1149">
        <v>0</v>
      </c>
      <c r="AR81" s="1150">
        <v>1.5796014263828914E-2</v>
      </c>
      <c r="AS81" s="1150">
        <v>1.0926763651075002E-2</v>
      </c>
      <c r="AT81" s="1150">
        <v>2.0648140045548928E-2</v>
      </c>
      <c r="AU81" s="1150">
        <v>1.2700753299601807E-2</v>
      </c>
      <c r="AV81" s="1150">
        <v>0</v>
      </c>
      <c r="AW81" s="1149">
        <v>0.12388070419308642</v>
      </c>
      <c r="AX81" s="1151">
        <v>7.1073170198552124E-2</v>
      </c>
      <c r="AY81" s="1151">
        <v>9.3618254865406678E-3</v>
      </c>
    </row>
    <row r="82" spans="1:51" x14ac:dyDescent="0.25">
      <c r="A82" s="1148"/>
      <c r="B82" s="1148" t="s">
        <v>967</v>
      </c>
      <c r="C82" s="1149">
        <v>0</v>
      </c>
      <c r="D82" s="1150">
        <v>0</v>
      </c>
      <c r="E82" s="1150">
        <v>0</v>
      </c>
      <c r="F82" s="1150">
        <v>0</v>
      </c>
      <c r="G82" s="1150">
        <v>0</v>
      </c>
      <c r="H82" s="1151">
        <v>0</v>
      </c>
      <c r="I82" s="1149">
        <v>0</v>
      </c>
      <c r="J82" s="1150">
        <v>0</v>
      </c>
      <c r="K82" s="1150">
        <v>0</v>
      </c>
      <c r="L82" s="1150">
        <v>0</v>
      </c>
      <c r="M82" s="1150">
        <v>0</v>
      </c>
      <c r="N82" s="1150">
        <v>0</v>
      </c>
      <c r="O82" s="1151">
        <v>0</v>
      </c>
      <c r="P82" s="1149">
        <v>0</v>
      </c>
      <c r="Q82" s="1150">
        <v>0</v>
      </c>
      <c r="R82" s="1150">
        <v>0</v>
      </c>
      <c r="S82" s="1150">
        <v>0</v>
      </c>
      <c r="T82" s="1150">
        <v>0</v>
      </c>
      <c r="U82" s="1150">
        <v>0</v>
      </c>
      <c r="V82" s="1150">
        <v>0</v>
      </c>
      <c r="W82" s="1150">
        <v>0</v>
      </c>
      <c r="X82" s="1150">
        <v>0</v>
      </c>
      <c r="Y82" s="1151">
        <v>0</v>
      </c>
      <c r="Z82" s="1149">
        <v>0</v>
      </c>
      <c r="AA82" s="1150">
        <v>0</v>
      </c>
      <c r="AB82" s="1150">
        <v>0</v>
      </c>
      <c r="AC82" s="1150">
        <v>0</v>
      </c>
      <c r="AD82" s="1150">
        <v>0</v>
      </c>
      <c r="AE82" s="1150">
        <v>0</v>
      </c>
      <c r="AF82" s="1150">
        <v>0</v>
      </c>
      <c r="AG82" s="1150">
        <v>0</v>
      </c>
      <c r="AH82" s="1151">
        <v>0</v>
      </c>
      <c r="AI82" s="1149">
        <v>0</v>
      </c>
      <c r="AJ82" s="1150">
        <v>0</v>
      </c>
      <c r="AK82" s="1150">
        <v>0</v>
      </c>
      <c r="AL82" s="1150">
        <v>0</v>
      </c>
      <c r="AM82" s="1150">
        <v>0</v>
      </c>
      <c r="AN82" s="1151">
        <v>0</v>
      </c>
      <c r="AO82" s="1149">
        <v>0</v>
      </c>
      <c r="AP82" s="1151">
        <v>0</v>
      </c>
      <c r="AQ82" s="1149">
        <v>0</v>
      </c>
      <c r="AR82" s="1150">
        <v>2.0801720464286626E-2</v>
      </c>
      <c r="AS82" s="1150">
        <v>0</v>
      </c>
      <c r="AT82" s="1150">
        <v>0</v>
      </c>
      <c r="AU82" s="1150">
        <v>0</v>
      </c>
      <c r="AV82" s="1150">
        <v>0</v>
      </c>
      <c r="AW82" s="1149">
        <v>0</v>
      </c>
      <c r="AX82" s="1151">
        <v>0</v>
      </c>
      <c r="AY82" s="1151">
        <v>3.029493440216129E-4</v>
      </c>
    </row>
    <row r="83" spans="1:51" x14ac:dyDescent="0.25">
      <c r="A83" s="1148"/>
      <c r="B83" s="1148" t="s">
        <v>827</v>
      </c>
      <c r="C83" s="1149">
        <v>0</v>
      </c>
      <c r="D83" s="1150">
        <v>0</v>
      </c>
      <c r="E83" s="1150">
        <v>0</v>
      </c>
      <c r="F83" s="1150">
        <v>0</v>
      </c>
      <c r="G83" s="1150">
        <v>0</v>
      </c>
      <c r="H83" s="1151">
        <v>0</v>
      </c>
      <c r="I83" s="1149">
        <v>0</v>
      </c>
      <c r="J83" s="1150">
        <v>6.6189358399130031E-3</v>
      </c>
      <c r="K83" s="1150">
        <v>0</v>
      </c>
      <c r="L83" s="1150">
        <v>4.5278890316088082E-2</v>
      </c>
      <c r="M83" s="1150">
        <v>0</v>
      </c>
      <c r="N83" s="1150">
        <v>0</v>
      </c>
      <c r="O83" s="1151">
        <v>0</v>
      </c>
      <c r="P83" s="1149">
        <v>0</v>
      </c>
      <c r="Q83" s="1150">
        <v>0.19151810838492689</v>
      </c>
      <c r="R83" s="1150">
        <v>0</v>
      </c>
      <c r="S83" s="1150">
        <v>6.595161939948864E-2</v>
      </c>
      <c r="T83" s="1150">
        <v>0</v>
      </c>
      <c r="U83" s="1150">
        <v>0</v>
      </c>
      <c r="V83" s="1150">
        <v>0</v>
      </c>
      <c r="W83" s="1150">
        <v>0</v>
      </c>
      <c r="X83" s="1150">
        <v>0</v>
      </c>
      <c r="Y83" s="1151">
        <v>0</v>
      </c>
      <c r="Z83" s="1149">
        <v>8.4863064386294013E-2</v>
      </c>
      <c r="AA83" s="1150">
        <v>7.7853700466134186E-3</v>
      </c>
      <c r="AB83" s="1150">
        <v>3.38893787563323E-2</v>
      </c>
      <c r="AC83" s="1150">
        <v>4.763116421977328E-2</v>
      </c>
      <c r="AD83" s="1150">
        <v>0</v>
      </c>
      <c r="AE83" s="1150">
        <v>3.8772006953997663E-2</v>
      </c>
      <c r="AF83" s="1150">
        <v>3.482955283934866E-2</v>
      </c>
      <c r="AG83" s="1150">
        <v>4.5834681038160692E-2</v>
      </c>
      <c r="AH83" s="1151">
        <v>9.4760491668368321E-2</v>
      </c>
      <c r="AI83" s="1149">
        <v>0.14070158054725976</v>
      </c>
      <c r="AJ83" s="1150">
        <v>0</v>
      </c>
      <c r="AK83" s="1150">
        <v>0.1244454605783068</v>
      </c>
      <c r="AL83" s="1150">
        <v>0</v>
      </c>
      <c r="AM83" s="1150">
        <v>4.9355397783930506E-2</v>
      </c>
      <c r="AN83" s="1151">
        <v>0</v>
      </c>
      <c r="AO83" s="1149">
        <v>0</v>
      </c>
      <c r="AP83" s="1151">
        <v>0</v>
      </c>
      <c r="AQ83" s="1149">
        <v>3.0733347905592918E-2</v>
      </c>
      <c r="AR83" s="1150">
        <v>0.16002740552038416</v>
      </c>
      <c r="AS83" s="1150">
        <v>8.8017942853396036E-2</v>
      </c>
      <c r="AT83" s="1150">
        <v>0.1884601318881311</v>
      </c>
      <c r="AU83" s="1150">
        <v>1.8973341714508341E-3</v>
      </c>
      <c r="AV83" s="1150">
        <v>5.0347047087832976E-2</v>
      </c>
      <c r="AW83" s="1149">
        <v>0</v>
      </c>
      <c r="AX83" s="1151">
        <v>5.7880092912149669E-2</v>
      </c>
      <c r="AY83" s="1151">
        <v>2.9455899408141924E-2</v>
      </c>
    </row>
    <row r="84" spans="1:51" x14ac:dyDescent="0.25">
      <c r="A84" s="1148"/>
      <c r="B84" s="1148" t="s">
        <v>838</v>
      </c>
      <c r="C84" s="1149">
        <v>0</v>
      </c>
      <c r="D84" s="1150">
        <v>0</v>
      </c>
      <c r="E84" s="1150">
        <v>0</v>
      </c>
      <c r="F84" s="1150">
        <v>0</v>
      </c>
      <c r="G84" s="1150">
        <v>0</v>
      </c>
      <c r="H84" s="1151">
        <v>0</v>
      </c>
      <c r="I84" s="1149">
        <v>8.3417585468772929E-3</v>
      </c>
      <c r="J84" s="1150">
        <v>2.6356288554227555E-2</v>
      </c>
      <c r="K84" s="1150">
        <v>6.3898896765349419E-2</v>
      </c>
      <c r="L84" s="1150">
        <v>8.4335027329021563E-3</v>
      </c>
      <c r="M84" s="1150">
        <v>4.571656154499569E-2</v>
      </c>
      <c r="N84" s="1150">
        <v>7.6504358796786409E-2</v>
      </c>
      <c r="O84" s="1151">
        <v>0</v>
      </c>
      <c r="P84" s="1149">
        <v>0.12801302971415721</v>
      </c>
      <c r="Q84" s="1150">
        <v>0.11435722457585867</v>
      </c>
      <c r="R84" s="1150">
        <v>0</v>
      </c>
      <c r="S84" s="1150">
        <v>0.15015874263700793</v>
      </c>
      <c r="T84" s="1150">
        <v>6.3798373475567632E-2</v>
      </c>
      <c r="U84" s="1150">
        <v>0</v>
      </c>
      <c r="V84" s="1150">
        <v>0.14782593084747978</v>
      </c>
      <c r="W84" s="1150">
        <v>0</v>
      </c>
      <c r="X84" s="1150">
        <v>2.1407595919666109E-2</v>
      </c>
      <c r="Y84" s="1151">
        <v>1.2027164192223784E-2</v>
      </c>
      <c r="Z84" s="1149">
        <v>7.9339298891648882E-2</v>
      </c>
      <c r="AA84" s="1150">
        <v>2.9455262282422279E-2</v>
      </c>
      <c r="AB84" s="1150">
        <v>6.6958661632353211E-3</v>
      </c>
      <c r="AC84" s="1150">
        <v>0</v>
      </c>
      <c r="AD84" s="1150">
        <v>0</v>
      </c>
      <c r="AE84" s="1150">
        <v>5.3052778648506171E-3</v>
      </c>
      <c r="AF84" s="1150">
        <v>0</v>
      </c>
      <c r="AG84" s="1150">
        <v>9.9481824100676713E-2</v>
      </c>
      <c r="AH84" s="1151">
        <v>1.9134149800396533E-2</v>
      </c>
      <c r="AI84" s="1149">
        <v>0</v>
      </c>
      <c r="AJ84" s="1150">
        <v>0</v>
      </c>
      <c r="AK84" s="1150">
        <v>0</v>
      </c>
      <c r="AL84" s="1150">
        <v>0</v>
      </c>
      <c r="AM84" s="1150">
        <v>0</v>
      </c>
      <c r="AN84" s="1151">
        <v>0</v>
      </c>
      <c r="AO84" s="1149">
        <v>0</v>
      </c>
      <c r="AP84" s="1151">
        <v>0</v>
      </c>
      <c r="AQ84" s="1149">
        <v>8.4519369300956881E-2</v>
      </c>
      <c r="AR84" s="1150">
        <v>1.0901729474367879E-2</v>
      </c>
      <c r="AS84" s="1150">
        <v>0</v>
      </c>
      <c r="AT84" s="1150">
        <v>0</v>
      </c>
      <c r="AU84" s="1150">
        <v>6.3262026694371331E-4</v>
      </c>
      <c r="AV84" s="1150">
        <v>2.9787683230197388E-2</v>
      </c>
      <c r="AW84" s="1149">
        <v>2.6356635294747074E-2</v>
      </c>
      <c r="AX84" s="1151">
        <v>4.624360507711401E-2</v>
      </c>
      <c r="AY84" s="1151">
        <v>2.1057028826051396E-2</v>
      </c>
    </row>
    <row r="85" spans="1:51" x14ac:dyDescent="0.25">
      <c r="A85" s="1148"/>
      <c r="B85" s="1148" t="s">
        <v>828</v>
      </c>
      <c r="C85" s="1149">
        <v>0</v>
      </c>
      <c r="D85" s="1150">
        <v>9.7443470961677367E-2</v>
      </c>
      <c r="E85" s="1150">
        <v>0.12808806566481915</v>
      </c>
      <c r="F85" s="1150">
        <v>0.10299079787055609</v>
      </c>
      <c r="G85" s="1150">
        <v>0.11633971678613569</v>
      </c>
      <c r="H85" s="1151">
        <v>0</v>
      </c>
      <c r="I85" s="1149">
        <v>6.7036233706038326E-2</v>
      </c>
      <c r="J85" s="1150">
        <v>5.4993976686711923E-2</v>
      </c>
      <c r="K85" s="1150">
        <v>0.12542337230024495</v>
      </c>
      <c r="L85" s="1150">
        <v>7.4589607790921386E-2</v>
      </c>
      <c r="M85" s="1150">
        <v>5.7580032805255491E-2</v>
      </c>
      <c r="N85" s="1150">
        <v>3.6144271913675502E-2</v>
      </c>
      <c r="O85" s="1151">
        <v>5.1291195296445394E-2</v>
      </c>
      <c r="P85" s="1149">
        <v>5.9235098763875928E-2</v>
      </c>
      <c r="Q85" s="1150">
        <v>0</v>
      </c>
      <c r="R85" s="1150">
        <v>0</v>
      </c>
      <c r="S85" s="1150">
        <v>9.6907345836172616E-3</v>
      </c>
      <c r="T85" s="1150">
        <v>0</v>
      </c>
      <c r="U85" s="1150">
        <v>0</v>
      </c>
      <c r="V85" s="1150">
        <v>0</v>
      </c>
      <c r="W85" s="1150">
        <v>0.12913486851373776</v>
      </c>
      <c r="X85" s="1150">
        <v>2.2449390522864481E-2</v>
      </c>
      <c r="Y85" s="1151">
        <v>0.15224288649879017</v>
      </c>
      <c r="Z85" s="1149">
        <v>9.0823891463622138E-3</v>
      </c>
      <c r="AA85" s="1150">
        <v>1.8747396769043075E-2</v>
      </c>
      <c r="AB85" s="1150">
        <v>6.0491465185388144E-2</v>
      </c>
      <c r="AC85" s="1150">
        <v>9.8752902685338803E-2</v>
      </c>
      <c r="AD85" s="1150">
        <v>0</v>
      </c>
      <c r="AE85" s="1150">
        <v>5.6911248326282318E-2</v>
      </c>
      <c r="AF85" s="1150">
        <v>1.3880523271883528E-2</v>
      </c>
      <c r="AG85" s="1150">
        <v>2.1087971056985871E-2</v>
      </c>
      <c r="AH85" s="1151">
        <v>5.7607970648120121E-2</v>
      </c>
      <c r="AI85" s="1149">
        <v>0</v>
      </c>
      <c r="AJ85" s="1150">
        <v>5.3199758161048896E-2</v>
      </c>
      <c r="AK85" s="1150">
        <v>0.12471849341188761</v>
      </c>
      <c r="AL85" s="1150">
        <v>0.10279740377496492</v>
      </c>
      <c r="AM85" s="1150">
        <v>0.11544569743493288</v>
      </c>
      <c r="AN85" s="1151">
        <v>5.0369266944192144E-2</v>
      </c>
      <c r="AO85" s="1149">
        <v>0</v>
      </c>
      <c r="AP85" s="1151">
        <v>0</v>
      </c>
      <c r="AQ85" s="1149">
        <v>0.14241787618557025</v>
      </c>
      <c r="AR85" s="1150">
        <v>1.9785477628157841E-2</v>
      </c>
      <c r="AS85" s="1150">
        <v>2.5969391659421578E-2</v>
      </c>
      <c r="AT85" s="1150">
        <v>1.831705477742995E-2</v>
      </c>
      <c r="AU85" s="1150">
        <v>2.5345930715300901E-2</v>
      </c>
      <c r="AV85" s="1150">
        <v>0.10742845349349385</v>
      </c>
      <c r="AW85" s="1149">
        <v>6.1633935365730023E-2</v>
      </c>
      <c r="AX85" s="1151">
        <v>0</v>
      </c>
      <c r="AY85" s="1151">
        <v>5.5463686392661284E-2</v>
      </c>
    </row>
    <row r="86" spans="1:51" x14ac:dyDescent="0.25">
      <c r="A86" s="1148"/>
      <c r="B86" s="1148" t="s">
        <v>856</v>
      </c>
      <c r="C86" s="1149">
        <v>0</v>
      </c>
      <c r="D86" s="1150">
        <v>0</v>
      </c>
      <c r="E86" s="1150">
        <v>0</v>
      </c>
      <c r="F86" s="1150">
        <v>0</v>
      </c>
      <c r="G86" s="1150">
        <v>0</v>
      </c>
      <c r="H86" s="1151">
        <v>0</v>
      </c>
      <c r="I86" s="1149">
        <v>0</v>
      </c>
      <c r="J86" s="1150">
        <v>0</v>
      </c>
      <c r="K86" s="1150">
        <v>0</v>
      </c>
      <c r="L86" s="1150">
        <v>0</v>
      </c>
      <c r="M86" s="1150">
        <v>0</v>
      </c>
      <c r="N86" s="1150">
        <v>0</v>
      </c>
      <c r="O86" s="1151">
        <v>0</v>
      </c>
      <c r="P86" s="1149">
        <v>0</v>
      </c>
      <c r="Q86" s="1150">
        <v>0</v>
      </c>
      <c r="R86" s="1150">
        <v>0</v>
      </c>
      <c r="S86" s="1150">
        <v>0</v>
      </c>
      <c r="T86" s="1150">
        <v>0</v>
      </c>
      <c r="U86" s="1150">
        <v>0</v>
      </c>
      <c r="V86" s="1150">
        <v>0</v>
      </c>
      <c r="W86" s="1150">
        <v>0</v>
      </c>
      <c r="X86" s="1150">
        <v>0</v>
      </c>
      <c r="Y86" s="1151">
        <v>0</v>
      </c>
      <c r="Z86" s="1149">
        <v>0</v>
      </c>
      <c r="AA86" s="1150">
        <v>0</v>
      </c>
      <c r="AB86" s="1150">
        <v>0</v>
      </c>
      <c r="AC86" s="1150">
        <v>0</v>
      </c>
      <c r="AD86" s="1150">
        <v>0</v>
      </c>
      <c r="AE86" s="1150">
        <v>0</v>
      </c>
      <c r="AF86" s="1150">
        <v>0</v>
      </c>
      <c r="AG86" s="1150">
        <v>0</v>
      </c>
      <c r="AH86" s="1151">
        <v>0</v>
      </c>
      <c r="AI86" s="1149">
        <v>4.2434568383070304E-2</v>
      </c>
      <c r="AJ86" s="1150">
        <v>0</v>
      </c>
      <c r="AK86" s="1150">
        <v>3.6036514263994068E-2</v>
      </c>
      <c r="AL86" s="1150">
        <v>8.2443882641349015E-3</v>
      </c>
      <c r="AM86" s="1150">
        <v>7.7505745952475724E-2</v>
      </c>
      <c r="AN86" s="1151">
        <v>1.5836763081897541E-2</v>
      </c>
      <c r="AO86" s="1149">
        <v>0</v>
      </c>
      <c r="AP86" s="1151">
        <v>0</v>
      </c>
      <c r="AQ86" s="1149">
        <v>0</v>
      </c>
      <c r="AR86" s="1150">
        <v>8.6918935198424488E-2</v>
      </c>
      <c r="AS86" s="1150">
        <v>0</v>
      </c>
      <c r="AT86" s="1150">
        <v>0</v>
      </c>
      <c r="AU86" s="1150">
        <v>6.689746860075782E-2</v>
      </c>
      <c r="AV86" s="1150">
        <v>0.13616969539412543</v>
      </c>
      <c r="AW86" s="1149">
        <v>0</v>
      </c>
      <c r="AX86" s="1151">
        <v>0</v>
      </c>
      <c r="AY86" s="1151">
        <v>1.0456710090913927E-2</v>
      </c>
    </row>
    <row r="87" spans="1:51" x14ac:dyDescent="0.25">
      <c r="A87" s="1148"/>
      <c r="B87" s="1148" t="s">
        <v>839</v>
      </c>
      <c r="C87" s="1149">
        <v>0</v>
      </c>
      <c r="D87" s="1150">
        <v>0</v>
      </c>
      <c r="E87" s="1150">
        <v>0</v>
      </c>
      <c r="F87" s="1150">
        <v>0</v>
      </c>
      <c r="G87" s="1150">
        <v>0</v>
      </c>
      <c r="H87" s="1151">
        <v>0</v>
      </c>
      <c r="I87" s="1149">
        <v>0</v>
      </c>
      <c r="J87" s="1150">
        <v>0</v>
      </c>
      <c r="K87" s="1150">
        <v>0</v>
      </c>
      <c r="L87" s="1150">
        <v>0</v>
      </c>
      <c r="M87" s="1150">
        <v>0</v>
      </c>
      <c r="N87" s="1150">
        <v>0</v>
      </c>
      <c r="O87" s="1151">
        <v>0</v>
      </c>
      <c r="P87" s="1149">
        <v>0</v>
      </c>
      <c r="Q87" s="1150">
        <v>0</v>
      </c>
      <c r="R87" s="1150">
        <v>0</v>
      </c>
      <c r="S87" s="1150">
        <v>0</v>
      </c>
      <c r="T87" s="1150">
        <v>0</v>
      </c>
      <c r="U87" s="1150">
        <v>0</v>
      </c>
      <c r="V87" s="1150">
        <v>0</v>
      </c>
      <c r="W87" s="1150">
        <v>0</v>
      </c>
      <c r="X87" s="1150">
        <v>0</v>
      </c>
      <c r="Y87" s="1151">
        <v>0</v>
      </c>
      <c r="Z87" s="1149">
        <v>0</v>
      </c>
      <c r="AA87" s="1150">
        <v>0</v>
      </c>
      <c r="AB87" s="1150">
        <v>0</v>
      </c>
      <c r="AC87" s="1150">
        <v>0</v>
      </c>
      <c r="AD87" s="1150">
        <v>0</v>
      </c>
      <c r="AE87" s="1150">
        <v>0</v>
      </c>
      <c r="AF87" s="1150">
        <v>0</v>
      </c>
      <c r="AG87" s="1150">
        <v>0</v>
      </c>
      <c r="AH87" s="1151">
        <v>0</v>
      </c>
      <c r="AI87" s="1149">
        <v>0</v>
      </c>
      <c r="AJ87" s="1150">
        <v>0</v>
      </c>
      <c r="AK87" s="1150">
        <v>0</v>
      </c>
      <c r="AL87" s="1150">
        <v>0</v>
      </c>
      <c r="AM87" s="1150">
        <v>0</v>
      </c>
      <c r="AN87" s="1151">
        <v>0</v>
      </c>
      <c r="AO87" s="1149">
        <v>0</v>
      </c>
      <c r="AP87" s="1151">
        <v>0.15793541935334016</v>
      </c>
      <c r="AQ87" s="1149">
        <v>0</v>
      </c>
      <c r="AR87" s="1150">
        <v>0.11646694211990066</v>
      </c>
      <c r="AS87" s="1150">
        <v>5.5925896706512143E-2</v>
      </c>
      <c r="AT87" s="1150">
        <v>5.5114001865346526E-2</v>
      </c>
      <c r="AU87" s="1150">
        <v>3.6039863421767529E-2</v>
      </c>
      <c r="AV87" s="1150">
        <v>3.781864758558369E-2</v>
      </c>
      <c r="AW87" s="1149">
        <v>0</v>
      </c>
      <c r="AX87" s="1151">
        <v>0</v>
      </c>
      <c r="AY87" s="1151">
        <v>4.1280992542328844E-3</v>
      </c>
    </row>
    <row r="88" spans="1:51" x14ac:dyDescent="0.25">
      <c r="A88" s="1148"/>
      <c r="B88" s="1148" t="s">
        <v>817</v>
      </c>
      <c r="C88" s="1149">
        <v>0</v>
      </c>
      <c r="D88" s="1150">
        <v>0</v>
      </c>
      <c r="E88" s="1150">
        <v>0</v>
      </c>
      <c r="F88" s="1150">
        <v>0</v>
      </c>
      <c r="G88" s="1150">
        <v>0</v>
      </c>
      <c r="H88" s="1151">
        <v>0</v>
      </c>
      <c r="I88" s="1149">
        <v>0</v>
      </c>
      <c r="J88" s="1150">
        <v>8.3428037057050701E-3</v>
      </c>
      <c r="K88" s="1150">
        <v>0</v>
      </c>
      <c r="L88" s="1150">
        <v>0</v>
      </c>
      <c r="M88" s="1150">
        <v>0</v>
      </c>
      <c r="N88" s="1150">
        <v>0</v>
      </c>
      <c r="O88" s="1151">
        <v>0</v>
      </c>
      <c r="P88" s="1149">
        <v>2.6867849500013842E-2</v>
      </c>
      <c r="Q88" s="1150">
        <v>0</v>
      </c>
      <c r="R88" s="1150">
        <v>0</v>
      </c>
      <c r="S88" s="1150">
        <v>5.5492393309907427E-3</v>
      </c>
      <c r="T88" s="1150">
        <v>0</v>
      </c>
      <c r="U88" s="1150">
        <v>0</v>
      </c>
      <c r="V88" s="1150">
        <v>0</v>
      </c>
      <c r="W88" s="1150">
        <v>0</v>
      </c>
      <c r="X88" s="1150">
        <v>0.16283476883911613</v>
      </c>
      <c r="Y88" s="1151">
        <v>0</v>
      </c>
      <c r="Z88" s="1149">
        <v>0</v>
      </c>
      <c r="AA88" s="1150">
        <v>0</v>
      </c>
      <c r="AB88" s="1150">
        <v>0</v>
      </c>
      <c r="AC88" s="1150">
        <v>0</v>
      </c>
      <c r="AD88" s="1150">
        <v>0</v>
      </c>
      <c r="AE88" s="1150">
        <v>0</v>
      </c>
      <c r="AF88" s="1150">
        <v>0</v>
      </c>
      <c r="AG88" s="1150">
        <v>0</v>
      </c>
      <c r="AH88" s="1151">
        <v>0</v>
      </c>
      <c r="AI88" s="1149">
        <v>0</v>
      </c>
      <c r="AJ88" s="1150">
        <v>0</v>
      </c>
      <c r="AK88" s="1150">
        <v>0</v>
      </c>
      <c r="AL88" s="1150">
        <v>0</v>
      </c>
      <c r="AM88" s="1150">
        <v>0</v>
      </c>
      <c r="AN88" s="1151">
        <v>0</v>
      </c>
      <c r="AO88" s="1149">
        <v>0</v>
      </c>
      <c r="AP88" s="1151">
        <v>0</v>
      </c>
      <c r="AQ88" s="1149">
        <v>0</v>
      </c>
      <c r="AR88" s="1150">
        <v>0</v>
      </c>
      <c r="AS88" s="1150">
        <v>0</v>
      </c>
      <c r="AT88" s="1150">
        <v>0</v>
      </c>
      <c r="AU88" s="1150">
        <v>0</v>
      </c>
      <c r="AV88" s="1150">
        <v>0</v>
      </c>
      <c r="AW88" s="1149">
        <v>0</v>
      </c>
      <c r="AX88" s="1151">
        <v>5.2089073934737426E-2</v>
      </c>
      <c r="AY88" s="1151">
        <v>3.0537882451384521E-3</v>
      </c>
    </row>
    <row r="89" spans="1:51" x14ac:dyDescent="0.25">
      <c r="A89" s="1148"/>
      <c r="B89" s="1148" t="s">
        <v>840</v>
      </c>
      <c r="C89" s="1149">
        <v>0</v>
      </c>
      <c r="D89" s="1150">
        <v>2.8597832131716138E-2</v>
      </c>
      <c r="E89" s="1150">
        <v>1.2511860973565289E-2</v>
      </c>
      <c r="F89" s="1150">
        <v>0</v>
      </c>
      <c r="G89" s="1150">
        <v>0</v>
      </c>
      <c r="H89" s="1151">
        <v>3.0860461586323096E-2</v>
      </c>
      <c r="I89" s="1149">
        <v>3.4240546236249468E-2</v>
      </c>
      <c r="J89" s="1150">
        <v>1.0528442167790043E-2</v>
      </c>
      <c r="K89" s="1150">
        <v>0</v>
      </c>
      <c r="L89" s="1150">
        <v>1.3396127612882482E-2</v>
      </c>
      <c r="M89" s="1150">
        <v>2.4257498003704914E-2</v>
      </c>
      <c r="N89" s="1150">
        <v>0</v>
      </c>
      <c r="O89" s="1151">
        <v>0</v>
      </c>
      <c r="P89" s="1149">
        <v>2.0463676779033914E-2</v>
      </c>
      <c r="Q89" s="1150">
        <v>5.7298742370980767E-2</v>
      </c>
      <c r="R89" s="1150">
        <v>2.6838413718991341E-2</v>
      </c>
      <c r="S89" s="1150">
        <v>0.1272984973794786</v>
      </c>
      <c r="T89" s="1150">
        <v>0</v>
      </c>
      <c r="U89" s="1150">
        <v>1.6794594366318263E-2</v>
      </c>
      <c r="V89" s="1150">
        <v>3.1038112523611869E-2</v>
      </c>
      <c r="W89" s="1150">
        <v>0</v>
      </c>
      <c r="X89" s="1150">
        <v>7.8268608852149521E-2</v>
      </c>
      <c r="Y89" s="1151">
        <v>0.14281681408624097</v>
      </c>
      <c r="Z89" s="1149">
        <v>5.551626034992335E-3</v>
      </c>
      <c r="AA89" s="1150">
        <v>7.191606156164692E-3</v>
      </c>
      <c r="AB89" s="1150">
        <v>3.3977756931709735E-2</v>
      </c>
      <c r="AC89" s="1150">
        <v>4.2905142814799013E-2</v>
      </c>
      <c r="AD89" s="1150">
        <v>0</v>
      </c>
      <c r="AE89" s="1150">
        <v>2.019097724094614E-2</v>
      </c>
      <c r="AF89" s="1150">
        <v>7.1565211393122205E-3</v>
      </c>
      <c r="AG89" s="1150">
        <v>2.5266749878715591E-2</v>
      </c>
      <c r="AH89" s="1151">
        <v>0</v>
      </c>
      <c r="AI89" s="1149">
        <v>0</v>
      </c>
      <c r="AJ89" s="1150">
        <v>0</v>
      </c>
      <c r="AK89" s="1150">
        <v>0</v>
      </c>
      <c r="AL89" s="1150">
        <v>0</v>
      </c>
      <c r="AM89" s="1150">
        <v>0</v>
      </c>
      <c r="AN89" s="1151">
        <v>9.0301593767445495E-2</v>
      </c>
      <c r="AO89" s="1149">
        <v>0</v>
      </c>
      <c r="AP89" s="1151">
        <v>0.21884591242583812</v>
      </c>
      <c r="AQ89" s="1149">
        <v>0</v>
      </c>
      <c r="AR89" s="1150">
        <v>0</v>
      </c>
      <c r="AS89" s="1150">
        <v>6.5972844740271541E-2</v>
      </c>
      <c r="AT89" s="1150">
        <v>4.3551973372572966E-2</v>
      </c>
      <c r="AU89" s="1150">
        <v>8.3448815333631174E-2</v>
      </c>
      <c r="AV89" s="1150">
        <v>0.1517928971508434</v>
      </c>
      <c r="AW89" s="1149">
        <v>0</v>
      </c>
      <c r="AX89" s="1151">
        <v>0</v>
      </c>
      <c r="AY89" s="1151">
        <v>2.8776939075313975E-2</v>
      </c>
    </row>
    <row r="90" spans="1:51" x14ac:dyDescent="0.25">
      <c r="A90" s="1144" t="s">
        <v>841</v>
      </c>
      <c r="B90" s="1144"/>
      <c r="C90" s="1153">
        <v>0</v>
      </c>
      <c r="D90" s="1154">
        <v>0</v>
      </c>
      <c r="E90" s="1154">
        <v>0</v>
      </c>
      <c r="F90" s="1154">
        <v>0</v>
      </c>
      <c r="G90" s="1154">
        <v>0</v>
      </c>
      <c r="H90" s="1155">
        <v>0</v>
      </c>
      <c r="I90" s="1153">
        <v>0</v>
      </c>
      <c r="J90" s="1154">
        <v>0</v>
      </c>
      <c r="K90" s="1154">
        <v>0</v>
      </c>
      <c r="L90" s="1154">
        <v>0</v>
      </c>
      <c r="M90" s="1154">
        <v>0</v>
      </c>
      <c r="N90" s="1154">
        <v>0</v>
      </c>
      <c r="O90" s="1155">
        <v>0</v>
      </c>
      <c r="P90" s="1153">
        <v>0</v>
      </c>
      <c r="Q90" s="1154">
        <v>0</v>
      </c>
      <c r="R90" s="1154">
        <v>0</v>
      </c>
      <c r="S90" s="1154">
        <v>0</v>
      </c>
      <c r="T90" s="1154">
        <v>0</v>
      </c>
      <c r="U90" s="1154">
        <v>0</v>
      </c>
      <c r="V90" s="1154">
        <v>0</v>
      </c>
      <c r="W90" s="1154">
        <v>0</v>
      </c>
      <c r="X90" s="1154">
        <v>0</v>
      </c>
      <c r="Y90" s="1155">
        <v>0</v>
      </c>
      <c r="Z90" s="1153">
        <v>0</v>
      </c>
      <c r="AA90" s="1154">
        <v>0</v>
      </c>
      <c r="AB90" s="1154">
        <v>0</v>
      </c>
      <c r="AC90" s="1154">
        <v>0</v>
      </c>
      <c r="AD90" s="1154">
        <v>0</v>
      </c>
      <c r="AE90" s="1154">
        <v>0</v>
      </c>
      <c r="AF90" s="1154">
        <v>0</v>
      </c>
      <c r="AG90" s="1154">
        <v>0</v>
      </c>
      <c r="AH90" s="1155">
        <v>0</v>
      </c>
      <c r="AI90" s="1153">
        <v>0</v>
      </c>
      <c r="AJ90" s="1154">
        <v>0</v>
      </c>
      <c r="AK90" s="1154">
        <v>0</v>
      </c>
      <c r="AL90" s="1154">
        <v>0</v>
      </c>
      <c r="AM90" s="1154">
        <v>0</v>
      </c>
      <c r="AN90" s="1155">
        <v>0</v>
      </c>
      <c r="AO90" s="1153">
        <v>0</v>
      </c>
      <c r="AP90" s="1155">
        <v>0</v>
      </c>
      <c r="AQ90" s="1153">
        <v>0</v>
      </c>
      <c r="AR90" s="1154">
        <v>0</v>
      </c>
      <c r="AS90" s="1154">
        <v>0</v>
      </c>
      <c r="AT90" s="1154">
        <v>0</v>
      </c>
      <c r="AU90" s="1154">
        <v>0</v>
      </c>
      <c r="AV90" s="1154">
        <v>0</v>
      </c>
      <c r="AW90" s="1153">
        <v>0</v>
      </c>
      <c r="AX90" s="1155">
        <v>2.2577942217038387E-2</v>
      </c>
      <c r="AY90" s="1155">
        <v>2.5020476042945787E-4</v>
      </c>
    </row>
    <row r="91" spans="1:51" x14ac:dyDescent="0.25">
      <c r="A91" s="1148"/>
      <c r="B91" s="1148" t="s">
        <v>842</v>
      </c>
      <c r="C91" s="1149">
        <v>0</v>
      </c>
      <c r="D91" s="1150">
        <v>0</v>
      </c>
      <c r="E91" s="1150">
        <v>0</v>
      </c>
      <c r="F91" s="1150">
        <v>0</v>
      </c>
      <c r="G91" s="1150">
        <v>0</v>
      </c>
      <c r="H91" s="1151">
        <v>0</v>
      </c>
      <c r="I91" s="1149">
        <v>0</v>
      </c>
      <c r="J91" s="1150">
        <v>0</v>
      </c>
      <c r="K91" s="1150">
        <v>0</v>
      </c>
      <c r="L91" s="1150">
        <v>0</v>
      </c>
      <c r="M91" s="1150">
        <v>0</v>
      </c>
      <c r="N91" s="1150">
        <v>0</v>
      </c>
      <c r="O91" s="1151">
        <v>0</v>
      </c>
      <c r="P91" s="1149">
        <v>0</v>
      </c>
      <c r="Q91" s="1150">
        <v>0</v>
      </c>
      <c r="R91" s="1150">
        <v>0</v>
      </c>
      <c r="S91" s="1150">
        <v>0</v>
      </c>
      <c r="T91" s="1150">
        <v>0</v>
      </c>
      <c r="U91" s="1150">
        <v>0</v>
      </c>
      <c r="V91" s="1150">
        <v>0</v>
      </c>
      <c r="W91" s="1150">
        <v>0</v>
      </c>
      <c r="X91" s="1150">
        <v>0</v>
      </c>
      <c r="Y91" s="1151">
        <v>0</v>
      </c>
      <c r="Z91" s="1149">
        <v>0</v>
      </c>
      <c r="AA91" s="1150">
        <v>0</v>
      </c>
      <c r="AB91" s="1150">
        <v>0</v>
      </c>
      <c r="AC91" s="1150">
        <v>0</v>
      </c>
      <c r="AD91" s="1150">
        <v>0</v>
      </c>
      <c r="AE91" s="1150">
        <v>0</v>
      </c>
      <c r="AF91" s="1150">
        <v>0</v>
      </c>
      <c r="AG91" s="1150">
        <v>0</v>
      </c>
      <c r="AH91" s="1151">
        <v>0</v>
      </c>
      <c r="AI91" s="1149">
        <v>0</v>
      </c>
      <c r="AJ91" s="1150">
        <v>0</v>
      </c>
      <c r="AK91" s="1150">
        <v>0</v>
      </c>
      <c r="AL91" s="1150">
        <v>0</v>
      </c>
      <c r="AM91" s="1150">
        <v>0</v>
      </c>
      <c r="AN91" s="1151">
        <v>0</v>
      </c>
      <c r="AO91" s="1149">
        <v>0</v>
      </c>
      <c r="AP91" s="1151">
        <v>0</v>
      </c>
      <c r="AQ91" s="1149">
        <v>0</v>
      </c>
      <c r="AR91" s="1150">
        <v>0</v>
      </c>
      <c r="AS91" s="1150">
        <v>0</v>
      </c>
      <c r="AT91" s="1150">
        <v>0</v>
      </c>
      <c r="AU91" s="1150">
        <v>0</v>
      </c>
      <c r="AV91" s="1150">
        <v>0</v>
      </c>
      <c r="AW91" s="1149">
        <v>0</v>
      </c>
      <c r="AX91" s="1151">
        <v>2.2577942217038387E-2</v>
      </c>
      <c r="AY91" s="1151">
        <v>2.5020476042945787E-4</v>
      </c>
    </row>
    <row r="92" spans="1:51" x14ac:dyDescent="0.25">
      <c r="A92" s="1144" t="s">
        <v>816</v>
      </c>
      <c r="B92" s="1144"/>
      <c r="C92" s="1153">
        <v>3.8923100435249637E-2</v>
      </c>
      <c r="D92" s="1154">
        <v>5.4309835817739023E-2</v>
      </c>
      <c r="E92" s="1154">
        <v>6.6077971930919535E-2</v>
      </c>
      <c r="F92" s="1154">
        <v>0</v>
      </c>
      <c r="G92" s="1154">
        <v>0</v>
      </c>
      <c r="H92" s="1155">
        <v>0</v>
      </c>
      <c r="I92" s="1153">
        <v>0</v>
      </c>
      <c r="J92" s="1154">
        <v>0</v>
      </c>
      <c r="K92" s="1154">
        <v>0</v>
      </c>
      <c r="L92" s="1154">
        <v>0</v>
      </c>
      <c r="M92" s="1154">
        <v>0</v>
      </c>
      <c r="N92" s="1154">
        <v>2.0790730500824359E-3</v>
      </c>
      <c r="O92" s="1155">
        <v>0</v>
      </c>
      <c r="P92" s="1153">
        <v>0</v>
      </c>
      <c r="Q92" s="1154">
        <v>0</v>
      </c>
      <c r="R92" s="1154">
        <v>0</v>
      </c>
      <c r="S92" s="1154">
        <v>0</v>
      </c>
      <c r="T92" s="1154">
        <v>0</v>
      </c>
      <c r="U92" s="1154">
        <v>0</v>
      </c>
      <c r="V92" s="1154">
        <v>0</v>
      </c>
      <c r="W92" s="1154">
        <v>0</v>
      </c>
      <c r="X92" s="1154">
        <v>0</v>
      </c>
      <c r="Y92" s="1155">
        <v>0</v>
      </c>
      <c r="Z92" s="1153">
        <v>4.1620983295280398E-3</v>
      </c>
      <c r="AA92" s="1154">
        <v>3.1768724932512609E-3</v>
      </c>
      <c r="AB92" s="1154">
        <v>0</v>
      </c>
      <c r="AC92" s="1154">
        <v>0</v>
      </c>
      <c r="AD92" s="1154">
        <v>0</v>
      </c>
      <c r="AE92" s="1154">
        <v>0</v>
      </c>
      <c r="AF92" s="1154">
        <v>4.4453964922335767E-3</v>
      </c>
      <c r="AG92" s="1154">
        <v>9.8155954758648075E-3</v>
      </c>
      <c r="AH92" s="1155">
        <v>0</v>
      </c>
      <c r="AI92" s="1153">
        <v>0</v>
      </c>
      <c r="AJ92" s="1154">
        <v>6.0080873513717703E-4</v>
      </c>
      <c r="AK92" s="1154">
        <v>0</v>
      </c>
      <c r="AL92" s="1154">
        <v>0</v>
      </c>
      <c r="AM92" s="1154">
        <v>0</v>
      </c>
      <c r="AN92" s="1155">
        <v>0</v>
      </c>
      <c r="AO92" s="1153">
        <v>0</v>
      </c>
      <c r="AP92" s="1155">
        <v>0</v>
      </c>
      <c r="AQ92" s="1153">
        <v>0</v>
      </c>
      <c r="AR92" s="1154">
        <v>0</v>
      </c>
      <c r="AS92" s="1154">
        <v>0</v>
      </c>
      <c r="AT92" s="1154">
        <v>0</v>
      </c>
      <c r="AU92" s="1154">
        <v>0</v>
      </c>
      <c r="AV92" s="1154">
        <v>0</v>
      </c>
      <c r="AW92" s="1153">
        <v>7.0363224065053367E-2</v>
      </c>
      <c r="AX92" s="1155">
        <v>6.3193807054476012E-2</v>
      </c>
      <c r="AY92" s="1155">
        <v>6.1343378693778771E-3</v>
      </c>
    </row>
    <row r="93" spans="1:51" x14ac:dyDescent="0.25">
      <c r="A93" s="1148"/>
      <c r="B93" s="1148" t="s">
        <v>721</v>
      </c>
      <c r="C93" s="1149">
        <v>0</v>
      </c>
      <c r="D93" s="1150">
        <v>0</v>
      </c>
      <c r="E93" s="1150">
        <v>0</v>
      </c>
      <c r="F93" s="1150">
        <v>0</v>
      </c>
      <c r="G93" s="1150">
        <v>0</v>
      </c>
      <c r="H93" s="1151">
        <v>0</v>
      </c>
      <c r="I93" s="1149">
        <v>0</v>
      </c>
      <c r="J93" s="1150">
        <v>0</v>
      </c>
      <c r="K93" s="1150">
        <v>0</v>
      </c>
      <c r="L93" s="1150">
        <v>0</v>
      </c>
      <c r="M93" s="1150">
        <v>0</v>
      </c>
      <c r="N93" s="1150">
        <v>0</v>
      </c>
      <c r="O93" s="1151">
        <v>0</v>
      </c>
      <c r="P93" s="1149">
        <v>0</v>
      </c>
      <c r="Q93" s="1150">
        <v>0</v>
      </c>
      <c r="R93" s="1150">
        <v>0</v>
      </c>
      <c r="S93" s="1150">
        <v>0</v>
      </c>
      <c r="T93" s="1150">
        <v>0</v>
      </c>
      <c r="U93" s="1150">
        <v>0</v>
      </c>
      <c r="V93" s="1150">
        <v>0</v>
      </c>
      <c r="W93" s="1150">
        <v>0</v>
      </c>
      <c r="X93" s="1150">
        <v>0</v>
      </c>
      <c r="Y93" s="1151">
        <v>0</v>
      </c>
      <c r="Z93" s="1149">
        <v>0</v>
      </c>
      <c r="AA93" s="1150">
        <v>0</v>
      </c>
      <c r="AB93" s="1150">
        <v>0</v>
      </c>
      <c r="AC93" s="1150">
        <v>0</v>
      </c>
      <c r="AD93" s="1150">
        <v>0</v>
      </c>
      <c r="AE93" s="1150">
        <v>0</v>
      </c>
      <c r="AF93" s="1150">
        <v>0</v>
      </c>
      <c r="AG93" s="1150">
        <v>9.8155954758648075E-3</v>
      </c>
      <c r="AH93" s="1151">
        <v>0</v>
      </c>
      <c r="AI93" s="1149">
        <v>0</v>
      </c>
      <c r="AJ93" s="1150">
        <v>0</v>
      </c>
      <c r="AK93" s="1150">
        <v>0</v>
      </c>
      <c r="AL93" s="1150">
        <v>0</v>
      </c>
      <c r="AM93" s="1150">
        <v>0</v>
      </c>
      <c r="AN93" s="1151">
        <v>0</v>
      </c>
      <c r="AO93" s="1149">
        <v>0</v>
      </c>
      <c r="AP93" s="1151">
        <v>0</v>
      </c>
      <c r="AQ93" s="1149">
        <v>0</v>
      </c>
      <c r="AR93" s="1150">
        <v>0</v>
      </c>
      <c r="AS93" s="1150">
        <v>0</v>
      </c>
      <c r="AT93" s="1150">
        <v>0</v>
      </c>
      <c r="AU93" s="1150">
        <v>0</v>
      </c>
      <c r="AV93" s="1150">
        <v>0</v>
      </c>
      <c r="AW93" s="1149">
        <v>0</v>
      </c>
      <c r="AX93" s="1151">
        <v>4.1825680979169305E-2</v>
      </c>
      <c r="AY93" s="1151">
        <v>6.9529613806262392E-4</v>
      </c>
    </row>
    <row r="94" spans="1:51" x14ac:dyDescent="0.25">
      <c r="A94" s="1148"/>
      <c r="B94" s="1148" t="s">
        <v>817</v>
      </c>
      <c r="C94" s="1149">
        <v>3.8923100435249637E-2</v>
      </c>
      <c r="D94" s="1150">
        <v>4.049690813033998E-2</v>
      </c>
      <c r="E94" s="1150">
        <v>5.328740175255308E-2</v>
      </c>
      <c r="F94" s="1150">
        <v>0</v>
      </c>
      <c r="G94" s="1150">
        <v>0</v>
      </c>
      <c r="H94" s="1151">
        <v>0</v>
      </c>
      <c r="I94" s="1149">
        <v>0</v>
      </c>
      <c r="J94" s="1150">
        <v>0</v>
      </c>
      <c r="K94" s="1150">
        <v>0</v>
      </c>
      <c r="L94" s="1150">
        <v>0</v>
      </c>
      <c r="M94" s="1150">
        <v>0</v>
      </c>
      <c r="N94" s="1150">
        <v>2.0790730500824359E-3</v>
      </c>
      <c r="O94" s="1151">
        <v>0</v>
      </c>
      <c r="P94" s="1149">
        <v>0</v>
      </c>
      <c r="Q94" s="1150">
        <v>0</v>
      </c>
      <c r="R94" s="1150">
        <v>0</v>
      </c>
      <c r="S94" s="1150">
        <v>0</v>
      </c>
      <c r="T94" s="1150">
        <v>0</v>
      </c>
      <c r="U94" s="1150">
        <v>0</v>
      </c>
      <c r="V94" s="1150">
        <v>0</v>
      </c>
      <c r="W94" s="1150">
        <v>0</v>
      </c>
      <c r="X94" s="1150">
        <v>0</v>
      </c>
      <c r="Y94" s="1151">
        <v>0</v>
      </c>
      <c r="Z94" s="1149">
        <v>0</v>
      </c>
      <c r="AA94" s="1150">
        <v>0</v>
      </c>
      <c r="AB94" s="1150">
        <v>0</v>
      </c>
      <c r="AC94" s="1150">
        <v>0</v>
      </c>
      <c r="AD94" s="1150">
        <v>0</v>
      </c>
      <c r="AE94" s="1150">
        <v>0</v>
      </c>
      <c r="AF94" s="1150">
        <v>0</v>
      </c>
      <c r="AG94" s="1150">
        <v>0</v>
      </c>
      <c r="AH94" s="1151">
        <v>0</v>
      </c>
      <c r="AI94" s="1149">
        <v>0</v>
      </c>
      <c r="AJ94" s="1150">
        <v>0</v>
      </c>
      <c r="AK94" s="1150">
        <v>0</v>
      </c>
      <c r="AL94" s="1150">
        <v>0</v>
      </c>
      <c r="AM94" s="1150">
        <v>0</v>
      </c>
      <c r="AN94" s="1151">
        <v>0</v>
      </c>
      <c r="AO94" s="1149">
        <v>0</v>
      </c>
      <c r="AP94" s="1151">
        <v>0</v>
      </c>
      <c r="AQ94" s="1149">
        <v>0</v>
      </c>
      <c r="AR94" s="1150">
        <v>0</v>
      </c>
      <c r="AS94" s="1150">
        <v>0</v>
      </c>
      <c r="AT94" s="1150">
        <v>0</v>
      </c>
      <c r="AU94" s="1150">
        <v>0</v>
      </c>
      <c r="AV94" s="1150">
        <v>0</v>
      </c>
      <c r="AW94" s="1149">
        <v>0</v>
      </c>
      <c r="AX94" s="1151">
        <v>1.052010894981787E-2</v>
      </c>
      <c r="AY94" s="1151">
        <v>3.5440648935241093E-3</v>
      </c>
    </row>
    <row r="95" spans="1:51" x14ac:dyDescent="0.25">
      <c r="A95" s="1148"/>
      <c r="B95" s="1148" t="s">
        <v>753</v>
      </c>
      <c r="C95" s="1149">
        <v>0</v>
      </c>
      <c r="D95" s="1150">
        <v>0</v>
      </c>
      <c r="E95" s="1150">
        <v>0</v>
      </c>
      <c r="F95" s="1150">
        <v>0</v>
      </c>
      <c r="G95" s="1150">
        <v>0</v>
      </c>
      <c r="H95" s="1151">
        <v>0</v>
      </c>
      <c r="I95" s="1149">
        <v>0</v>
      </c>
      <c r="J95" s="1150">
        <v>0</v>
      </c>
      <c r="K95" s="1150">
        <v>0</v>
      </c>
      <c r="L95" s="1150">
        <v>0</v>
      </c>
      <c r="M95" s="1150">
        <v>0</v>
      </c>
      <c r="N95" s="1150">
        <v>0</v>
      </c>
      <c r="O95" s="1151">
        <v>0</v>
      </c>
      <c r="P95" s="1149">
        <v>0</v>
      </c>
      <c r="Q95" s="1150">
        <v>0</v>
      </c>
      <c r="R95" s="1150">
        <v>0</v>
      </c>
      <c r="S95" s="1150">
        <v>0</v>
      </c>
      <c r="T95" s="1150">
        <v>0</v>
      </c>
      <c r="U95" s="1150">
        <v>0</v>
      </c>
      <c r="V95" s="1150">
        <v>0</v>
      </c>
      <c r="W95" s="1150">
        <v>0</v>
      </c>
      <c r="X95" s="1150">
        <v>0</v>
      </c>
      <c r="Y95" s="1151">
        <v>0</v>
      </c>
      <c r="Z95" s="1149">
        <v>4.1620983295280398E-3</v>
      </c>
      <c r="AA95" s="1150">
        <v>3.1768724932512609E-3</v>
      </c>
      <c r="AB95" s="1150">
        <v>0</v>
      </c>
      <c r="AC95" s="1150">
        <v>0</v>
      </c>
      <c r="AD95" s="1150">
        <v>0</v>
      </c>
      <c r="AE95" s="1150">
        <v>0</v>
      </c>
      <c r="AF95" s="1150">
        <v>4.4453964922335767E-3</v>
      </c>
      <c r="AG95" s="1150">
        <v>0</v>
      </c>
      <c r="AH95" s="1151">
        <v>0</v>
      </c>
      <c r="AI95" s="1149">
        <v>0</v>
      </c>
      <c r="AJ95" s="1150">
        <v>0</v>
      </c>
      <c r="AK95" s="1150">
        <v>0</v>
      </c>
      <c r="AL95" s="1150">
        <v>0</v>
      </c>
      <c r="AM95" s="1150">
        <v>0</v>
      </c>
      <c r="AN95" s="1151">
        <v>0</v>
      </c>
      <c r="AO95" s="1149">
        <v>0</v>
      </c>
      <c r="AP95" s="1151">
        <v>0</v>
      </c>
      <c r="AQ95" s="1149">
        <v>0</v>
      </c>
      <c r="AR95" s="1150">
        <v>0</v>
      </c>
      <c r="AS95" s="1150">
        <v>0</v>
      </c>
      <c r="AT95" s="1150">
        <v>0</v>
      </c>
      <c r="AU95" s="1150">
        <v>0</v>
      </c>
      <c r="AV95" s="1150">
        <v>0</v>
      </c>
      <c r="AW95" s="1149">
        <v>0</v>
      </c>
      <c r="AX95" s="1151">
        <v>1.0848017125488831E-2</v>
      </c>
      <c r="AY95" s="1151">
        <v>3.5824697174920882E-4</v>
      </c>
    </row>
    <row r="96" spans="1:51" x14ac:dyDescent="0.25">
      <c r="A96" s="1148"/>
      <c r="B96" s="1148" t="s">
        <v>754</v>
      </c>
      <c r="C96" s="1149">
        <v>0</v>
      </c>
      <c r="D96" s="1150">
        <v>1.3812927687399041E-2</v>
      </c>
      <c r="E96" s="1150">
        <v>1.2790570178366463E-2</v>
      </c>
      <c r="F96" s="1150">
        <v>0</v>
      </c>
      <c r="G96" s="1150">
        <v>0</v>
      </c>
      <c r="H96" s="1151">
        <v>0</v>
      </c>
      <c r="I96" s="1149">
        <v>0</v>
      </c>
      <c r="J96" s="1150">
        <v>0</v>
      </c>
      <c r="K96" s="1150">
        <v>0</v>
      </c>
      <c r="L96" s="1150">
        <v>0</v>
      </c>
      <c r="M96" s="1150">
        <v>0</v>
      </c>
      <c r="N96" s="1150">
        <v>0</v>
      </c>
      <c r="O96" s="1151">
        <v>0</v>
      </c>
      <c r="P96" s="1149">
        <v>0</v>
      </c>
      <c r="Q96" s="1150">
        <v>0</v>
      </c>
      <c r="R96" s="1150">
        <v>0</v>
      </c>
      <c r="S96" s="1150">
        <v>0</v>
      </c>
      <c r="T96" s="1150">
        <v>0</v>
      </c>
      <c r="U96" s="1150">
        <v>0</v>
      </c>
      <c r="V96" s="1150">
        <v>0</v>
      </c>
      <c r="W96" s="1150">
        <v>0</v>
      </c>
      <c r="X96" s="1150">
        <v>0</v>
      </c>
      <c r="Y96" s="1151">
        <v>0</v>
      </c>
      <c r="Z96" s="1149">
        <v>0</v>
      </c>
      <c r="AA96" s="1150">
        <v>0</v>
      </c>
      <c r="AB96" s="1150">
        <v>0</v>
      </c>
      <c r="AC96" s="1150">
        <v>0</v>
      </c>
      <c r="AD96" s="1150">
        <v>0</v>
      </c>
      <c r="AE96" s="1150">
        <v>0</v>
      </c>
      <c r="AF96" s="1150">
        <v>0</v>
      </c>
      <c r="AG96" s="1150">
        <v>0</v>
      </c>
      <c r="AH96" s="1151">
        <v>0</v>
      </c>
      <c r="AI96" s="1149">
        <v>0</v>
      </c>
      <c r="AJ96" s="1150">
        <v>6.0080873513717703E-4</v>
      </c>
      <c r="AK96" s="1150">
        <v>0</v>
      </c>
      <c r="AL96" s="1150">
        <v>0</v>
      </c>
      <c r="AM96" s="1150">
        <v>0</v>
      </c>
      <c r="AN96" s="1151">
        <v>0</v>
      </c>
      <c r="AO96" s="1149">
        <v>0</v>
      </c>
      <c r="AP96" s="1151">
        <v>0</v>
      </c>
      <c r="AQ96" s="1149">
        <v>0</v>
      </c>
      <c r="AR96" s="1150">
        <v>0</v>
      </c>
      <c r="AS96" s="1150">
        <v>0</v>
      </c>
      <c r="AT96" s="1150">
        <v>0</v>
      </c>
      <c r="AU96" s="1150">
        <v>0</v>
      </c>
      <c r="AV96" s="1150">
        <v>0</v>
      </c>
      <c r="AW96" s="1149">
        <v>7.0363224065053367E-2</v>
      </c>
      <c r="AX96" s="1151">
        <v>0</v>
      </c>
      <c r="AY96" s="1151">
        <v>1.536729866041934E-3</v>
      </c>
    </row>
    <row r="97" spans="1:51" x14ac:dyDescent="0.25">
      <c r="A97" s="1144" t="s">
        <v>818</v>
      </c>
      <c r="B97" s="1144"/>
      <c r="C97" s="1153">
        <v>0.14793653260407197</v>
      </c>
      <c r="D97" s="1154">
        <v>0</v>
      </c>
      <c r="E97" s="1154">
        <v>0</v>
      </c>
      <c r="F97" s="1154">
        <v>0</v>
      </c>
      <c r="G97" s="1154">
        <v>0.10440350009891514</v>
      </c>
      <c r="H97" s="1155">
        <v>0.17321311418329302</v>
      </c>
      <c r="I97" s="1153">
        <v>7.976350425152514E-3</v>
      </c>
      <c r="J97" s="1154">
        <v>0</v>
      </c>
      <c r="K97" s="1154">
        <v>2.6564619363407932E-3</v>
      </c>
      <c r="L97" s="1154">
        <v>0</v>
      </c>
      <c r="M97" s="1154">
        <v>1.4567064970592913E-2</v>
      </c>
      <c r="N97" s="1154">
        <v>0</v>
      </c>
      <c r="O97" s="1155">
        <v>0</v>
      </c>
      <c r="P97" s="1153">
        <v>0</v>
      </c>
      <c r="Q97" s="1154">
        <v>0</v>
      </c>
      <c r="R97" s="1154">
        <v>0</v>
      </c>
      <c r="S97" s="1154">
        <v>0</v>
      </c>
      <c r="T97" s="1154">
        <v>0</v>
      </c>
      <c r="U97" s="1154">
        <v>0</v>
      </c>
      <c r="V97" s="1154">
        <v>0</v>
      </c>
      <c r="W97" s="1154">
        <v>0</v>
      </c>
      <c r="X97" s="1154">
        <v>0</v>
      </c>
      <c r="Y97" s="1155">
        <v>0</v>
      </c>
      <c r="Z97" s="1153">
        <v>4.3903174886182911E-3</v>
      </c>
      <c r="AA97" s="1154">
        <v>4.0212826419306121E-3</v>
      </c>
      <c r="AB97" s="1154">
        <v>0</v>
      </c>
      <c r="AC97" s="1154">
        <v>0</v>
      </c>
      <c r="AD97" s="1154">
        <v>0</v>
      </c>
      <c r="AE97" s="1154">
        <v>0</v>
      </c>
      <c r="AF97" s="1154">
        <v>1.5630498864185947E-3</v>
      </c>
      <c r="AG97" s="1154">
        <v>0</v>
      </c>
      <c r="AH97" s="1155">
        <v>0</v>
      </c>
      <c r="AI97" s="1153">
        <v>8.623096793786136E-4</v>
      </c>
      <c r="AJ97" s="1154">
        <v>0</v>
      </c>
      <c r="AK97" s="1154">
        <v>3.4628412851723557E-2</v>
      </c>
      <c r="AL97" s="1154">
        <v>0</v>
      </c>
      <c r="AM97" s="1154">
        <v>4.2105236204690675E-3</v>
      </c>
      <c r="AN97" s="1155">
        <v>0</v>
      </c>
      <c r="AO97" s="1153">
        <v>0</v>
      </c>
      <c r="AP97" s="1155">
        <v>0</v>
      </c>
      <c r="AQ97" s="1153">
        <v>0</v>
      </c>
      <c r="AR97" s="1154">
        <v>4.4014475936444046E-3</v>
      </c>
      <c r="AS97" s="1154">
        <v>0</v>
      </c>
      <c r="AT97" s="1154">
        <v>3.7745645639235327E-3</v>
      </c>
      <c r="AU97" s="1154">
        <v>0</v>
      </c>
      <c r="AV97" s="1154">
        <v>0</v>
      </c>
      <c r="AW97" s="1153">
        <v>0</v>
      </c>
      <c r="AX97" s="1155">
        <v>0</v>
      </c>
      <c r="AY97" s="1155">
        <v>1.0854697374059195E-2</v>
      </c>
    </row>
    <row r="98" spans="1:51" x14ac:dyDescent="0.25">
      <c r="A98" s="1148"/>
      <c r="B98" s="1148" t="s">
        <v>857</v>
      </c>
      <c r="C98" s="1149">
        <v>0</v>
      </c>
      <c r="D98" s="1150">
        <v>0</v>
      </c>
      <c r="E98" s="1150">
        <v>0</v>
      </c>
      <c r="F98" s="1150">
        <v>0</v>
      </c>
      <c r="G98" s="1150">
        <v>0</v>
      </c>
      <c r="H98" s="1151">
        <v>0</v>
      </c>
      <c r="I98" s="1149">
        <v>0</v>
      </c>
      <c r="J98" s="1150">
        <v>0</v>
      </c>
      <c r="K98" s="1150">
        <v>0</v>
      </c>
      <c r="L98" s="1150">
        <v>0</v>
      </c>
      <c r="M98" s="1150">
        <v>0</v>
      </c>
      <c r="N98" s="1150">
        <v>0</v>
      </c>
      <c r="O98" s="1151">
        <v>0</v>
      </c>
      <c r="P98" s="1149">
        <v>0</v>
      </c>
      <c r="Q98" s="1150">
        <v>0</v>
      </c>
      <c r="R98" s="1150">
        <v>0</v>
      </c>
      <c r="S98" s="1150">
        <v>0</v>
      </c>
      <c r="T98" s="1150">
        <v>0</v>
      </c>
      <c r="U98" s="1150">
        <v>0</v>
      </c>
      <c r="V98" s="1150">
        <v>0</v>
      </c>
      <c r="W98" s="1150">
        <v>0</v>
      </c>
      <c r="X98" s="1150">
        <v>0</v>
      </c>
      <c r="Y98" s="1151">
        <v>0</v>
      </c>
      <c r="Z98" s="1149">
        <v>0</v>
      </c>
      <c r="AA98" s="1150">
        <v>0</v>
      </c>
      <c r="AB98" s="1150">
        <v>0</v>
      </c>
      <c r="AC98" s="1150">
        <v>0</v>
      </c>
      <c r="AD98" s="1150">
        <v>0</v>
      </c>
      <c r="AE98" s="1150">
        <v>0</v>
      </c>
      <c r="AF98" s="1150">
        <v>0</v>
      </c>
      <c r="AG98" s="1150">
        <v>0</v>
      </c>
      <c r="AH98" s="1151">
        <v>0</v>
      </c>
      <c r="AI98" s="1149">
        <v>0</v>
      </c>
      <c r="AJ98" s="1150">
        <v>0</v>
      </c>
      <c r="AK98" s="1150">
        <v>0</v>
      </c>
      <c r="AL98" s="1150">
        <v>0</v>
      </c>
      <c r="AM98" s="1150">
        <v>0</v>
      </c>
      <c r="AN98" s="1151">
        <v>0</v>
      </c>
      <c r="AO98" s="1149">
        <v>0</v>
      </c>
      <c r="AP98" s="1151">
        <v>0</v>
      </c>
      <c r="AQ98" s="1149">
        <v>0</v>
      </c>
      <c r="AR98" s="1150">
        <v>4.4014475936444046E-3</v>
      </c>
      <c r="AS98" s="1150">
        <v>0</v>
      </c>
      <c r="AT98" s="1150">
        <v>3.7745645639235327E-3</v>
      </c>
      <c r="AU98" s="1150">
        <v>0</v>
      </c>
      <c r="AV98" s="1150">
        <v>0</v>
      </c>
      <c r="AW98" s="1149">
        <v>0</v>
      </c>
      <c r="AX98" s="1151">
        <v>0</v>
      </c>
      <c r="AY98" s="1151">
        <v>1.2861110791305845E-4</v>
      </c>
    </row>
    <row r="99" spans="1:51" x14ac:dyDescent="0.25">
      <c r="A99" s="1148"/>
      <c r="B99" s="1148" t="s">
        <v>858</v>
      </c>
      <c r="C99" s="1149">
        <v>0</v>
      </c>
      <c r="D99" s="1150">
        <v>0</v>
      </c>
      <c r="E99" s="1150">
        <v>0</v>
      </c>
      <c r="F99" s="1150">
        <v>0</v>
      </c>
      <c r="G99" s="1150">
        <v>7.6549765457125636E-3</v>
      </c>
      <c r="H99" s="1151">
        <v>2.44108868858594E-4</v>
      </c>
      <c r="I99" s="1149">
        <v>0</v>
      </c>
      <c r="J99" s="1150">
        <v>0</v>
      </c>
      <c r="K99" s="1150">
        <v>0</v>
      </c>
      <c r="L99" s="1150">
        <v>0</v>
      </c>
      <c r="M99" s="1150">
        <v>0</v>
      </c>
      <c r="N99" s="1150">
        <v>0</v>
      </c>
      <c r="O99" s="1151">
        <v>0</v>
      </c>
      <c r="P99" s="1149">
        <v>0</v>
      </c>
      <c r="Q99" s="1150">
        <v>0</v>
      </c>
      <c r="R99" s="1150">
        <v>0</v>
      </c>
      <c r="S99" s="1150">
        <v>0</v>
      </c>
      <c r="T99" s="1150">
        <v>0</v>
      </c>
      <c r="U99" s="1150">
        <v>0</v>
      </c>
      <c r="V99" s="1150">
        <v>0</v>
      </c>
      <c r="W99" s="1150">
        <v>0</v>
      </c>
      <c r="X99" s="1150">
        <v>0</v>
      </c>
      <c r="Y99" s="1151">
        <v>0</v>
      </c>
      <c r="Z99" s="1149">
        <v>0</v>
      </c>
      <c r="AA99" s="1150">
        <v>0</v>
      </c>
      <c r="AB99" s="1150">
        <v>0</v>
      </c>
      <c r="AC99" s="1150">
        <v>0</v>
      </c>
      <c r="AD99" s="1150">
        <v>0</v>
      </c>
      <c r="AE99" s="1150">
        <v>0</v>
      </c>
      <c r="AF99" s="1150">
        <v>0</v>
      </c>
      <c r="AG99" s="1150">
        <v>0</v>
      </c>
      <c r="AH99" s="1151">
        <v>0</v>
      </c>
      <c r="AI99" s="1149">
        <v>0</v>
      </c>
      <c r="AJ99" s="1150">
        <v>0</v>
      </c>
      <c r="AK99" s="1150">
        <v>0</v>
      </c>
      <c r="AL99" s="1150">
        <v>0</v>
      </c>
      <c r="AM99" s="1150">
        <v>0</v>
      </c>
      <c r="AN99" s="1151">
        <v>0</v>
      </c>
      <c r="AO99" s="1149">
        <v>0</v>
      </c>
      <c r="AP99" s="1151">
        <v>0</v>
      </c>
      <c r="AQ99" s="1149">
        <v>0</v>
      </c>
      <c r="AR99" s="1150">
        <v>0</v>
      </c>
      <c r="AS99" s="1150">
        <v>0</v>
      </c>
      <c r="AT99" s="1150">
        <v>0</v>
      </c>
      <c r="AU99" s="1150">
        <v>0</v>
      </c>
      <c r="AV99" s="1150">
        <v>0</v>
      </c>
      <c r="AW99" s="1149">
        <v>0</v>
      </c>
      <c r="AX99" s="1151">
        <v>0</v>
      </c>
      <c r="AY99" s="1151">
        <v>2.6847031895064473E-5</v>
      </c>
    </row>
    <row r="100" spans="1:51" x14ac:dyDescent="0.25">
      <c r="A100" s="1148"/>
      <c r="B100" s="1148" t="s">
        <v>968</v>
      </c>
      <c r="C100" s="1149">
        <v>0.14331898939593354</v>
      </c>
      <c r="D100" s="1150">
        <v>0</v>
      </c>
      <c r="E100" s="1150">
        <v>0</v>
      </c>
      <c r="F100" s="1150">
        <v>0</v>
      </c>
      <c r="G100" s="1150">
        <v>0</v>
      </c>
      <c r="H100" s="1151">
        <v>7.4437311521904956E-2</v>
      </c>
      <c r="I100" s="1149">
        <v>2.592690024678664E-3</v>
      </c>
      <c r="J100" s="1150">
        <v>0</v>
      </c>
      <c r="K100" s="1150">
        <v>0</v>
      </c>
      <c r="L100" s="1150">
        <v>0</v>
      </c>
      <c r="M100" s="1150">
        <v>0</v>
      </c>
      <c r="N100" s="1150">
        <v>0</v>
      </c>
      <c r="O100" s="1151">
        <v>0</v>
      </c>
      <c r="P100" s="1149">
        <v>0</v>
      </c>
      <c r="Q100" s="1150">
        <v>0</v>
      </c>
      <c r="R100" s="1150">
        <v>0</v>
      </c>
      <c r="S100" s="1150">
        <v>0</v>
      </c>
      <c r="T100" s="1150">
        <v>0</v>
      </c>
      <c r="U100" s="1150">
        <v>0</v>
      </c>
      <c r="V100" s="1150">
        <v>0</v>
      </c>
      <c r="W100" s="1150">
        <v>0</v>
      </c>
      <c r="X100" s="1150">
        <v>0</v>
      </c>
      <c r="Y100" s="1151">
        <v>0</v>
      </c>
      <c r="Z100" s="1149">
        <v>0</v>
      </c>
      <c r="AA100" s="1150">
        <v>0</v>
      </c>
      <c r="AB100" s="1150">
        <v>0</v>
      </c>
      <c r="AC100" s="1150">
        <v>0</v>
      </c>
      <c r="AD100" s="1150">
        <v>0</v>
      </c>
      <c r="AE100" s="1150">
        <v>0</v>
      </c>
      <c r="AF100" s="1150">
        <v>0</v>
      </c>
      <c r="AG100" s="1150">
        <v>0</v>
      </c>
      <c r="AH100" s="1151">
        <v>0</v>
      </c>
      <c r="AI100" s="1149">
        <v>0</v>
      </c>
      <c r="AJ100" s="1150">
        <v>0</v>
      </c>
      <c r="AK100" s="1150">
        <v>0</v>
      </c>
      <c r="AL100" s="1150">
        <v>0</v>
      </c>
      <c r="AM100" s="1150">
        <v>0</v>
      </c>
      <c r="AN100" s="1151">
        <v>0</v>
      </c>
      <c r="AO100" s="1149">
        <v>0</v>
      </c>
      <c r="AP100" s="1151">
        <v>0</v>
      </c>
      <c r="AQ100" s="1149">
        <v>0</v>
      </c>
      <c r="AR100" s="1150">
        <v>0</v>
      </c>
      <c r="AS100" s="1150">
        <v>0</v>
      </c>
      <c r="AT100" s="1150">
        <v>0</v>
      </c>
      <c r="AU100" s="1150">
        <v>0</v>
      </c>
      <c r="AV100" s="1150">
        <v>0</v>
      </c>
      <c r="AW100" s="1149">
        <v>0</v>
      </c>
      <c r="AX100" s="1151">
        <v>0</v>
      </c>
      <c r="AY100" s="1151">
        <v>5.0502517557831613E-3</v>
      </c>
    </row>
    <row r="101" spans="1:51" x14ac:dyDescent="0.25">
      <c r="A101" s="1148"/>
      <c r="B101" s="1148" t="s">
        <v>969</v>
      </c>
      <c r="C101" s="1149">
        <v>0</v>
      </c>
      <c r="D101" s="1150">
        <v>0</v>
      </c>
      <c r="E101" s="1150">
        <v>0</v>
      </c>
      <c r="F101" s="1150">
        <v>0</v>
      </c>
      <c r="G101" s="1150">
        <v>7.0876888535124491E-3</v>
      </c>
      <c r="H101" s="1151">
        <v>3.9847770090275557E-3</v>
      </c>
      <c r="I101" s="1149">
        <v>0</v>
      </c>
      <c r="J101" s="1150">
        <v>0</v>
      </c>
      <c r="K101" s="1150">
        <v>0</v>
      </c>
      <c r="L101" s="1150">
        <v>0</v>
      </c>
      <c r="M101" s="1150">
        <v>0</v>
      </c>
      <c r="N101" s="1150">
        <v>0</v>
      </c>
      <c r="O101" s="1151">
        <v>0</v>
      </c>
      <c r="P101" s="1149">
        <v>0</v>
      </c>
      <c r="Q101" s="1150">
        <v>0</v>
      </c>
      <c r="R101" s="1150">
        <v>0</v>
      </c>
      <c r="S101" s="1150">
        <v>0</v>
      </c>
      <c r="T101" s="1150">
        <v>0</v>
      </c>
      <c r="U101" s="1150">
        <v>0</v>
      </c>
      <c r="V101" s="1150">
        <v>0</v>
      </c>
      <c r="W101" s="1150">
        <v>0</v>
      </c>
      <c r="X101" s="1150">
        <v>0</v>
      </c>
      <c r="Y101" s="1151">
        <v>0</v>
      </c>
      <c r="Z101" s="1149">
        <v>0</v>
      </c>
      <c r="AA101" s="1150">
        <v>0</v>
      </c>
      <c r="AB101" s="1150">
        <v>0</v>
      </c>
      <c r="AC101" s="1150">
        <v>0</v>
      </c>
      <c r="AD101" s="1150">
        <v>0</v>
      </c>
      <c r="AE101" s="1150">
        <v>0</v>
      </c>
      <c r="AF101" s="1150">
        <v>0</v>
      </c>
      <c r="AG101" s="1150">
        <v>0</v>
      </c>
      <c r="AH101" s="1151">
        <v>0</v>
      </c>
      <c r="AI101" s="1149">
        <v>0</v>
      </c>
      <c r="AJ101" s="1150">
        <v>0</v>
      </c>
      <c r="AK101" s="1150">
        <v>0</v>
      </c>
      <c r="AL101" s="1150">
        <v>0</v>
      </c>
      <c r="AM101" s="1150">
        <v>0</v>
      </c>
      <c r="AN101" s="1151">
        <v>0</v>
      </c>
      <c r="AO101" s="1149">
        <v>0</v>
      </c>
      <c r="AP101" s="1151">
        <v>0</v>
      </c>
      <c r="AQ101" s="1149">
        <v>0</v>
      </c>
      <c r="AR101" s="1150">
        <v>0</v>
      </c>
      <c r="AS101" s="1150">
        <v>0</v>
      </c>
      <c r="AT101" s="1150">
        <v>0</v>
      </c>
      <c r="AU101" s="1150">
        <v>0</v>
      </c>
      <c r="AV101" s="1150">
        <v>0</v>
      </c>
      <c r="AW101" s="1149">
        <v>0</v>
      </c>
      <c r="AX101" s="1151">
        <v>0</v>
      </c>
      <c r="AY101" s="1151">
        <v>1.6969387619213941E-4</v>
      </c>
    </row>
    <row r="102" spans="1:51" x14ac:dyDescent="0.25">
      <c r="A102" s="1148"/>
      <c r="B102" s="1148" t="s">
        <v>970</v>
      </c>
      <c r="C102" s="1149">
        <v>4.617543208138431E-3</v>
      </c>
      <c r="D102" s="1150">
        <v>0</v>
      </c>
      <c r="E102" s="1150">
        <v>0</v>
      </c>
      <c r="F102" s="1150">
        <v>0</v>
      </c>
      <c r="G102" s="1150">
        <v>0</v>
      </c>
      <c r="H102" s="1151">
        <v>4.9139219846699986E-2</v>
      </c>
      <c r="I102" s="1149">
        <v>0</v>
      </c>
      <c r="J102" s="1150">
        <v>0</v>
      </c>
      <c r="K102" s="1150">
        <v>0</v>
      </c>
      <c r="L102" s="1150">
        <v>0</v>
      </c>
      <c r="M102" s="1150">
        <v>0</v>
      </c>
      <c r="N102" s="1150">
        <v>0</v>
      </c>
      <c r="O102" s="1151">
        <v>0</v>
      </c>
      <c r="P102" s="1149">
        <v>0</v>
      </c>
      <c r="Q102" s="1150">
        <v>0</v>
      </c>
      <c r="R102" s="1150">
        <v>0</v>
      </c>
      <c r="S102" s="1150">
        <v>0</v>
      </c>
      <c r="T102" s="1150">
        <v>0</v>
      </c>
      <c r="U102" s="1150">
        <v>0</v>
      </c>
      <c r="V102" s="1150">
        <v>0</v>
      </c>
      <c r="W102" s="1150">
        <v>0</v>
      </c>
      <c r="X102" s="1150">
        <v>0</v>
      </c>
      <c r="Y102" s="1151">
        <v>0</v>
      </c>
      <c r="Z102" s="1149">
        <v>0</v>
      </c>
      <c r="AA102" s="1150">
        <v>0</v>
      </c>
      <c r="AB102" s="1150">
        <v>0</v>
      </c>
      <c r="AC102" s="1150">
        <v>0</v>
      </c>
      <c r="AD102" s="1150">
        <v>0</v>
      </c>
      <c r="AE102" s="1150">
        <v>0</v>
      </c>
      <c r="AF102" s="1150">
        <v>0</v>
      </c>
      <c r="AG102" s="1150">
        <v>0</v>
      </c>
      <c r="AH102" s="1151">
        <v>0</v>
      </c>
      <c r="AI102" s="1149">
        <v>0</v>
      </c>
      <c r="AJ102" s="1150">
        <v>0</v>
      </c>
      <c r="AK102" s="1150">
        <v>0</v>
      </c>
      <c r="AL102" s="1150">
        <v>0</v>
      </c>
      <c r="AM102" s="1150">
        <v>0</v>
      </c>
      <c r="AN102" s="1151">
        <v>0</v>
      </c>
      <c r="AO102" s="1149">
        <v>0</v>
      </c>
      <c r="AP102" s="1151">
        <v>0</v>
      </c>
      <c r="AQ102" s="1149">
        <v>0</v>
      </c>
      <c r="AR102" s="1150">
        <v>0</v>
      </c>
      <c r="AS102" s="1150">
        <v>0</v>
      </c>
      <c r="AT102" s="1150">
        <v>0</v>
      </c>
      <c r="AU102" s="1150">
        <v>0</v>
      </c>
      <c r="AV102" s="1150">
        <v>0</v>
      </c>
      <c r="AW102" s="1149">
        <v>0</v>
      </c>
      <c r="AX102" s="1151">
        <v>0</v>
      </c>
      <c r="AY102" s="1151">
        <v>1.9624974358862556E-3</v>
      </c>
    </row>
    <row r="103" spans="1:51" x14ac:dyDescent="0.25">
      <c r="A103" s="1148"/>
      <c r="B103" s="1148" t="s">
        <v>816</v>
      </c>
      <c r="C103" s="1149">
        <v>0</v>
      </c>
      <c r="D103" s="1150">
        <v>0</v>
      </c>
      <c r="E103" s="1150">
        <v>0</v>
      </c>
      <c r="F103" s="1150">
        <v>0</v>
      </c>
      <c r="G103" s="1150">
        <v>8.9660834699690106E-2</v>
      </c>
      <c r="H103" s="1151">
        <v>2.5049160705397727E-2</v>
      </c>
      <c r="I103" s="1149">
        <v>0</v>
      </c>
      <c r="J103" s="1150">
        <v>0</v>
      </c>
      <c r="K103" s="1150">
        <v>0</v>
      </c>
      <c r="L103" s="1150">
        <v>0</v>
      </c>
      <c r="M103" s="1150">
        <v>0</v>
      </c>
      <c r="N103" s="1150">
        <v>0</v>
      </c>
      <c r="O103" s="1151">
        <v>0</v>
      </c>
      <c r="P103" s="1149">
        <v>0</v>
      </c>
      <c r="Q103" s="1150">
        <v>0</v>
      </c>
      <c r="R103" s="1150">
        <v>0</v>
      </c>
      <c r="S103" s="1150">
        <v>0</v>
      </c>
      <c r="T103" s="1150">
        <v>0</v>
      </c>
      <c r="U103" s="1150">
        <v>0</v>
      </c>
      <c r="V103" s="1150">
        <v>0</v>
      </c>
      <c r="W103" s="1150">
        <v>0</v>
      </c>
      <c r="X103" s="1150">
        <v>0</v>
      </c>
      <c r="Y103" s="1151">
        <v>0</v>
      </c>
      <c r="Z103" s="1149">
        <v>0</v>
      </c>
      <c r="AA103" s="1150">
        <v>0</v>
      </c>
      <c r="AB103" s="1150">
        <v>0</v>
      </c>
      <c r="AC103" s="1150">
        <v>0</v>
      </c>
      <c r="AD103" s="1150">
        <v>0</v>
      </c>
      <c r="AE103" s="1150">
        <v>0</v>
      </c>
      <c r="AF103" s="1150">
        <v>0</v>
      </c>
      <c r="AG103" s="1150">
        <v>0</v>
      </c>
      <c r="AH103" s="1151">
        <v>0</v>
      </c>
      <c r="AI103" s="1149">
        <v>0</v>
      </c>
      <c r="AJ103" s="1150">
        <v>0</v>
      </c>
      <c r="AK103" s="1150">
        <v>0</v>
      </c>
      <c r="AL103" s="1150">
        <v>0</v>
      </c>
      <c r="AM103" s="1150">
        <v>0</v>
      </c>
      <c r="AN103" s="1151">
        <v>0</v>
      </c>
      <c r="AO103" s="1149">
        <v>0</v>
      </c>
      <c r="AP103" s="1151">
        <v>0</v>
      </c>
      <c r="AQ103" s="1149">
        <v>0</v>
      </c>
      <c r="AR103" s="1150">
        <v>0</v>
      </c>
      <c r="AS103" s="1150">
        <v>0</v>
      </c>
      <c r="AT103" s="1150">
        <v>0</v>
      </c>
      <c r="AU103" s="1150">
        <v>0</v>
      </c>
      <c r="AV103" s="1150">
        <v>0</v>
      </c>
      <c r="AW103" s="1149">
        <v>0</v>
      </c>
      <c r="AX103" s="1151">
        <v>0</v>
      </c>
      <c r="AY103" s="1151">
        <v>1.1694998483107871E-3</v>
      </c>
    </row>
    <row r="104" spans="1:51" x14ac:dyDescent="0.25">
      <c r="A104" s="1148"/>
      <c r="B104" s="1148" t="s">
        <v>971</v>
      </c>
      <c r="C104" s="1149">
        <v>0</v>
      </c>
      <c r="D104" s="1150">
        <v>0</v>
      </c>
      <c r="E104" s="1150">
        <v>0</v>
      </c>
      <c r="F104" s="1150">
        <v>0</v>
      </c>
      <c r="G104" s="1150">
        <v>0</v>
      </c>
      <c r="H104" s="1151">
        <v>0</v>
      </c>
      <c r="I104" s="1149">
        <v>0</v>
      </c>
      <c r="J104" s="1150">
        <v>0</v>
      </c>
      <c r="K104" s="1150">
        <v>0</v>
      </c>
      <c r="L104" s="1150">
        <v>0</v>
      </c>
      <c r="M104" s="1150">
        <v>0</v>
      </c>
      <c r="N104" s="1150">
        <v>0</v>
      </c>
      <c r="O104" s="1151">
        <v>0</v>
      </c>
      <c r="P104" s="1149">
        <v>0</v>
      </c>
      <c r="Q104" s="1150">
        <v>0</v>
      </c>
      <c r="R104" s="1150">
        <v>0</v>
      </c>
      <c r="S104" s="1150">
        <v>0</v>
      </c>
      <c r="T104" s="1150">
        <v>0</v>
      </c>
      <c r="U104" s="1150">
        <v>0</v>
      </c>
      <c r="V104" s="1150">
        <v>0</v>
      </c>
      <c r="W104" s="1150">
        <v>0</v>
      </c>
      <c r="X104" s="1150">
        <v>0</v>
      </c>
      <c r="Y104" s="1151">
        <v>0</v>
      </c>
      <c r="Z104" s="1149">
        <v>0</v>
      </c>
      <c r="AA104" s="1150">
        <v>0</v>
      </c>
      <c r="AB104" s="1150">
        <v>0</v>
      </c>
      <c r="AC104" s="1150">
        <v>0</v>
      </c>
      <c r="AD104" s="1150">
        <v>0</v>
      </c>
      <c r="AE104" s="1150">
        <v>0</v>
      </c>
      <c r="AF104" s="1150">
        <v>0</v>
      </c>
      <c r="AG104" s="1150">
        <v>0</v>
      </c>
      <c r="AH104" s="1151">
        <v>0</v>
      </c>
      <c r="AI104" s="1149">
        <v>0</v>
      </c>
      <c r="AJ104" s="1150">
        <v>0</v>
      </c>
      <c r="AK104" s="1150">
        <v>3.1453079530272222E-3</v>
      </c>
      <c r="AL104" s="1150">
        <v>0</v>
      </c>
      <c r="AM104" s="1150">
        <v>1.1627280673357045E-3</v>
      </c>
      <c r="AN104" s="1151">
        <v>0</v>
      </c>
      <c r="AO104" s="1149">
        <v>0</v>
      </c>
      <c r="AP104" s="1151">
        <v>0</v>
      </c>
      <c r="AQ104" s="1149">
        <v>0</v>
      </c>
      <c r="AR104" s="1150">
        <v>0</v>
      </c>
      <c r="AS104" s="1150">
        <v>0</v>
      </c>
      <c r="AT104" s="1150">
        <v>0</v>
      </c>
      <c r="AU104" s="1150">
        <v>0</v>
      </c>
      <c r="AV104" s="1150">
        <v>0</v>
      </c>
      <c r="AW104" s="1149">
        <v>0</v>
      </c>
      <c r="AX104" s="1151">
        <v>0</v>
      </c>
      <c r="AY104" s="1151">
        <v>1.1494523250916651E-4</v>
      </c>
    </row>
    <row r="105" spans="1:51" x14ac:dyDescent="0.25">
      <c r="A105" s="1148"/>
      <c r="B105" s="1148" t="s">
        <v>972</v>
      </c>
      <c r="C105" s="1149">
        <v>0</v>
      </c>
      <c r="D105" s="1150">
        <v>0</v>
      </c>
      <c r="E105" s="1150">
        <v>0</v>
      </c>
      <c r="F105" s="1150">
        <v>0</v>
      </c>
      <c r="G105" s="1150">
        <v>0</v>
      </c>
      <c r="H105" s="1151">
        <v>0</v>
      </c>
      <c r="I105" s="1149">
        <v>0</v>
      </c>
      <c r="J105" s="1150">
        <v>0</v>
      </c>
      <c r="K105" s="1150">
        <v>0</v>
      </c>
      <c r="L105" s="1150">
        <v>0</v>
      </c>
      <c r="M105" s="1150">
        <v>0</v>
      </c>
      <c r="N105" s="1150">
        <v>0</v>
      </c>
      <c r="O105" s="1151">
        <v>0</v>
      </c>
      <c r="P105" s="1149">
        <v>0</v>
      </c>
      <c r="Q105" s="1150">
        <v>0</v>
      </c>
      <c r="R105" s="1150">
        <v>0</v>
      </c>
      <c r="S105" s="1150">
        <v>0</v>
      </c>
      <c r="T105" s="1150">
        <v>0</v>
      </c>
      <c r="U105" s="1150">
        <v>0</v>
      </c>
      <c r="V105" s="1150">
        <v>0</v>
      </c>
      <c r="W105" s="1150">
        <v>0</v>
      </c>
      <c r="X105" s="1150">
        <v>0</v>
      </c>
      <c r="Y105" s="1151">
        <v>0</v>
      </c>
      <c r="Z105" s="1149">
        <v>4.3903174886182911E-3</v>
      </c>
      <c r="AA105" s="1150">
        <v>4.0212826419306121E-3</v>
      </c>
      <c r="AB105" s="1150">
        <v>0</v>
      </c>
      <c r="AC105" s="1150">
        <v>0</v>
      </c>
      <c r="AD105" s="1150">
        <v>0</v>
      </c>
      <c r="AE105" s="1150">
        <v>0</v>
      </c>
      <c r="AF105" s="1150">
        <v>1.5630498864185947E-3</v>
      </c>
      <c r="AG105" s="1150">
        <v>0</v>
      </c>
      <c r="AH105" s="1151">
        <v>0</v>
      </c>
      <c r="AI105" s="1149">
        <v>8.623096793786136E-4</v>
      </c>
      <c r="AJ105" s="1150">
        <v>0</v>
      </c>
      <c r="AK105" s="1150">
        <v>0</v>
      </c>
      <c r="AL105" s="1150">
        <v>0</v>
      </c>
      <c r="AM105" s="1150">
        <v>3.0477955531333627E-3</v>
      </c>
      <c r="AN105" s="1151">
        <v>0</v>
      </c>
      <c r="AO105" s="1149">
        <v>0</v>
      </c>
      <c r="AP105" s="1151">
        <v>0</v>
      </c>
      <c r="AQ105" s="1149">
        <v>0</v>
      </c>
      <c r="AR105" s="1150">
        <v>0</v>
      </c>
      <c r="AS105" s="1150">
        <v>0</v>
      </c>
      <c r="AT105" s="1150">
        <v>0</v>
      </c>
      <c r="AU105" s="1150">
        <v>0</v>
      </c>
      <c r="AV105" s="1150">
        <v>0</v>
      </c>
      <c r="AW105" s="1149">
        <v>0</v>
      </c>
      <c r="AX105" s="1151">
        <v>0</v>
      </c>
      <c r="AY105" s="1151">
        <v>3.9445147514651982E-4</v>
      </c>
    </row>
    <row r="106" spans="1:51" x14ac:dyDescent="0.25">
      <c r="A106" s="1148"/>
      <c r="B106" s="1148" t="s">
        <v>973</v>
      </c>
      <c r="C106" s="1149">
        <v>0</v>
      </c>
      <c r="D106" s="1150">
        <v>0</v>
      </c>
      <c r="E106" s="1150">
        <v>0</v>
      </c>
      <c r="F106" s="1150">
        <v>0</v>
      </c>
      <c r="G106" s="1150">
        <v>0</v>
      </c>
      <c r="H106" s="1151">
        <v>2.0358536231404201E-2</v>
      </c>
      <c r="I106" s="1149">
        <v>2.8124455154272723E-3</v>
      </c>
      <c r="J106" s="1150">
        <v>0</v>
      </c>
      <c r="K106" s="1150">
        <v>2.6564619363407932E-3</v>
      </c>
      <c r="L106" s="1150">
        <v>0</v>
      </c>
      <c r="M106" s="1150">
        <v>1.4567064970592913E-2</v>
      </c>
      <c r="N106" s="1150">
        <v>0</v>
      </c>
      <c r="O106" s="1151">
        <v>0</v>
      </c>
      <c r="P106" s="1149">
        <v>0</v>
      </c>
      <c r="Q106" s="1150">
        <v>0</v>
      </c>
      <c r="R106" s="1150">
        <v>0</v>
      </c>
      <c r="S106" s="1150">
        <v>0</v>
      </c>
      <c r="T106" s="1150">
        <v>0</v>
      </c>
      <c r="U106" s="1150">
        <v>0</v>
      </c>
      <c r="V106" s="1150">
        <v>0</v>
      </c>
      <c r="W106" s="1150">
        <v>0</v>
      </c>
      <c r="X106" s="1150">
        <v>0</v>
      </c>
      <c r="Y106" s="1151">
        <v>0</v>
      </c>
      <c r="Z106" s="1149">
        <v>0</v>
      </c>
      <c r="AA106" s="1150">
        <v>0</v>
      </c>
      <c r="AB106" s="1150">
        <v>0</v>
      </c>
      <c r="AC106" s="1150">
        <v>0</v>
      </c>
      <c r="AD106" s="1150">
        <v>0</v>
      </c>
      <c r="AE106" s="1150">
        <v>0</v>
      </c>
      <c r="AF106" s="1150">
        <v>0</v>
      </c>
      <c r="AG106" s="1150">
        <v>0</v>
      </c>
      <c r="AH106" s="1151">
        <v>0</v>
      </c>
      <c r="AI106" s="1149">
        <v>0</v>
      </c>
      <c r="AJ106" s="1150">
        <v>0</v>
      </c>
      <c r="AK106" s="1150">
        <v>0</v>
      </c>
      <c r="AL106" s="1150">
        <v>0</v>
      </c>
      <c r="AM106" s="1150">
        <v>0</v>
      </c>
      <c r="AN106" s="1151">
        <v>0</v>
      </c>
      <c r="AO106" s="1149">
        <v>0</v>
      </c>
      <c r="AP106" s="1151">
        <v>0</v>
      </c>
      <c r="AQ106" s="1149">
        <v>0</v>
      </c>
      <c r="AR106" s="1150">
        <v>0</v>
      </c>
      <c r="AS106" s="1150">
        <v>0</v>
      </c>
      <c r="AT106" s="1150">
        <v>0</v>
      </c>
      <c r="AU106" s="1150">
        <v>0</v>
      </c>
      <c r="AV106" s="1150">
        <v>0</v>
      </c>
      <c r="AW106" s="1149">
        <v>0</v>
      </c>
      <c r="AX106" s="1151">
        <v>0</v>
      </c>
      <c r="AY106" s="1151">
        <v>1.2230433891602293E-3</v>
      </c>
    </row>
    <row r="107" spans="1:51" x14ac:dyDescent="0.25">
      <c r="A107" s="1148"/>
      <c r="B107" s="1148" t="s">
        <v>819</v>
      </c>
      <c r="C107" s="1149">
        <v>0</v>
      </c>
      <c r="D107" s="1150">
        <v>0</v>
      </c>
      <c r="E107" s="1150">
        <v>0</v>
      </c>
      <c r="F107" s="1150">
        <v>0</v>
      </c>
      <c r="G107" s="1150">
        <v>0</v>
      </c>
      <c r="H107" s="1151">
        <v>0</v>
      </c>
      <c r="I107" s="1149">
        <v>2.5712148850465773E-3</v>
      </c>
      <c r="J107" s="1150">
        <v>0</v>
      </c>
      <c r="K107" s="1150">
        <v>0</v>
      </c>
      <c r="L107" s="1150">
        <v>0</v>
      </c>
      <c r="M107" s="1150">
        <v>0</v>
      </c>
      <c r="N107" s="1150">
        <v>0</v>
      </c>
      <c r="O107" s="1151">
        <v>0</v>
      </c>
      <c r="P107" s="1149">
        <v>0</v>
      </c>
      <c r="Q107" s="1150">
        <v>0</v>
      </c>
      <c r="R107" s="1150">
        <v>0</v>
      </c>
      <c r="S107" s="1150">
        <v>0</v>
      </c>
      <c r="T107" s="1150">
        <v>0</v>
      </c>
      <c r="U107" s="1150">
        <v>0</v>
      </c>
      <c r="V107" s="1150">
        <v>0</v>
      </c>
      <c r="W107" s="1150">
        <v>0</v>
      </c>
      <c r="X107" s="1150">
        <v>0</v>
      </c>
      <c r="Y107" s="1151">
        <v>0</v>
      </c>
      <c r="Z107" s="1149">
        <v>0</v>
      </c>
      <c r="AA107" s="1150">
        <v>0</v>
      </c>
      <c r="AB107" s="1150">
        <v>0</v>
      </c>
      <c r="AC107" s="1150">
        <v>0</v>
      </c>
      <c r="AD107" s="1150">
        <v>0</v>
      </c>
      <c r="AE107" s="1150">
        <v>0</v>
      </c>
      <c r="AF107" s="1150">
        <v>0</v>
      </c>
      <c r="AG107" s="1150">
        <v>0</v>
      </c>
      <c r="AH107" s="1151">
        <v>0</v>
      </c>
      <c r="AI107" s="1149">
        <v>0</v>
      </c>
      <c r="AJ107" s="1150">
        <v>0</v>
      </c>
      <c r="AK107" s="1150">
        <v>0</v>
      </c>
      <c r="AL107" s="1150">
        <v>0</v>
      </c>
      <c r="AM107" s="1150">
        <v>0</v>
      </c>
      <c r="AN107" s="1151">
        <v>0</v>
      </c>
      <c r="AO107" s="1149">
        <v>0</v>
      </c>
      <c r="AP107" s="1151">
        <v>0</v>
      </c>
      <c r="AQ107" s="1149">
        <v>0</v>
      </c>
      <c r="AR107" s="1150">
        <v>0</v>
      </c>
      <c r="AS107" s="1150">
        <v>0</v>
      </c>
      <c r="AT107" s="1150">
        <v>0</v>
      </c>
      <c r="AU107" s="1150">
        <v>0</v>
      </c>
      <c r="AV107" s="1150">
        <v>0</v>
      </c>
      <c r="AW107" s="1149">
        <v>0</v>
      </c>
      <c r="AX107" s="1151">
        <v>0</v>
      </c>
      <c r="AY107" s="1151">
        <v>3.958142039503546E-5</v>
      </c>
    </row>
    <row r="108" spans="1:51" x14ac:dyDescent="0.25">
      <c r="A108" s="1148"/>
      <c r="B108" s="1148" t="s">
        <v>860</v>
      </c>
      <c r="C108" s="1149">
        <v>0</v>
      </c>
      <c r="D108" s="1150">
        <v>0</v>
      </c>
      <c r="E108" s="1150">
        <v>0</v>
      </c>
      <c r="F108" s="1150">
        <v>0</v>
      </c>
      <c r="G108" s="1150">
        <v>0</v>
      </c>
      <c r="H108" s="1151">
        <v>0</v>
      </c>
      <c r="I108" s="1149">
        <v>0</v>
      </c>
      <c r="J108" s="1150">
        <v>0</v>
      </c>
      <c r="K108" s="1150">
        <v>0</v>
      </c>
      <c r="L108" s="1150">
        <v>0</v>
      </c>
      <c r="M108" s="1150">
        <v>0</v>
      </c>
      <c r="N108" s="1150">
        <v>0</v>
      </c>
      <c r="O108" s="1151">
        <v>0</v>
      </c>
      <c r="P108" s="1149">
        <v>0</v>
      </c>
      <c r="Q108" s="1150">
        <v>0</v>
      </c>
      <c r="R108" s="1150">
        <v>0</v>
      </c>
      <c r="S108" s="1150">
        <v>0</v>
      </c>
      <c r="T108" s="1150">
        <v>0</v>
      </c>
      <c r="U108" s="1150">
        <v>0</v>
      </c>
      <c r="V108" s="1150">
        <v>0</v>
      </c>
      <c r="W108" s="1150">
        <v>0</v>
      </c>
      <c r="X108" s="1150">
        <v>0</v>
      </c>
      <c r="Y108" s="1151">
        <v>0</v>
      </c>
      <c r="Z108" s="1149">
        <v>0</v>
      </c>
      <c r="AA108" s="1150">
        <v>0</v>
      </c>
      <c r="AB108" s="1150">
        <v>0</v>
      </c>
      <c r="AC108" s="1150">
        <v>0</v>
      </c>
      <c r="AD108" s="1150">
        <v>0</v>
      </c>
      <c r="AE108" s="1150">
        <v>0</v>
      </c>
      <c r="AF108" s="1150">
        <v>0</v>
      </c>
      <c r="AG108" s="1150">
        <v>0</v>
      </c>
      <c r="AH108" s="1151">
        <v>0</v>
      </c>
      <c r="AI108" s="1149">
        <v>0</v>
      </c>
      <c r="AJ108" s="1150">
        <v>0</v>
      </c>
      <c r="AK108" s="1150">
        <v>3.148310489869633E-2</v>
      </c>
      <c r="AL108" s="1150">
        <v>0</v>
      </c>
      <c r="AM108" s="1150">
        <v>0</v>
      </c>
      <c r="AN108" s="1151">
        <v>0</v>
      </c>
      <c r="AO108" s="1149">
        <v>0</v>
      </c>
      <c r="AP108" s="1151">
        <v>0</v>
      </c>
      <c r="AQ108" s="1149">
        <v>0</v>
      </c>
      <c r="AR108" s="1150">
        <v>0</v>
      </c>
      <c r="AS108" s="1150">
        <v>0</v>
      </c>
      <c r="AT108" s="1150">
        <v>0</v>
      </c>
      <c r="AU108" s="1150">
        <v>0</v>
      </c>
      <c r="AV108" s="1150">
        <v>0</v>
      </c>
      <c r="AW108" s="1149">
        <v>0</v>
      </c>
      <c r="AX108" s="1151">
        <v>0</v>
      </c>
      <c r="AY108" s="1151">
        <v>5.7527480086777495E-4</v>
      </c>
    </row>
    <row r="109" spans="1:51" ht="15.75" customHeight="1" x14ac:dyDescent="0.25">
      <c r="A109" s="2115" t="s">
        <v>2023</v>
      </c>
      <c r="B109" s="2115"/>
      <c r="C109" s="1153">
        <v>0.50370551466446301</v>
      </c>
      <c r="D109" s="1154">
        <v>0.60409102570159279</v>
      </c>
      <c r="E109" s="1154">
        <v>0.58546590694082834</v>
      </c>
      <c r="F109" s="1154">
        <v>0.45863198407794226</v>
      </c>
      <c r="G109" s="1154">
        <v>0.77808419634445936</v>
      </c>
      <c r="H109" s="1155">
        <v>0.77139991234404137</v>
      </c>
      <c r="I109" s="1153">
        <v>0.96736443844776365</v>
      </c>
      <c r="J109" s="1154">
        <v>0.37041668111989334</v>
      </c>
      <c r="K109" s="1154">
        <v>0.95045478039229636</v>
      </c>
      <c r="L109" s="1154">
        <v>0.42068835967587931</v>
      </c>
      <c r="M109" s="1154">
        <v>0.93728391738861938</v>
      </c>
      <c r="N109" s="1154">
        <v>0.72123181071887565</v>
      </c>
      <c r="O109" s="1155">
        <v>0.26563788622177387</v>
      </c>
      <c r="P109" s="1153">
        <v>0.7299204892798401</v>
      </c>
      <c r="Q109" s="1154">
        <v>0.9257524252108662</v>
      </c>
      <c r="R109" s="1154">
        <v>0.44819772382793527</v>
      </c>
      <c r="S109" s="1154">
        <v>0.79670060781697571</v>
      </c>
      <c r="T109" s="1154">
        <v>0.63114393195295426</v>
      </c>
      <c r="U109" s="1154">
        <v>0.6385119031685732</v>
      </c>
      <c r="V109" s="1154">
        <v>0.83597160225333911</v>
      </c>
      <c r="W109" s="1154">
        <v>0.59300079256649441</v>
      </c>
      <c r="X109" s="1154">
        <v>0.91507890953978188</v>
      </c>
      <c r="Y109" s="1155">
        <v>0.80815078299678167</v>
      </c>
      <c r="Z109" s="1153">
        <v>0.78869897319658089</v>
      </c>
      <c r="AA109" s="1154">
        <v>0.67825406890588402</v>
      </c>
      <c r="AB109" s="1154">
        <v>0.6632406861069734</v>
      </c>
      <c r="AC109" s="1154">
        <v>0.5908548443362831</v>
      </c>
      <c r="AD109" s="1154">
        <v>0.8859277677806473</v>
      </c>
      <c r="AE109" s="1154">
        <v>0.66036417989775553</v>
      </c>
      <c r="AF109" s="1154">
        <v>0.89626940520790555</v>
      </c>
      <c r="AG109" s="1154">
        <v>0.76529275040624412</v>
      </c>
      <c r="AH109" s="1155">
        <v>0.76630399077452127</v>
      </c>
      <c r="AI109" s="1153">
        <v>0.59949353243948134</v>
      </c>
      <c r="AJ109" s="1154">
        <v>0.41265332137523225</v>
      </c>
      <c r="AK109" s="1154">
        <v>0.91074619292432668</v>
      </c>
      <c r="AL109" s="1154">
        <v>0.42609202461499013</v>
      </c>
      <c r="AM109" s="1154">
        <v>0.76429606589272414</v>
      </c>
      <c r="AN109" s="1155">
        <v>0.78261269986806203</v>
      </c>
      <c r="AO109" s="1153">
        <v>0</v>
      </c>
      <c r="AP109" s="1155">
        <v>0.37678133177917827</v>
      </c>
      <c r="AQ109" s="1153">
        <v>0.70644818389959485</v>
      </c>
      <c r="AR109" s="1154">
        <v>0.508533649392098</v>
      </c>
      <c r="AS109" s="1154">
        <v>0.77607213126025787</v>
      </c>
      <c r="AT109" s="1154">
        <v>0.71520426921731572</v>
      </c>
      <c r="AU109" s="1154">
        <v>0.35816344257233756</v>
      </c>
      <c r="AV109" s="1154">
        <v>0.74926447745365454</v>
      </c>
      <c r="AW109" s="1153">
        <v>0.47054917762035037</v>
      </c>
      <c r="AX109" s="1155">
        <v>0.58732979471388358</v>
      </c>
      <c r="AY109" s="1155">
        <v>0.65575093674633977</v>
      </c>
    </row>
    <row r="110" spans="1:51" s="1139" customFormat="1" ht="15.75" customHeight="1" x14ac:dyDescent="0.25">
      <c r="A110" s="2116" t="s">
        <v>974</v>
      </c>
      <c r="B110" s="2116"/>
      <c r="C110" s="1149">
        <v>0</v>
      </c>
      <c r="D110" s="1150">
        <v>3.9952518073442307E-2</v>
      </c>
      <c r="E110" s="1150">
        <v>3.6995450767978499E-2</v>
      </c>
      <c r="F110" s="1150">
        <v>0</v>
      </c>
      <c r="G110" s="1150">
        <v>0</v>
      </c>
      <c r="H110" s="1151">
        <v>0</v>
      </c>
      <c r="I110" s="1149">
        <v>0</v>
      </c>
      <c r="J110" s="1150">
        <v>0.30483502192953832</v>
      </c>
      <c r="K110" s="1150">
        <v>0</v>
      </c>
      <c r="L110" s="1150">
        <v>0.3112427386488163</v>
      </c>
      <c r="M110" s="1150">
        <v>0</v>
      </c>
      <c r="N110" s="1150">
        <v>0</v>
      </c>
      <c r="O110" s="1151">
        <v>0.12173535475110464</v>
      </c>
      <c r="P110" s="1149">
        <v>0</v>
      </c>
      <c r="Q110" s="1150">
        <v>0</v>
      </c>
      <c r="R110" s="1150">
        <v>0.21915946655620291</v>
      </c>
      <c r="S110" s="1150">
        <v>0</v>
      </c>
      <c r="T110" s="1150">
        <v>0.22701061482496337</v>
      </c>
      <c r="U110" s="1150">
        <v>0.25976912385969958</v>
      </c>
      <c r="V110" s="1150">
        <v>0</v>
      </c>
      <c r="W110" s="1150">
        <v>0.28716165491488344</v>
      </c>
      <c r="X110" s="1150">
        <v>0</v>
      </c>
      <c r="Y110" s="1151">
        <v>0.12901585340649943</v>
      </c>
      <c r="Z110" s="1149">
        <v>0</v>
      </c>
      <c r="AA110" s="1150">
        <v>0</v>
      </c>
      <c r="AB110" s="1150">
        <v>0.21620251624432724</v>
      </c>
      <c r="AC110" s="1150">
        <v>0.19465629866152623</v>
      </c>
      <c r="AD110" s="1150">
        <v>0</v>
      </c>
      <c r="AE110" s="1150">
        <v>0.1265460118263948</v>
      </c>
      <c r="AF110" s="1150">
        <v>0</v>
      </c>
      <c r="AG110" s="1150">
        <v>0</v>
      </c>
      <c r="AH110" s="1151">
        <v>3.0533729434296549E-2</v>
      </c>
      <c r="AI110" s="1149">
        <v>0.26154014488821381</v>
      </c>
      <c r="AJ110" s="1150">
        <v>0.10729197343549231</v>
      </c>
      <c r="AK110" s="1150">
        <v>0</v>
      </c>
      <c r="AL110" s="1150">
        <v>0</v>
      </c>
      <c r="AM110" s="1150">
        <v>0</v>
      </c>
      <c r="AN110" s="1151">
        <v>0.10363405817789037</v>
      </c>
      <c r="AO110" s="1149">
        <v>0</v>
      </c>
      <c r="AP110" s="1151">
        <v>0</v>
      </c>
      <c r="AQ110" s="1149">
        <v>0</v>
      </c>
      <c r="AR110" s="1150">
        <v>0</v>
      </c>
      <c r="AS110" s="1150">
        <v>0.14838281430590891</v>
      </c>
      <c r="AT110" s="1150">
        <v>0.21521967499811814</v>
      </c>
      <c r="AU110" s="1150">
        <v>0</v>
      </c>
      <c r="AV110" s="1150">
        <v>0</v>
      </c>
      <c r="AW110" s="1149">
        <v>3.6229752968027093E-2</v>
      </c>
      <c r="AX110" s="1151">
        <v>0</v>
      </c>
      <c r="AY110" s="1151">
        <v>8.6447681832199835E-2</v>
      </c>
    </row>
    <row r="111" spans="1:51" s="1139" customFormat="1" ht="15.75" customHeight="1" x14ac:dyDescent="0.25">
      <c r="A111" s="2116" t="s">
        <v>2024</v>
      </c>
      <c r="B111" s="2116"/>
      <c r="C111" s="1149">
        <v>0.49629448533553683</v>
      </c>
      <c r="D111" s="1150">
        <v>0.35595645622496491</v>
      </c>
      <c r="E111" s="1150">
        <v>0.37753864229119322</v>
      </c>
      <c r="F111" s="1150">
        <v>0.54136801592205774</v>
      </c>
      <c r="G111" s="1150">
        <v>0.2219158036555407</v>
      </c>
      <c r="H111" s="1151">
        <v>0.22860008765595849</v>
      </c>
      <c r="I111" s="1149">
        <v>3.2635561552236479E-2</v>
      </c>
      <c r="J111" s="1150">
        <v>0.32474829695056834</v>
      </c>
      <c r="K111" s="1150">
        <v>4.9545219607703528E-2</v>
      </c>
      <c r="L111" s="1150">
        <v>0.26806890167530445</v>
      </c>
      <c r="M111" s="1150">
        <v>6.2716082611380633E-2</v>
      </c>
      <c r="N111" s="1150">
        <v>0.27876818928112407</v>
      </c>
      <c r="O111" s="1151">
        <v>0.61262675902712149</v>
      </c>
      <c r="P111" s="1149">
        <v>0.27007951072016007</v>
      </c>
      <c r="Q111" s="1150">
        <v>7.424757478913363E-2</v>
      </c>
      <c r="R111" s="1150">
        <v>0.33264280961586179</v>
      </c>
      <c r="S111" s="1150">
        <v>0.20329939218302426</v>
      </c>
      <c r="T111" s="1150">
        <v>0.14184545322208239</v>
      </c>
      <c r="U111" s="1150">
        <v>0.10171897297172711</v>
      </c>
      <c r="V111" s="1150">
        <v>0.16402839774666084</v>
      </c>
      <c r="W111" s="1150">
        <v>0.1198375525186222</v>
      </c>
      <c r="X111" s="1150">
        <v>8.4921090460218215E-2</v>
      </c>
      <c r="Y111" s="1151">
        <v>6.2833363596718844E-2</v>
      </c>
      <c r="Z111" s="1149">
        <v>0.21130102680341914</v>
      </c>
      <c r="AA111" s="1150">
        <v>0.32174593109411603</v>
      </c>
      <c r="AB111" s="1150">
        <v>0.1205567976486995</v>
      </c>
      <c r="AC111" s="1150">
        <v>0.21448885700219067</v>
      </c>
      <c r="AD111" s="1150">
        <v>0.11407223221935266</v>
      </c>
      <c r="AE111" s="1150">
        <v>0.21308980827584989</v>
      </c>
      <c r="AF111" s="1150">
        <v>0.10373059479209426</v>
      </c>
      <c r="AG111" s="1150">
        <v>0.23470724959375575</v>
      </c>
      <c r="AH111" s="1151">
        <v>0.20316227979118237</v>
      </c>
      <c r="AI111" s="1149">
        <v>0.13896632267230474</v>
      </c>
      <c r="AJ111" s="1150">
        <v>0.4800547051892754</v>
      </c>
      <c r="AK111" s="1150">
        <v>8.9253807075673278E-2</v>
      </c>
      <c r="AL111" s="1150">
        <v>0.57390797538500993</v>
      </c>
      <c r="AM111" s="1150">
        <v>0.23570393410727589</v>
      </c>
      <c r="AN111" s="1151">
        <v>0.11375324195404767</v>
      </c>
      <c r="AO111" s="1149">
        <v>1</v>
      </c>
      <c r="AP111" s="1151">
        <v>0.62321866822082173</v>
      </c>
      <c r="AQ111" s="1149">
        <v>0.29355181610040504</v>
      </c>
      <c r="AR111" s="1150">
        <v>0.491466350607902</v>
      </c>
      <c r="AS111" s="1150">
        <v>7.5545054433833247E-2</v>
      </c>
      <c r="AT111" s="1150">
        <v>6.9576055784566063E-2</v>
      </c>
      <c r="AU111" s="1150">
        <v>0.64183655742766255</v>
      </c>
      <c r="AV111" s="1150">
        <v>0.25073552254634546</v>
      </c>
      <c r="AW111" s="1149">
        <v>0.49322106941162258</v>
      </c>
      <c r="AX111" s="1151">
        <v>0.41267020528611659</v>
      </c>
      <c r="AY111" s="1151">
        <v>0.25780138142146031</v>
      </c>
    </row>
    <row r="112" spans="1:51" ht="15.75" thickBot="1" x14ac:dyDescent="0.3">
      <c r="A112" s="1144" t="s">
        <v>1</v>
      </c>
      <c r="B112" s="1144"/>
      <c r="C112" s="1156">
        <v>1</v>
      </c>
      <c r="D112" s="1157">
        <v>1</v>
      </c>
      <c r="E112" s="1157">
        <v>1</v>
      </c>
      <c r="F112" s="1157">
        <v>1</v>
      </c>
      <c r="G112" s="1157">
        <v>1</v>
      </c>
      <c r="H112" s="1158">
        <v>1</v>
      </c>
      <c r="I112" s="1156">
        <v>1</v>
      </c>
      <c r="J112" s="1157">
        <v>1</v>
      </c>
      <c r="K112" s="1157">
        <v>1</v>
      </c>
      <c r="L112" s="1157">
        <v>1</v>
      </c>
      <c r="M112" s="1157">
        <v>1</v>
      </c>
      <c r="N112" s="1157">
        <v>1</v>
      </c>
      <c r="O112" s="1158">
        <v>1</v>
      </c>
      <c r="P112" s="1156">
        <v>1</v>
      </c>
      <c r="Q112" s="1157">
        <v>1</v>
      </c>
      <c r="R112" s="1157">
        <v>1</v>
      </c>
      <c r="S112" s="1157">
        <v>1</v>
      </c>
      <c r="T112" s="1157">
        <v>1</v>
      </c>
      <c r="U112" s="1157">
        <v>1</v>
      </c>
      <c r="V112" s="1157">
        <v>1</v>
      </c>
      <c r="W112" s="1157">
        <v>1</v>
      </c>
      <c r="X112" s="1157">
        <v>1</v>
      </c>
      <c r="Y112" s="1158">
        <v>1</v>
      </c>
      <c r="Z112" s="1156">
        <v>1</v>
      </c>
      <c r="AA112" s="1157">
        <v>1</v>
      </c>
      <c r="AB112" s="1157">
        <v>1</v>
      </c>
      <c r="AC112" s="1157">
        <v>1</v>
      </c>
      <c r="AD112" s="1157">
        <v>1</v>
      </c>
      <c r="AE112" s="1157">
        <v>1</v>
      </c>
      <c r="AF112" s="1157">
        <v>1</v>
      </c>
      <c r="AG112" s="1157">
        <v>1</v>
      </c>
      <c r="AH112" s="1158">
        <v>1</v>
      </c>
      <c r="AI112" s="1156">
        <v>1</v>
      </c>
      <c r="AJ112" s="1157">
        <v>1</v>
      </c>
      <c r="AK112" s="1157">
        <v>1</v>
      </c>
      <c r="AL112" s="1157">
        <v>1</v>
      </c>
      <c r="AM112" s="1157">
        <v>1</v>
      </c>
      <c r="AN112" s="1158">
        <v>1</v>
      </c>
      <c r="AO112" s="1156">
        <v>1</v>
      </c>
      <c r="AP112" s="1158">
        <v>1</v>
      </c>
      <c r="AQ112" s="1156">
        <v>1</v>
      </c>
      <c r="AR112" s="1157">
        <v>1</v>
      </c>
      <c r="AS112" s="1157">
        <v>1</v>
      </c>
      <c r="AT112" s="1157">
        <v>1</v>
      </c>
      <c r="AU112" s="1157">
        <v>1</v>
      </c>
      <c r="AV112" s="1157">
        <v>1</v>
      </c>
      <c r="AW112" s="1156">
        <v>1</v>
      </c>
      <c r="AX112" s="1158">
        <v>1</v>
      </c>
      <c r="AY112" s="1158">
        <v>1</v>
      </c>
    </row>
    <row r="114" spans="3:53" x14ac:dyDescent="0.25">
      <c r="C114" s="1079"/>
      <c r="D114" s="1079"/>
      <c r="E114" s="1079"/>
      <c r="F114" s="1079"/>
      <c r="G114" s="1079"/>
      <c r="H114" s="1079"/>
      <c r="I114" s="1079"/>
      <c r="J114" s="1079"/>
      <c r="K114" s="1079"/>
      <c r="L114" s="1079"/>
      <c r="M114" s="1079"/>
      <c r="N114" s="1079"/>
      <c r="O114" s="1079"/>
      <c r="P114" s="1079"/>
      <c r="Q114" s="1079"/>
      <c r="R114" s="1079"/>
      <c r="S114" s="1079"/>
      <c r="T114" s="1079"/>
      <c r="U114" s="1079"/>
      <c r="V114" s="1079"/>
      <c r="W114" s="1079"/>
      <c r="X114" s="1079"/>
      <c r="Y114" s="1079"/>
      <c r="Z114" s="1079"/>
      <c r="AA114" s="1079"/>
      <c r="AB114" s="1079"/>
      <c r="AC114" s="1079"/>
      <c r="AD114" s="1079"/>
      <c r="AE114" s="1079"/>
      <c r="AF114" s="1079"/>
      <c r="AG114" s="1079"/>
      <c r="AH114" s="1079"/>
      <c r="AI114" s="1079"/>
      <c r="AJ114" s="1079"/>
      <c r="AK114" s="1079"/>
      <c r="AL114" s="1079"/>
      <c r="AM114" s="1079"/>
      <c r="AN114" s="1079"/>
      <c r="AO114" s="1079"/>
      <c r="AP114" s="1079"/>
      <c r="AQ114" s="1079"/>
      <c r="AR114" s="1079"/>
      <c r="AS114" s="1079"/>
      <c r="AT114" s="1079"/>
      <c r="AU114" s="1079"/>
      <c r="AV114" s="1079"/>
      <c r="AW114" s="1079"/>
      <c r="AX114" s="1079"/>
      <c r="AY114" s="1079"/>
      <c r="BA114" s="1079"/>
    </row>
    <row r="116" spans="3:53" x14ac:dyDescent="0.25">
      <c r="C116" s="1079"/>
      <c r="D116" s="1079"/>
      <c r="E116" s="1079"/>
      <c r="F116" s="1079"/>
      <c r="G116" s="1079"/>
      <c r="H116" s="1079"/>
      <c r="I116" s="1079"/>
      <c r="J116" s="1079"/>
      <c r="K116" s="1079"/>
      <c r="L116" s="1079"/>
      <c r="M116" s="1079"/>
      <c r="N116" s="1079"/>
      <c r="O116" s="1079"/>
      <c r="P116" s="1079"/>
      <c r="Q116" s="1079"/>
      <c r="R116" s="1079"/>
      <c r="S116" s="1079"/>
      <c r="T116" s="1079"/>
      <c r="U116" s="1079"/>
      <c r="V116" s="1079"/>
      <c r="W116" s="1079"/>
      <c r="X116" s="1079"/>
      <c r="Y116" s="1079"/>
      <c r="Z116" s="1079"/>
      <c r="AA116" s="1079"/>
      <c r="AB116" s="1079"/>
      <c r="AC116" s="1079"/>
      <c r="AD116" s="1079"/>
      <c r="AE116" s="1079"/>
      <c r="AF116" s="1079"/>
      <c r="AG116" s="1079"/>
      <c r="AH116" s="1079"/>
      <c r="AI116" s="1079"/>
      <c r="AJ116" s="1079"/>
      <c r="AK116" s="1079"/>
      <c r="AL116" s="1079"/>
      <c r="AM116" s="1079"/>
      <c r="AN116" s="1079"/>
      <c r="AO116" s="1079"/>
      <c r="AP116" s="1079"/>
      <c r="AQ116" s="1079"/>
      <c r="AR116" s="1079"/>
      <c r="AS116" s="1079"/>
      <c r="AT116" s="1079"/>
      <c r="AU116" s="1079"/>
      <c r="AV116" s="1079"/>
      <c r="AW116" s="1079"/>
      <c r="AX116" s="1079"/>
      <c r="AY116" s="1079"/>
    </row>
    <row r="118" spans="3:53" x14ac:dyDescent="0.25">
      <c r="AY118" s="1079"/>
    </row>
    <row r="119" spans="3:53" x14ac:dyDescent="0.25">
      <c r="AY119" s="1079"/>
    </row>
  </sheetData>
  <mergeCells count="15">
    <mergeCell ref="A109:B109"/>
    <mergeCell ref="A110:B110"/>
    <mergeCell ref="A111:B111"/>
    <mergeCell ref="A1:AY1"/>
    <mergeCell ref="A2:AY2"/>
    <mergeCell ref="A3:AY3"/>
    <mergeCell ref="C5:H5"/>
    <mergeCell ref="I5:O5"/>
    <mergeCell ref="P5:Y5"/>
    <mergeCell ref="Z5:AH5"/>
    <mergeCell ref="AI5:AN5"/>
    <mergeCell ref="AO5:AP5"/>
    <mergeCell ref="AQ5:AV5"/>
    <mergeCell ref="AW5:AX5"/>
    <mergeCell ref="AY5:AY6"/>
  </mergeCells>
  <conditionalFormatting sqref="A32:B32">
    <cfRule type="expression" dxfId="93" priority="25" stopIfTrue="1">
      <formula>$A$29&lt;&gt;""</formula>
    </cfRule>
  </conditionalFormatting>
  <conditionalFormatting sqref="A8:B8">
    <cfRule type="expression" dxfId="92" priority="62" stopIfTrue="1">
      <formula>$A$9&lt;&gt;""</formula>
    </cfRule>
  </conditionalFormatting>
  <conditionalFormatting sqref="A9:B9">
    <cfRule type="expression" dxfId="91" priority="61" stopIfTrue="1">
      <formula>$A$10&lt;&gt;""</formula>
    </cfRule>
  </conditionalFormatting>
  <conditionalFormatting sqref="A10:B10">
    <cfRule type="expression" dxfId="90" priority="60" stopIfTrue="1">
      <formula>$A$11&lt;&gt;""</formula>
    </cfRule>
  </conditionalFormatting>
  <conditionalFormatting sqref="A11:B11">
    <cfRule type="expression" dxfId="89" priority="59" stopIfTrue="1">
      <formula>$A$12&lt;&gt;""</formula>
    </cfRule>
  </conditionalFormatting>
  <conditionalFormatting sqref="A12:B12">
    <cfRule type="expression" dxfId="88" priority="58" stopIfTrue="1">
      <formula>$A$13&lt;&gt;""</formula>
    </cfRule>
  </conditionalFormatting>
  <conditionalFormatting sqref="A13:B13">
    <cfRule type="expression" dxfId="87" priority="57" stopIfTrue="1">
      <formula>$A$14&lt;&gt;""</formula>
    </cfRule>
  </conditionalFormatting>
  <conditionalFormatting sqref="A14:B14">
    <cfRule type="expression" dxfId="86" priority="56" stopIfTrue="1">
      <formula>$A$15&lt;&gt;""</formula>
    </cfRule>
  </conditionalFormatting>
  <conditionalFormatting sqref="A15:B15">
    <cfRule type="expression" dxfId="85" priority="55" stopIfTrue="1">
      <formula>$A$16&lt;&gt;""</formula>
    </cfRule>
  </conditionalFormatting>
  <conditionalFormatting sqref="A16:B16">
    <cfRule type="expression" dxfId="84" priority="54" stopIfTrue="1">
      <formula>$A$17&lt;&gt;""</formula>
    </cfRule>
  </conditionalFormatting>
  <conditionalFormatting sqref="A17:B17">
    <cfRule type="expression" dxfId="83" priority="53" stopIfTrue="1">
      <formula>$A$18&lt;&gt;""</formula>
    </cfRule>
  </conditionalFormatting>
  <conditionalFormatting sqref="A19:B19">
    <cfRule type="expression" dxfId="82" priority="52" stopIfTrue="1">
      <formula>$A$20&lt;&gt;""</formula>
    </cfRule>
  </conditionalFormatting>
  <conditionalFormatting sqref="A21:B21">
    <cfRule type="expression" dxfId="81" priority="51" stopIfTrue="1">
      <formula>$A$22&lt;&gt;""</formula>
    </cfRule>
  </conditionalFormatting>
  <conditionalFormatting sqref="A22:B22">
    <cfRule type="expression" dxfId="80" priority="50" stopIfTrue="1">
      <formula>$A$23&lt;&gt;""</formula>
    </cfRule>
  </conditionalFormatting>
  <conditionalFormatting sqref="A23:B23">
    <cfRule type="expression" dxfId="79" priority="49" stopIfTrue="1">
      <formula>$A$24&lt;&gt;""</formula>
    </cfRule>
  </conditionalFormatting>
  <conditionalFormatting sqref="A25:B25">
    <cfRule type="expression" dxfId="78" priority="48" stopIfTrue="1">
      <formula>$A$26&lt;&gt;""</formula>
    </cfRule>
  </conditionalFormatting>
  <conditionalFormatting sqref="A26:B26">
    <cfRule type="expression" dxfId="77" priority="47" stopIfTrue="1">
      <formula>$A$27&lt;&gt;""</formula>
    </cfRule>
  </conditionalFormatting>
  <conditionalFormatting sqref="A27:B27">
    <cfRule type="expression" dxfId="76" priority="46" stopIfTrue="1">
      <formula>$A$28&lt;&gt;""</formula>
    </cfRule>
  </conditionalFormatting>
  <conditionalFormatting sqref="A28:B28">
    <cfRule type="expression" dxfId="75" priority="45" stopIfTrue="1">
      <formula>$A$29&lt;&gt;""</formula>
    </cfRule>
  </conditionalFormatting>
  <conditionalFormatting sqref="A29:B29">
    <cfRule type="expression" dxfId="74" priority="44" stopIfTrue="1">
      <formula>$A$30&lt;&gt;""</formula>
    </cfRule>
  </conditionalFormatting>
  <conditionalFormatting sqref="A30:B30">
    <cfRule type="expression" dxfId="73" priority="43" stopIfTrue="1">
      <formula>$A$31&lt;&gt;""</formula>
    </cfRule>
  </conditionalFormatting>
  <conditionalFormatting sqref="A31:B31">
    <cfRule type="expression" dxfId="72" priority="42" stopIfTrue="1">
      <formula>$A$32&lt;&gt;""</formula>
    </cfRule>
  </conditionalFormatting>
  <conditionalFormatting sqref="A34:B34">
    <cfRule type="expression" dxfId="71" priority="41" stopIfTrue="1">
      <formula>$A$35&lt;&gt;""</formula>
    </cfRule>
  </conditionalFormatting>
  <conditionalFormatting sqref="A35:B35">
    <cfRule type="expression" dxfId="70" priority="40" stopIfTrue="1">
      <formula>$A$36&lt;&gt;""</formula>
    </cfRule>
  </conditionalFormatting>
  <conditionalFormatting sqref="A36:B36">
    <cfRule type="expression" dxfId="69" priority="39" stopIfTrue="1">
      <formula>$A$37&lt;&gt;""</formula>
    </cfRule>
  </conditionalFormatting>
  <conditionalFormatting sqref="A37:B37">
    <cfRule type="expression" dxfId="68" priority="38" stopIfTrue="1">
      <formula>$A$38&lt;&gt;""</formula>
    </cfRule>
  </conditionalFormatting>
  <conditionalFormatting sqref="A38:B38">
    <cfRule type="expression" dxfId="67" priority="37" stopIfTrue="1">
      <formula>$A$39&lt;&gt;""</formula>
    </cfRule>
  </conditionalFormatting>
  <conditionalFormatting sqref="A39:B39">
    <cfRule type="expression" dxfId="66" priority="36" stopIfTrue="1">
      <formula>$A$40&lt;&gt;""</formula>
    </cfRule>
  </conditionalFormatting>
  <conditionalFormatting sqref="A40:B40">
    <cfRule type="expression" dxfId="65" priority="35" stopIfTrue="1">
      <formula>$A$41&lt;&gt;""</formula>
    </cfRule>
  </conditionalFormatting>
  <conditionalFormatting sqref="A7:B7">
    <cfRule type="expression" dxfId="64" priority="34" stopIfTrue="1">
      <formula>$A$8&lt;&gt;""</formula>
    </cfRule>
  </conditionalFormatting>
  <conditionalFormatting sqref="A49:B49">
    <cfRule type="expression" dxfId="63" priority="33" stopIfTrue="1">
      <formula>$A$50&lt;&gt;""</formula>
    </cfRule>
  </conditionalFormatting>
  <conditionalFormatting sqref="A51:B51">
    <cfRule type="expression" dxfId="62" priority="32" stopIfTrue="1">
      <formula>$A$52&lt;&gt;""</formula>
    </cfRule>
  </conditionalFormatting>
  <conditionalFormatting sqref="A53:B53">
    <cfRule type="expression" dxfId="61" priority="31" stopIfTrue="1">
      <formula>$A$54&lt;&gt;""</formula>
    </cfRule>
  </conditionalFormatting>
  <conditionalFormatting sqref="A55:B55">
    <cfRule type="expression" dxfId="60" priority="30" stopIfTrue="1">
      <formula>$A$56&lt;&gt;""</formula>
    </cfRule>
  </conditionalFormatting>
  <conditionalFormatting sqref="A71:B71">
    <cfRule type="expression" dxfId="59" priority="29" stopIfTrue="1">
      <formula>$A$72&lt;&gt;""</formula>
    </cfRule>
  </conditionalFormatting>
  <conditionalFormatting sqref="A73:B73">
    <cfRule type="expression" dxfId="58" priority="28" stopIfTrue="1">
      <formula>$A$74&lt;&gt;""</formula>
    </cfRule>
  </conditionalFormatting>
  <conditionalFormatting sqref="A79:B79">
    <cfRule type="expression" dxfId="57" priority="27" stopIfTrue="1">
      <formula>$A$80&lt;&gt;""</formula>
    </cfRule>
  </conditionalFormatting>
  <conditionalFormatting sqref="A20:B20">
    <cfRule type="expression" dxfId="56" priority="26" stopIfTrue="1">
      <formula>$A$20&lt;&gt;""</formula>
    </cfRule>
  </conditionalFormatting>
  <conditionalFormatting sqref="C7:AY7">
    <cfRule type="expression" dxfId="55" priority="24" stopIfTrue="1">
      <formula>$A$8&lt;&gt;""</formula>
    </cfRule>
  </conditionalFormatting>
  <conditionalFormatting sqref="C21:AY21">
    <cfRule type="expression" dxfId="54" priority="23" stopIfTrue="1">
      <formula>$A$8&lt;&gt;""</formula>
    </cfRule>
  </conditionalFormatting>
  <conditionalFormatting sqref="A33:B33">
    <cfRule type="expression" dxfId="53" priority="22" stopIfTrue="1">
      <formula>$A$22&lt;&gt;""</formula>
    </cfRule>
  </conditionalFormatting>
  <conditionalFormatting sqref="C33:AY33">
    <cfRule type="expression" dxfId="52" priority="21" stopIfTrue="1">
      <formula>$A$8&lt;&gt;""</formula>
    </cfRule>
  </conditionalFormatting>
  <conditionalFormatting sqref="C62">
    <cfRule type="expression" dxfId="51" priority="20" stopIfTrue="1">
      <formula>$A$22&lt;&gt;""</formula>
    </cfRule>
  </conditionalFormatting>
  <conditionalFormatting sqref="D62:AY62">
    <cfRule type="expression" dxfId="50" priority="19" stopIfTrue="1">
      <formula>$A$8&lt;&gt;""</formula>
    </cfRule>
  </conditionalFormatting>
  <conditionalFormatting sqref="C64">
    <cfRule type="expression" dxfId="49" priority="18" stopIfTrue="1">
      <formula>$A$22&lt;&gt;""</formula>
    </cfRule>
  </conditionalFormatting>
  <conditionalFormatting sqref="D64:AY64">
    <cfRule type="expression" dxfId="48" priority="17" stopIfTrue="1">
      <formula>$A$8&lt;&gt;""</formula>
    </cfRule>
  </conditionalFormatting>
  <conditionalFormatting sqref="C66">
    <cfRule type="expression" dxfId="47" priority="16" stopIfTrue="1">
      <formula>$A$22&lt;&gt;""</formula>
    </cfRule>
  </conditionalFormatting>
  <conditionalFormatting sqref="D66:AY66">
    <cfRule type="expression" dxfId="46" priority="15" stopIfTrue="1">
      <formula>$A$8&lt;&gt;""</formula>
    </cfRule>
  </conditionalFormatting>
  <conditionalFormatting sqref="C68">
    <cfRule type="expression" dxfId="45" priority="14" stopIfTrue="1">
      <formula>$A$22&lt;&gt;""</formula>
    </cfRule>
  </conditionalFormatting>
  <conditionalFormatting sqref="D68:AY68">
    <cfRule type="expression" dxfId="44" priority="13" stopIfTrue="1">
      <formula>$A$8&lt;&gt;""</formula>
    </cfRule>
  </conditionalFormatting>
  <conditionalFormatting sqref="C70">
    <cfRule type="expression" dxfId="43" priority="12" stopIfTrue="1">
      <formula>$A$22&lt;&gt;""</formula>
    </cfRule>
  </conditionalFormatting>
  <conditionalFormatting sqref="D70:AY70">
    <cfRule type="expression" dxfId="42" priority="11" stopIfTrue="1">
      <formula>$A$8&lt;&gt;""</formula>
    </cfRule>
  </conditionalFormatting>
  <conditionalFormatting sqref="C90">
    <cfRule type="expression" dxfId="41" priority="10" stopIfTrue="1">
      <formula>$A$22&lt;&gt;""</formula>
    </cfRule>
  </conditionalFormatting>
  <conditionalFormatting sqref="D90:AY90">
    <cfRule type="expression" dxfId="40" priority="9" stopIfTrue="1">
      <formula>$A$8&lt;&gt;""</formula>
    </cfRule>
  </conditionalFormatting>
  <conditionalFormatting sqref="C92">
    <cfRule type="expression" dxfId="39" priority="8" stopIfTrue="1">
      <formula>$A$22&lt;&gt;""</formula>
    </cfRule>
  </conditionalFormatting>
  <conditionalFormatting sqref="D92:AY92">
    <cfRule type="expression" dxfId="38" priority="7" stopIfTrue="1">
      <formula>$A$8&lt;&gt;""</formula>
    </cfRule>
  </conditionalFormatting>
  <conditionalFormatting sqref="C97">
    <cfRule type="expression" dxfId="37" priority="6" stopIfTrue="1">
      <formula>$A$22&lt;&gt;""</formula>
    </cfRule>
  </conditionalFormatting>
  <conditionalFormatting sqref="D97:AY97">
    <cfRule type="expression" dxfId="36" priority="5" stopIfTrue="1">
      <formula>$A$8&lt;&gt;""</formula>
    </cfRule>
  </conditionalFormatting>
  <conditionalFormatting sqref="C109">
    <cfRule type="expression" dxfId="35" priority="4" stopIfTrue="1">
      <formula>$A$22&lt;&gt;""</formula>
    </cfRule>
  </conditionalFormatting>
  <conditionalFormatting sqref="D109:AY109">
    <cfRule type="expression" dxfId="34" priority="3" stopIfTrue="1">
      <formula>$A$8&lt;&gt;""</formula>
    </cfRule>
  </conditionalFormatting>
  <conditionalFormatting sqref="C112">
    <cfRule type="expression" dxfId="33" priority="2" stopIfTrue="1">
      <formula>$A$22&lt;&gt;""</formula>
    </cfRule>
  </conditionalFormatting>
  <conditionalFormatting sqref="D112:AY112">
    <cfRule type="expression" dxfId="32" priority="1" stopIfTrue="1">
      <formula>$A$8&lt;&gt;""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topLeftCell="B1" workbookViewId="0">
      <selection activeCell="I28" sqref="I28"/>
    </sheetView>
  </sheetViews>
  <sheetFormatPr baseColWidth="10" defaultColWidth="11.42578125" defaultRowHeight="15" x14ac:dyDescent="0.25"/>
  <cols>
    <col min="1" max="1" width="36.42578125" style="410" customWidth="1"/>
    <col min="2" max="2" width="68.5703125" style="410" customWidth="1"/>
    <col min="3" max="9" width="11.42578125" style="410"/>
    <col min="10" max="10" width="12.7109375" style="410" customWidth="1"/>
    <col min="11" max="11" width="13.140625" style="410" customWidth="1"/>
    <col min="12" max="241" width="11.42578125" style="410"/>
    <col min="242" max="242" width="33.42578125" style="410" customWidth="1"/>
    <col min="243" max="243" width="26.42578125" style="410" customWidth="1"/>
    <col min="244" max="253" width="11.42578125" style="410"/>
    <col min="254" max="267" width="0" style="410" hidden="1" customWidth="1"/>
    <col min="268" max="497" width="11.42578125" style="410"/>
    <col min="498" max="498" width="33.42578125" style="410" customWidth="1"/>
    <col min="499" max="499" width="26.42578125" style="410" customWidth="1"/>
    <col min="500" max="509" width="11.42578125" style="410"/>
    <col min="510" max="523" width="0" style="410" hidden="1" customWidth="1"/>
    <col min="524" max="753" width="11.42578125" style="410"/>
    <col min="754" max="754" width="33.42578125" style="410" customWidth="1"/>
    <col min="755" max="755" width="26.42578125" style="410" customWidth="1"/>
    <col min="756" max="765" width="11.42578125" style="410"/>
    <col min="766" max="779" width="0" style="410" hidden="1" customWidth="1"/>
    <col min="780" max="1009" width="11.42578125" style="410"/>
    <col min="1010" max="1010" width="33.42578125" style="410" customWidth="1"/>
    <col min="1011" max="1011" width="26.42578125" style="410" customWidth="1"/>
    <col min="1012" max="1021" width="11.42578125" style="410"/>
    <col min="1022" max="1035" width="0" style="410" hidden="1" customWidth="1"/>
    <col min="1036" max="1265" width="11.42578125" style="410"/>
    <col min="1266" max="1266" width="33.42578125" style="410" customWidth="1"/>
    <col min="1267" max="1267" width="26.42578125" style="410" customWidth="1"/>
    <col min="1268" max="1277" width="11.42578125" style="410"/>
    <col min="1278" max="1291" width="0" style="410" hidden="1" customWidth="1"/>
    <col min="1292" max="1521" width="11.42578125" style="410"/>
    <col min="1522" max="1522" width="33.42578125" style="410" customWidth="1"/>
    <col min="1523" max="1523" width="26.42578125" style="410" customWidth="1"/>
    <col min="1524" max="1533" width="11.42578125" style="410"/>
    <col min="1534" max="1547" width="0" style="410" hidden="1" customWidth="1"/>
    <col min="1548" max="1777" width="11.42578125" style="410"/>
    <col min="1778" max="1778" width="33.42578125" style="410" customWidth="1"/>
    <col min="1779" max="1779" width="26.42578125" style="410" customWidth="1"/>
    <col min="1780" max="1789" width="11.42578125" style="410"/>
    <col min="1790" max="1803" width="0" style="410" hidden="1" customWidth="1"/>
    <col min="1804" max="2033" width="11.42578125" style="410"/>
    <col min="2034" max="2034" width="33.42578125" style="410" customWidth="1"/>
    <col min="2035" max="2035" width="26.42578125" style="410" customWidth="1"/>
    <col min="2036" max="2045" width="11.42578125" style="410"/>
    <col min="2046" max="2059" width="0" style="410" hidden="1" customWidth="1"/>
    <col min="2060" max="2289" width="11.42578125" style="410"/>
    <col min="2290" max="2290" width="33.42578125" style="410" customWidth="1"/>
    <col min="2291" max="2291" width="26.42578125" style="410" customWidth="1"/>
    <col min="2292" max="2301" width="11.42578125" style="410"/>
    <col min="2302" max="2315" width="0" style="410" hidden="1" customWidth="1"/>
    <col min="2316" max="2545" width="11.42578125" style="410"/>
    <col min="2546" max="2546" width="33.42578125" style="410" customWidth="1"/>
    <col min="2547" max="2547" width="26.42578125" style="410" customWidth="1"/>
    <col min="2548" max="2557" width="11.42578125" style="410"/>
    <col min="2558" max="2571" width="0" style="410" hidden="1" customWidth="1"/>
    <col min="2572" max="2801" width="11.42578125" style="410"/>
    <col min="2802" max="2802" width="33.42578125" style="410" customWidth="1"/>
    <col min="2803" max="2803" width="26.42578125" style="410" customWidth="1"/>
    <col min="2804" max="2813" width="11.42578125" style="410"/>
    <col min="2814" max="2827" width="0" style="410" hidden="1" customWidth="1"/>
    <col min="2828" max="3057" width="11.42578125" style="410"/>
    <col min="3058" max="3058" width="33.42578125" style="410" customWidth="1"/>
    <col min="3059" max="3059" width="26.42578125" style="410" customWidth="1"/>
    <col min="3060" max="3069" width="11.42578125" style="410"/>
    <col min="3070" max="3083" width="0" style="410" hidden="1" customWidth="1"/>
    <col min="3084" max="3313" width="11.42578125" style="410"/>
    <col min="3314" max="3314" width="33.42578125" style="410" customWidth="1"/>
    <col min="3315" max="3315" width="26.42578125" style="410" customWidth="1"/>
    <col min="3316" max="3325" width="11.42578125" style="410"/>
    <col min="3326" max="3339" width="0" style="410" hidden="1" customWidth="1"/>
    <col min="3340" max="3569" width="11.42578125" style="410"/>
    <col min="3570" max="3570" width="33.42578125" style="410" customWidth="1"/>
    <col min="3571" max="3571" width="26.42578125" style="410" customWidth="1"/>
    <col min="3572" max="3581" width="11.42578125" style="410"/>
    <col min="3582" max="3595" width="0" style="410" hidden="1" customWidth="1"/>
    <col min="3596" max="3825" width="11.42578125" style="410"/>
    <col min="3826" max="3826" width="33.42578125" style="410" customWidth="1"/>
    <col min="3827" max="3827" width="26.42578125" style="410" customWidth="1"/>
    <col min="3828" max="3837" width="11.42578125" style="410"/>
    <col min="3838" max="3851" width="0" style="410" hidden="1" customWidth="1"/>
    <col min="3852" max="4081" width="11.42578125" style="410"/>
    <col min="4082" max="4082" width="33.42578125" style="410" customWidth="1"/>
    <col min="4083" max="4083" width="26.42578125" style="410" customWidth="1"/>
    <col min="4084" max="4093" width="11.42578125" style="410"/>
    <col min="4094" max="4107" width="0" style="410" hidden="1" customWidth="1"/>
    <col min="4108" max="4337" width="11.42578125" style="410"/>
    <col min="4338" max="4338" width="33.42578125" style="410" customWidth="1"/>
    <col min="4339" max="4339" width="26.42578125" style="410" customWidth="1"/>
    <col min="4340" max="4349" width="11.42578125" style="410"/>
    <col min="4350" max="4363" width="0" style="410" hidden="1" customWidth="1"/>
    <col min="4364" max="4593" width="11.42578125" style="410"/>
    <col min="4594" max="4594" width="33.42578125" style="410" customWidth="1"/>
    <col min="4595" max="4595" width="26.42578125" style="410" customWidth="1"/>
    <col min="4596" max="4605" width="11.42578125" style="410"/>
    <col min="4606" max="4619" width="0" style="410" hidden="1" customWidth="1"/>
    <col min="4620" max="4849" width="11.42578125" style="410"/>
    <col min="4850" max="4850" width="33.42578125" style="410" customWidth="1"/>
    <col min="4851" max="4851" width="26.42578125" style="410" customWidth="1"/>
    <col min="4852" max="4861" width="11.42578125" style="410"/>
    <col min="4862" max="4875" width="0" style="410" hidden="1" customWidth="1"/>
    <col min="4876" max="5105" width="11.42578125" style="410"/>
    <col min="5106" max="5106" width="33.42578125" style="410" customWidth="1"/>
    <col min="5107" max="5107" width="26.42578125" style="410" customWidth="1"/>
    <col min="5108" max="5117" width="11.42578125" style="410"/>
    <col min="5118" max="5131" width="0" style="410" hidden="1" customWidth="1"/>
    <col min="5132" max="5361" width="11.42578125" style="410"/>
    <col min="5362" max="5362" width="33.42578125" style="410" customWidth="1"/>
    <col min="5363" max="5363" width="26.42578125" style="410" customWidth="1"/>
    <col min="5364" max="5373" width="11.42578125" style="410"/>
    <col min="5374" max="5387" width="0" style="410" hidden="1" customWidth="1"/>
    <col min="5388" max="5617" width="11.42578125" style="410"/>
    <col min="5618" max="5618" width="33.42578125" style="410" customWidth="1"/>
    <col min="5619" max="5619" width="26.42578125" style="410" customWidth="1"/>
    <col min="5620" max="5629" width="11.42578125" style="410"/>
    <col min="5630" max="5643" width="0" style="410" hidden="1" customWidth="1"/>
    <col min="5644" max="5873" width="11.42578125" style="410"/>
    <col min="5874" max="5874" width="33.42578125" style="410" customWidth="1"/>
    <col min="5875" max="5875" width="26.42578125" style="410" customWidth="1"/>
    <col min="5876" max="5885" width="11.42578125" style="410"/>
    <col min="5886" max="5899" width="0" style="410" hidden="1" customWidth="1"/>
    <col min="5900" max="6129" width="11.42578125" style="410"/>
    <col min="6130" max="6130" width="33.42578125" style="410" customWidth="1"/>
    <col min="6131" max="6131" width="26.42578125" style="410" customWidth="1"/>
    <col min="6132" max="6141" width="11.42578125" style="410"/>
    <col min="6142" max="6155" width="0" style="410" hidden="1" customWidth="1"/>
    <col min="6156" max="6385" width="11.42578125" style="410"/>
    <col min="6386" max="6386" width="33.42578125" style="410" customWidth="1"/>
    <col min="6387" max="6387" width="26.42578125" style="410" customWidth="1"/>
    <col min="6388" max="6397" width="11.42578125" style="410"/>
    <col min="6398" max="6411" width="0" style="410" hidden="1" customWidth="1"/>
    <col min="6412" max="6641" width="11.42578125" style="410"/>
    <col min="6642" max="6642" width="33.42578125" style="410" customWidth="1"/>
    <col min="6643" max="6643" width="26.42578125" style="410" customWidth="1"/>
    <col min="6644" max="6653" width="11.42578125" style="410"/>
    <col min="6654" max="6667" width="0" style="410" hidden="1" customWidth="1"/>
    <col min="6668" max="6897" width="11.42578125" style="410"/>
    <col min="6898" max="6898" width="33.42578125" style="410" customWidth="1"/>
    <col min="6899" max="6899" width="26.42578125" style="410" customWidth="1"/>
    <col min="6900" max="6909" width="11.42578125" style="410"/>
    <col min="6910" max="6923" width="0" style="410" hidden="1" customWidth="1"/>
    <col min="6924" max="7153" width="11.42578125" style="410"/>
    <col min="7154" max="7154" width="33.42578125" style="410" customWidth="1"/>
    <col min="7155" max="7155" width="26.42578125" style="410" customWidth="1"/>
    <col min="7156" max="7165" width="11.42578125" style="410"/>
    <col min="7166" max="7179" width="0" style="410" hidden="1" customWidth="1"/>
    <col min="7180" max="7409" width="11.42578125" style="410"/>
    <col min="7410" max="7410" width="33.42578125" style="410" customWidth="1"/>
    <col min="7411" max="7411" width="26.42578125" style="410" customWidth="1"/>
    <col min="7412" max="7421" width="11.42578125" style="410"/>
    <col min="7422" max="7435" width="0" style="410" hidden="1" customWidth="1"/>
    <col min="7436" max="7665" width="11.42578125" style="410"/>
    <col min="7666" max="7666" width="33.42578125" style="410" customWidth="1"/>
    <col min="7667" max="7667" width="26.42578125" style="410" customWidth="1"/>
    <col min="7668" max="7677" width="11.42578125" style="410"/>
    <col min="7678" max="7691" width="0" style="410" hidden="1" customWidth="1"/>
    <col min="7692" max="7921" width="11.42578125" style="410"/>
    <col min="7922" max="7922" width="33.42578125" style="410" customWidth="1"/>
    <col min="7923" max="7923" width="26.42578125" style="410" customWidth="1"/>
    <col min="7924" max="7933" width="11.42578125" style="410"/>
    <col min="7934" max="7947" width="0" style="410" hidden="1" customWidth="1"/>
    <col min="7948" max="8177" width="11.42578125" style="410"/>
    <col min="8178" max="8178" width="33.42578125" style="410" customWidth="1"/>
    <col min="8179" max="8179" width="26.42578125" style="410" customWidth="1"/>
    <col min="8180" max="8189" width="11.42578125" style="410"/>
    <col min="8190" max="8203" width="0" style="410" hidden="1" customWidth="1"/>
    <col min="8204" max="8433" width="11.42578125" style="410"/>
    <col min="8434" max="8434" width="33.42578125" style="410" customWidth="1"/>
    <col min="8435" max="8435" width="26.42578125" style="410" customWidth="1"/>
    <col min="8436" max="8445" width="11.42578125" style="410"/>
    <col min="8446" max="8459" width="0" style="410" hidden="1" customWidth="1"/>
    <col min="8460" max="8689" width="11.42578125" style="410"/>
    <col min="8690" max="8690" width="33.42578125" style="410" customWidth="1"/>
    <col min="8691" max="8691" width="26.42578125" style="410" customWidth="1"/>
    <col min="8692" max="8701" width="11.42578125" style="410"/>
    <col min="8702" max="8715" width="0" style="410" hidden="1" customWidth="1"/>
    <col min="8716" max="8945" width="11.42578125" style="410"/>
    <col min="8946" max="8946" width="33.42578125" style="410" customWidth="1"/>
    <col min="8947" max="8947" width="26.42578125" style="410" customWidth="1"/>
    <col min="8948" max="8957" width="11.42578125" style="410"/>
    <col min="8958" max="8971" width="0" style="410" hidden="1" customWidth="1"/>
    <col min="8972" max="9201" width="11.42578125" style="410"/>
    <col min="9202" max="9202" width="33.42578125" style="410" customWidth="1"/>
    <col min="9203" max="9203" width="26.42578125" style="410" customWidth="1"/>
    <col min="9204" max="9213" width="11.42578125" style="410"/>
    <col min="9214" max="9227" width="0" style="410" hidden="1" customWidth="1"/>
    <col min="9228" max="9457" width="11.42578125" style="410"/>
    <col min="9458" max="9458" width="33.42578125" style="410" customWidth="1"/>
    <col min="9459" max="9459" width="26.42578125" style="410" customWidth="1"/>
    <col min="9460" max="9469" width="11.42578125" style="410"/>
    <col min="9470" max="9483" width="0" style="410" hidden="1" customWidth="1"/>
    <col min="9484" max="9713" width="11.42578125" style="410"/>
    <col min="9714" max="9714" width="33.42578125" style="410" customWidth="1"/>
    <col min="9715" max="9715" width="26.42578125" style="410" customWidth="1"/>
    <col min="9716" max="9725" width="11.42578125" style="410"/>
    <col min="9726" max="9739" width="0" style="410" hidden="1" customWidth="1"/>
    <col min="9740" max="9969" width="11.42578125" style="410"/>
    <col min="9970" max="9970" width="33.42578125" style="410" customWidth="1"/>
    <col min="9971" max="9971" width="26.42578125" style="410" customWidth="1"/>
    <col min="9972" max="9981" width="11.42578125" style="410"/>
    <col min="9982" max="9995" width="0" style="410" hidden="1" customWidth="1"/>
    <col min="9996" max="10225" width="11.42578125" style="410"/>
    <col min="10226" max="10226" width="33.42578125" style="410" customWidth="1"/>
    <col min="10227" max="10227" width="26.42578125" style="410" customWidth="1"/>
    <col min="10228" max="10237" width="11.42578125" style="410"/>
    <col min="10238" max="10251" width="0" style="410" hidden="1" customWidth="1"/>
    <col min="10252" max="10481" width="11.42578125" style="410"/>
    <col min="10482" max="10482" width="33.42578125" style="410" customWidth="1"/>
    <col min="10483" max="10483" width="26.42578125" style="410" customWidth="1"/>
    <col min="10484" max="10493" width="11.42578125" style="410"/>
    <col min="10494" max="10507" width="0" style="410" hidden="1" customWidth="1"/>
    <col min="10508" max="10737" width="11.42578125" style="410"/>
    <col min="10738" max="10738" width="33.42578125" style="410" customWidth="1"/>
    <col min="10739" max="10739" width="26.42578125" style="410" customWidth="1"/>
    <col min="10740" max="10749" width="11.42578125" style="410"/>
    <col min="10750" max="10763" width="0" style="410" hidden="1" customWidth="1"/>
    <col min="10764" max="10993" width="11.42578125" style="410"/>
    <col min="10994" max="10994" width="33.42578125" style="410" customWidth="1"/>
    <col min="10995" max="10995" width="26.42578125" style="410" customWidth="1"/>
    <col min="10996" max="11005" width="11.42578125" style="410"/>
    <col min="11006" max="11019" width="0" style="410" hidden="1" customWidth="1"/>
    <col min="11020" max="11249" width="11.42578125" style="410"/>
    <col min="11250" max="11250" width="33.42578125" style="410" customWidth="1"/>
    <col min="11251" max="11251" width="26.42578125" style="410" customWidth="1"/>
    <col min="11252" max="11261" width="11.42578125" style="410"/>
    <col min="11262" max="11275" width="0" style="410" hidden="1" customWidth="1"/>
    <col min="11276" max="11505" width="11.42578125" style="410"/>
    <col min="11506" max="11506" width="33.42578125" style="410" customWidth="1"/>
    <col min="11507" max="11507" width="26.42578125" style="410" customWidth="1"/>
    <col min="11508" max="11517" width="11.42578125" style="410"/>
    <col min="11518" max="11531" width="0" style="410" hidden="1" customWidth="1"/>
    <col min="11532" max="11761" width="11.42578125" style="410"/>
    <col min="11762" max="11762" width="33.42578125" style="410" customWidth="1"/>
    <col min="11763" max="11763" width="26.42578125" style="410" customWidth="1"/>
    <col min="11764" max="11773" width="11.42578125" style="410"/>
    <col min="11774" max="11787" width="0" style="410" hidden="1" customWidth="1"/>
    <col min="11788" max="12017" width="11.42578125" style="410"/>
    <col min="12018" max="12018" width="33.42578125" style="410" customWidth="1"/>
    <col min="12019" max="12019" width="26.42578125" style="410" customWidth="1"/>
    <col min="12020" max="12029" width="11.42578125" style="410"/>
    <col min="12030" max="12043" width="0" style="410" hidden="1" customWidth="1"/>
    <col min="12044" max="12273" width="11.42578125" style="410"/>
    <col min="12274" max="12274" width="33.42578125" style="410" customWidth="1"/>
    <col min="12275" max="12275" width="26.42578125" style="410" customWidth="1"/>
    <col min="12276" max="12285" width="11.42578125" style="410"/>
    <col min="12286" max="12299" width="0" style="410" hidden="1" customWidth="1"/>
    <col min="12300" max="12529" width="11.42578125" style="410"/>
    <col min="12530" max="12530" width="33.42578125" style="410" customWidth="1"/>
    <col min="12531" max="12531" width="26.42578125" style="410" customWidth="1"/>
    <col min="12532" max="12541" width="11.42578125" style="410"/>
    <col min="12542" max="12555" width="0" style="410" hidden="1" customWidth="1"/>
    <col min="12556" max="12785" width="11.42578125" style="410"/>
    <col min="12786" max="12786" width="33.42578125" style="410" customWidth="1"/>
    <col min="12787" max="12787" width="26.42578125" style="410" customWidth="1"/>
    <col min="12788" max="12797" width="11.42578125" style="410"/>
    <col min="12798" max="12811" width="0" style="410" hidden="1" customWidth="1"/>
    <col min="12812" max="13041" width="11.42578125" style="410"/>
    <col min="13042" max="13042" width="33.42578125" style="410" customWidth="1"/>
    <col min="13043" max="13043" width="26.42578125" style="410" customWidth="1"/>
    <col min="13044" max="13053" width="11.42578125" style="410"/>
    <col min="13054" max="13067" width="0" style="410" hidden="1" customWidth="1"/>
    <col min="13068" max="13297" width="11.42578125" style="410"/>
    <col min="13298" max="13298" width="33.42578125" style="410" customWidth="1"/>
    <col min="13299" max="13299" width="26.42578125" style="410" customWidth="1"/>
    <col min="13300" max="13309" width="11.42578125" style="410"/>
    <col min="13310" max="13323" width="0" style="410" hidden="1" customWidth="1"/>
    <col min="13324" max="13553" width="11.42578125" style="410"/>
    <col min="13554" max="13554" width="33.42578125" style="410" customWidth="1"/>
    <col min="13555" max="13555" width="26.42578125" style="410" customWidth="1"/>
    <col min="13556" max="13565" width="11.42578125" style="410"/>
    <col min="13566" max="13579" width="0" style="410" hidden="1" customWidth="1"/>
    <col min="13580" max="13809" width="11.42578125" style="410"/>
    <col min="13810" max="13810" width="33.42578125" style="410" customWidth="1"/>
    <col min="13811" max="13811" width="26.42578125" style="410" customWidth="1"/>
    <col min="13812" max="13821" width="11.42578125" style="410"/>
    <col min="13822" max="13835" width="0" style="410" hidden="1" customWidth="1"/>
    <col min="13836" max="14065" width="11.42578125" style="410"/>
    <col min="14066" max="14066" width="33.42578125" style="410" customWidth="1"/>
    <col min="14067" max="14067" width="26.42578125" style="410" customWidth="1"/>
    <col min="14068" max="14077" width="11.42578125" style="410"/>
    <col min="14078" max="14091" width="0" style="410" hidden="1" customWidth="1"/>
    <col min="14092" max="14321" width="11.42578125" style="410"/>
    <col min="14322" max="14322" width="33.42578125" style="410" customWidth="1"/>
    <col min="14323" max="14323" width="26.42578125" style="410" customWidth="1"/>
    <col min="14324" max="14333" width="11.42578125" style="410"/>
    <col min="14334" max="14347" width="0" style="410" hidden="1" customWidth="1"/>
    <col min="14348" max="14577" width="11.42578125" style="410"/>
    <col min="14578" max="14578" width="33.42578125" style="410" customWidth="1"/>
    <col min="14579" max="14579" width="26.42578125" style="410" customWidth="1"/>
    <col min="14580" max="14589" width="11.42578125" style="410"/>
    <col min="14590" max="14603" width="0" style="410" hidden="1" customWidth="1"/>
    <col min="14604" max="14833" width="11.42578125" style="410"/>
    <col min="14834" max="14834" width="33.42578125" style="410" customWidth="1"/>
    <col min="14835" max="14835" width="26.42578125" style="410" customWidth="1"/>
    <col min="14836" max="14845" width="11.42578125" style="410"/>
    <col min="14846" max="14859" width="0" style="410" hidden="1" customWidth="1"/>
    <col min="14860" max="15089" width="11.42578125" style="410"/>
    <col min="15090" max="15090" width="33.42578125" style="410" customWidth="1"/>
    <col min="15091" max="15091" width="26.42578125" style="410" customWidth="1"/>
    <col min="15092" max="15101" width="11.42578125" style="410"/>
    <col min="15102" max="15115" width="0" style="410" hidden="1" customWidth="1"/>
    <col min="15116" max="15345" width="11.42578125" style="410"/>
    <col min="15346" max="15346" width="33.42578125" style="410" customWidth="1"/>
    <col min="15347" max="15347" width="26.42578125" style="410" customWidth="1"/>
    <col min="15348" max="15357" width="11.42578125" style="410"/>
    <col min="15358" max="15371" width="0" style="410" hidden="1" customWidth="1"/>
    <col min="15372" max="15601" width="11.42578125" style="410"/>
    <col min="15602" max="15602" width="33.42578125" style="410" customWidth="1"/>
    <col min="15603" max="15603" width="26.42578125" style="410" customWidth="1"/>
    <col min="15604" max="15613" width="11.42578125" style="410"/>
    <col min="15614" max="15627" width="0" style="410" hidden="1" customWidth="1"/>
    <col min="15628" max="15857" width="11.42578125" style="410"/>
    <col min="15858" max="15858" width="33.42578125" style="410" customWidth="1"/>
    <col min="15859" max="15859" width="26.42578125" style="410" customWidth="1"/>
    <col min="15860" max="15869" width="11.42578125" style="410"/>
    <col min="15870" max="15883" width="0" style="410" hidden="1" customWidth="1"/>
    <col min="15884" max="16113" width="11.42578125" style="410"/>
    <col min="16114" max="16114" width="33.42578125" style="410" customWidth="1"/>
    <col min="16115" max="16115" width="26.42578125" style="410" customWidth="1"/>
    <col min="16116" max="16125" width="11.42578125" style="410"/>
    <col min="16126" max="16139" width="0" style="410" hidden="1" customWidth="1"/>
    <col min="16140" max="16384" width="11.42578125" style="410"/>
  </cols>
  <sheetData>
    <row r="1" spans="1:11" x14ac:dyDescent="0.25">
      <c r="A1" s="2118" t="s">
        <v>1194</v>
      </c>
      <c r="B1" s="2118"/>
      <c r="C1" s="2118"/>
      <c r="D1" s="2118"/>
      <c r="E1" s="2118"/>
      <c r="F1" s="2118"/>
      <c r="G1" s="2118"/>
      <c r="H1" s="2118"/>
      <c r="I1" s="2118"/>
      <c r="J1" s="2118"/>
      <c r="K1" s="2118"/>
    </row>
    <row r="2" spans="1:11" x14ac:dyDescent="0.25">
      <c r="A2" s="2117" t="s">
        <v>1534</v>
      </c>
      <c r="B2" s="2117"/>
      <c r="C2" s="2117"/>
      <c r="D2" s="2117"/>
      <c r="E2" s="2117"/>
      <c r="F2" s="2117"/>
      <c r="G2" s="2117"/>
      <c r="H2" s="2117"/>
      <c r="I2" s="2117"/>
      <c r="J2" s="2117"/>
      <c r="K2" s="2117"/>
    </row>
    <row r="3" spans="1:11" x14ac:dyDescent="0.25">
      <c r="A3" s="2118" t="s">
        <v>946</v>
      </c>
      <c r="B3" s="2118"/>
      <c r="C3" s="2118"/>
      <c r="D3" s="2118"/>
      <c r="E3" s="2118"/>
      <c r="F3" s="2118"/>
      <c r="G3" s="2118"/>
      <c r="H3" s="2118"/>
      <c r="I3" s="2118"/>
      <c r="J3" s="2118"/>
      <c r="K3" s="2118"/>
    </row>
    <row r="4" spans="1:11" ht="6.75" customHeight="1" thickBot="1" x14ac:dyDescent="0.3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</row>
    <row r="5" spans="1:11" ht="51.75" thickBot="1" x14ac:dyDescent="0.3">
      <c r="A5" s="412" t="s">
        <v>922</v>
      </c>
      <c r="B5" s="412" t="s">
        <v>923</v>
      </c>
      <c r="C5" s="239">
        <v>44713</v>
      </c>
      <c r="D5" s="239">
        <v>44805</v>
      </c>
      <c r="E5" s="239">
        <v>44896</v>
      </c>
      <c r="F5" s="239">
        <v>44986</v>
      </c>
      <c r="G5" s="239">
        <v>45017</v>
      </c>
      <c r="H5" s="239">
        <v>45047</v>
      </c>
      <c r="I5" s="407">
        <v>45078</v>
      </c>
      <c r="J5" s="413" t="s">
        <v>1195</v>
      </c>
      <c r="K5" s="413" t="s">
        <v>1196</v>
      </c>
    </row>
    <row r="6" spans="1:11" x14ac:dyDescent="0.25">
      <c r="A6" s="2119" t="s">
        <v>930</v>
      </c>
      <c r="B6" s="193" t="s">
        <v>1063</v>
      </c>
      <c r="C6" s="414">
        <v>3.9909999999999998E-3</v>
      </c>
      <c r="D6" s="415">
        <v>3.0959999999999998E-3</v>
      </c>
      <c r="E6" s="415">
        <v>1.4651000000000001E-2</v>
      </c>
      <c r="F6" s="415">
        <v>1.2997000000000002E-2</v>
      </c>
      <c r="G6" s="415">
        <v>2.0542999999999999E-2</v>
      </c>
      <c r="H6" s="415">
        <v>1.0322E-2</v>
      </c>
      <c r="I6" s="416">
        <v>9.8890000000000002E-3</v>
      </c>
      <c r="J6" s="1083">
        <v>-0.31080000000000013</v>
      </c>
      <c r="K6" s="1083">
        <v>0.5898000000000001</v>
      </c>
    </row>
    <row r="7" spans="1:11" ht="15.75" thickBot="1" x14ac:dyDescent="0.3">
      <c r="A7" s="2120" t="s">
        <v>930</v>
      </c>
      <c r="B7" s="259" t="s">
        <v>1064</v>
      </c>
      <c r="C7" s="414">
        <v>2.4970000000000001E-3</v>
      </c>
      <c r="D7" s="415">
        <v>3.3639999999999998E-3</v>
      </c>
      <c r="E7" s="415">
        <v>1.0284999999999999E-2</v>
      </c>
      <c r="F7" s="415">
        <v>1.2204999999999999E-2</v>
      </c>
      <c r="G7" s="415">
        <v>1.1311E-2</v>
      </c>
      <c r="H7" s="415">
        <v>1.1169E-2</v>
      </c>
      <c r="I7" s="416">
        <v>7.9550000000000003E-3</v>
      </c>
      <c r="J7" s="1083">
        <v>-0.42499999999999988</v>
      </c>
      <c r="K7" s="1083">
        <v>0.54580000000000006</v>
      </c>
    </row>
    <row r="8" spans="1:11" x14ac:dyDescent="0.25">
      <c r="A8" s="2119" t="s">
        <v>944</v>
      </c>
      <c r="B8" s="193" t="s">
        <v>1065</v>
      </c>
      <c r="C8" s="417">
        <v>-1.9591000000000001E-2</v>
      </c>
      <c r="D8" s="418">
        <v>7.0620000000000006E-3</v>
      </c>
      <c r="E8" s="418">
        <v>9.1149999999999998E-3</v>
      </c>
      <c r="F8" s="418">
        <v>7.3080000000000003E-3</v>
      </c>
      <c r="G8" s="418">
        <v>9.2700000000000005E-3</v>
      </c>
      <c r="H8" s="418">
        <v>1.0342E-2</v>
      </c>
      <c r="I8" s="419">
        <v>6.5959999999999994E-3</v>
      </c>
      <c r="J8" s="1084">
        <v>-7.1200000000000083E-2</v>
      </c>
      <c r="K8" s="1084">
        <v>2.6187</v>
      </c>
    </row>
    <row r="9" spans="1:11" ht="15.75" thickBot="1" x14ac:dyDescent="0.3">
      <c r="A9" s="2120" t="s">
        <v>944</v>
      </c>
      <c r="B9" s="259" t="s">
        <v>1066</v>
      </c>
      <c r="C9" s="420">
        <v>9.5740000000000009E-3</v>
      </c>
      <c r="D9" s="421">
        <v>7.953E-3</v>
      </c>
      <c r="E9" s="421">
        <v>9.2440000000000005E-3</v>
      </c>
      <c r="F9" s="421">
        <v>9.7710000000000002E-3</v>
      </c>
      <c r="G9" s="421">
        <v>1.0336000000000001E-2</v>
      </c>
      <c r="H9" s="421">
        <v>9.3699999999999999E-3</v>
      </c>
      <c r="I9" s="422">
        <v>1.0894999999999998E-2</v>
      </c>
      <c r="J9" s="1085">
        <v>0.11239999999999983</v>
      </c>
      <c r="K9" s="1085">
        <v>0.13209999999999975</v>
      </c>
    </row>
    <row r="10" spans="1:11" x14ac:dyDescent="0.25">
      <c r="A10" s="2119" t="s">
        <v>932</v>
      </c>
      <c r="B10" s="200" t="s">
        <v>1097</v>
      </c>
      <c r="C10" s="414">
        <v>9.6279999999999994E-3</v>
      </c>
      <c r="D10" s="415">
        <v>1.1736E-2</v>
      </c>
      <c r="E10" s="415">
        <v>1.1254E-2</v>
      </c>
      <c r="F10" s="415">
        <v>1.939E-3</v>
      </c>
      <c r="G10" s="415">
        <v>5.6230000000000004E-3</v>
      </c>
      <c r="H10" s="415">
        <v>7.7529999999999995E-3</v>
      </c>
      <c r="I10" s="416">
        <v>6.1409999999999998E-3</v>
      </c>
      <c r="J10" s="1083">
        <v>0.42020000000000002</v>
      </c>
      <c r="K10" s="1083">
        <v>-0.34869999999999995</v>
      </c>
    </row>
    <row r="11" spans="1:11" x14ac:dyDescent="0.25">
      <c r="A11" s="2121" t="s">
        <v>932</v>
      </c>
      <c r="B11" s="262" t="s">
        <v>682</v>
      </c>
      <c r="C11" s="414">
        <v>9.5899999999999996E-3</v>
      </c>
      <c r="D11" s="415">
        <v>9.4020000000000006E-3</v>
      </c>
      <c r="E11" s="415">
        <v>-7.9999999999999996E-6</v>
      </c>
      <c r="F11" s="415">
        <v>7.4039999999999991E-3</v>
      </c>
      <c r="G11" s="415">
        <v>1.7139999999999999E-2</v>
      </c>
      <c r="H11" s="415">
        <v>1.8135999999999999E-2</v>
      </c>
      <c r="I11" s="416">
        <v>1.7888000000000001E-2</v>
      </c>
      <c r="J11" s="1083">
        <v>1.0484000000000002</v>
      </c>
      <c r="K11" s="1083">
        <v>0.8298000000000002</v>
      </c>
    </row>
    <row r="12" spans="1:11" ht="15.75" thickBot="1" x14ac:dyDescent="0.3">
      <c r="A12" s="2120" t="s">
        <v>932</v>
      </c>
      <c r="B12" s="263" t="s">
        <v>683</v>
      </c>
      <c r="C12" s="414">
        <v>1.0418E-2</v>
      </c>
      <c r="D12" s="415">
        <v>1.1124E-2</v>
      </c>
      <c r="E12" s="415">
        <v>5.901E-3</v>
      </c>
      <c r="F12" s="415">
        <v>1.1488E-2</v>
      </c>
      <c r="G12" s="415">
        <v>1.4839999999999999E-2</v>
      </c>
      <c r="H12" s="415">
        <v>1.5800999999999999E-2</v>
      </c>
      <c r="I12" s="416">
        <v>1.6091999999999999E-2</v>
      </c>
      <c r="J12" s="1083">
        <v>0.46039999999999986</v>
      </c>
      <c r="K12" s="1083">
        <v>0.5673999999999999</v>
      </c>
    </row>
    <row r="13" spans="1:11" x14ac:dyDescent="0.25">
      <c r="A13" s="2119" t="s">
        <v>933</v>
      </c>
      <c r="B13" s="200" t="s">
        <v>692</v>
      </c>
      <c r="C13" s="417">
        <v>5.4339999999999996E-3</v>
      </c>
      <c r="D13" s="418">
        <v>5.2559999999999994E-3</v>
      </c>
      <c r="E13" s="418">
        <v>1.4341E-2</v>
      </c>
      <c r="F13" s="418">
        <v>1.0074000000000001E-2</v>
      </c>
      <c r="G13" s="418">
        <v>6.332E-3</v>
      </c>
      <c r="H13" s="418">
        <v>8.149E-3</v>
      </c>
      <c r="I13" s="419">
        <v>9.5119999999999996E-3</v>
      </c>
      <c r="J13" s="1084">
        <v>-5.6200000000000173E-2</v>
      </c>
      <c r="K13" s="1084">
        <v>0.4078</v>
      </c>
    </row>
    <row r="14" spans="1:11" x14ac:dyDescent="0.25">
      <c r="A14" s="2122" t="s">
        <v>933</v>
      </c>
      <c r="B14" s="206" t="s">
        <v>694</v>
      </c>
      <c r="C14" s="414">
        <v>3.7690000000000002E-3</v>
      </c>
      <c r="D14" s="415">
        <v>4.2729999999999999E-3</v>
      </c>
      <c r="E14" s="415">
        <v>9.2290000000000011E-3</v>
      </c>
      <c r="F14" s="415">
        <v>1.8147E-2</v>
      </c>
      <c r="G14" s="415">
        <v>7.7090000000000006E-3</v>
      </c>
      <c r="H14" s="415">
        <v>9.1339999999999998E-3</v>
      </c>
      <c r="I14" s="416">
        <v>1.7569999999999999E-3</v>
      </c>
      <c r="J14" s="1083">
        <v>-1.6390000000000002</v>
      </c>
      <c r="K14" s="1083">
        <v>-0.20120000000000005</v>
      </c>
    </row>
    <row r="15" spans="1:11" x14ac:dyDescent="0.25">
      <c r="A15" s="2123" t="s">
        <v>933</v>
      </c>
      <c r="B15" s="206" t="s">
        <v>690</v>
      </c>
      <c r="C15" s="414">
        <v>1.0463999999999999E-2</v>
      </c>
      <c r="D15" s="415">
        <v>1.1944E-2</v>
      </c>
      <c r="E15" s="415">
        <v>1.41E-2</v>
      </c>
      <c r="F15" s="415">
        <v>9.0200000000000002E-3</v>
      </c>
      <c r="G15" s="415">
        <v>8.6040000000000005E-3</v>
      </c>
      <c r="H15" s="415">
        <v>1.1485E-2</v>
      </c>
      <c r="I15" s="416">
        <v>1.3055000000000001E-2</v>
      </c>
      <c r="J15" s="1083">
        <v>0.40350000000000003</v>
      </c>
      <c r="K15" s="1083">
        <v>0.25910000000000011</v>
      </c>
    </row>
    <row r="16" spans="1:11" x14ac:dyDescent="0.25">
      <c r="A16" s="2121" t="s">
        <v>933</v>
      </c>
      <c r="B16" s="206" t="s">
        <v>691</v>
      </c>
      <c r="C16" s="414">
        <v>9.2709999999999997E-3</v>
      </c>
      <c r="D16" s="415">
        <v>9.1599999999999997E-3</v>
      </c>
      <c r="E16" s="415">
        <v>1.1294999999999999E-2</v>
      </c>
      <c r="F16" s="415">
        <v>1.0277000000000001E-2</v>
      </c>
      <c r="G16" s="415">
        <v>8.1609999999999999E-3</v>
      </c>
      <c r="H16" s="415">
        <v>8.3009999999999994E-3</v>
      </c>
      <c r="I16" s="416">
        <v>1.5486E-2</v>
      </c>
      <c r="J16" s="1083">
        <v>0.52089999999999981</v>
      </c>
      <c r="K16" s="1083">
        <v>0.62150000000000005</v>
      </c>
    </row>
    <row r="17" spans="1:22" ht="15.75" thickBot="1" x14ac:dyDescent="0.3">
      <c r="A17" s="2120" t="s">
        <v>933</v>
      </c>
      <c r="B17" s="263" t="s">
        <v>693</v>
      </c>
      <c r="C17" s="414">
        <v>8.7510000000000001E-3</v>
      </c>
      <c r="D17" s="415">
        <v>1.1444000000000001E-2</v>
      </c>
      <c r="E17" s="415">
        <v>1.2723999999999999E-2</v>
      </c>
      <c r="F17" s="415">
        <v>6.5529999999999998E-3</v>
      </c>
      <c r="G17" s="415">
        <v>5.13E-3</v>
      </c>
      <c r="H17" s="415">
        <v>8.8529999999999998E-3</v>
      </c>
      <c r="I17" s="416">
        <v>1.0872E-2</v>
      </c>
      <c r="J17" s="1083">
        <v>0.43190000000000001</v>
      </c>
      <c r="K17" s="1083">
        <v>0.21209999999999996</v>
      </c>
    </row>
    <row r="18" spans="1:22" ht="27" thickBot="1" x14ac:dyDescent="0.3">
      <c r="A18" s="423" t="s">
        <v>935</v>
      </c>
      <c r="B18" s="267" t="s">
        <v>1070</v>
      </c>
      <c r="C18" s="424">
        <v>3.2200000000000002E-3</v>
      </c>
      <c r="D18" s="425">
        <v>3.2209999999999999E-3</v>
      </c>
      <c r="E18" s="425">
        <v>3.202E-3</v>
      </c>
      <c r="F18" s="425">
        <v>2.614E-3</v>
      </c>
      <c r="G18" s="425">
        <v>2.7880000000000001E-3</v>
      </c>
      <c r="H18" s="425">
        <v>0</v>
      </c>
      <c r="I18" s="426">
        <v>0</v>
      </c>
      <c r="J18" s="1086">
        <v>-0.26140000000000002</v>
      </c>
      <c r="K18" s="1086">
        <v>-0.32200000000000001</v>
      </c>
    </row>
    <row r="19" spans="1:22" ht="15" customHeight="1" x14ac:dyDescent="0.25">
      <c r="A19" s="2124" t="s">
        <v>936</v>
      </c>
      <c r="B19" s="208" t="s">
        <v>1098</v>
      </c>
      <c r="C19" s="414">
        <v>4.7399999999999994E-3</v>
      </c>
      <c r="D19" s="415">
        <v>4.0629999999999998E-3</v>
      </c>
      <c r="E19" s="415">
        <v>2.1020000000000001E-3</v>
      </c>
      <c r="F19" s="415">
        <v>2.2799999999999999E-3</v>
      </c>
      <c r="G19" s="415">
        <v>3.3500000000000001E-3</v>
      </c>
      <c r="H19" s="415">
        <v>5.195E-3</v>
      </c>
      <c r="I19" s="416">
        <v>4.7710000000000001E-3</v>
      </c>
      <c r="J19" s="1083">
        <v>0.24910000000000002</v>
      </c>
      <c r="K19" s="1083">
        <v>3.1000000000000645E-3</v>
      </c>
    </row>
    <row r="20" spans="1:22" ht="15" customHeight="1" x14ac:dyDescent="0.25">
      <c r="A20" s="2125"/>
      <c r="B20" s="209" t="s">
        <v>697</v>
      </c>
      <c r="C20" s="414">
        <v>1.0573999999999998E-2</v>
      </c>
      <c r="D20" s="415">
        <v>1.0656000000000001E-2</v>
      </c>
      <c r="E20" s="415">
        <v>1.222E-2</v>
      </c>
      <c r="F20" s="415">
        <v>1.325E-2</v>
      </c>
      <c r="G20" s="415">
        <v>1.2059E-2</v>
      </c>
      <c r="H20" s="415">
        <v>1.0979000000000001E-2</v>
      </c>
      <c r="I20" s="416">
        <v>1.0787E-2</v>
      </c>
      <c r="J20" s="1083">
        <v>-0.24629999999999999</v>
      </c>
      <c r="K20" s="1083">
        <v>2.1300000000000138E-2</v>
      </c>
    </row>
    <row r="21" spans="1:22" ht="15.75" customHeight="1" x14ac:dyDescent="0.25">
      <c r="A21" s="2125"/>
      <c r="B21" s="209" t="s">
        <v>699</v>
      </c>
      <c r="C21" s="414">
        <v>5.45E-3</v>
      </c>
      <c r="D21" s="415">
        <v>5.5420000000000001E-3</v>
      </c>
      <c r="E21" s="415">
        <v>6.1890000000000001E-3</v>
      </c>
      <c r="F21" s="415">
        <v>4.8989999999999997E-3</v>
      </c>
      <c r="G21" s="415">
        <v>4.0289999999999996E-3</v>
      </c>
      <c r="H21" s="415">
        <v>5.9330000000000008E-3</v>
      </c>
      <c r="I21" s="416">
        <v>5.3039999999999997E-3</v>
      </c>
      <c r="J21" s="1083">
        <v>4.0499999999999994E-2</v>
      </c>
      <c r="K21" s="1083">
        <v>-1.460000000000003E-2</v>
      </c>
    </row>
    <row r="22" spans="1:22" ht="16.5" customHeight="1" thickBot="1" x14ac:dyDescent="0.3">
      <c r="A22" s="2126"/>
      <c r="B22" s="268" t="s">
        <v>686</v>
      </c>
      <c r="C22" s="420">
        <v>0</v>
      </c>
      <c r="D22" s="421">
        <v>6.0240000000000007E-3</v>
      </c>
      <c r="E22" s="421">
        <v>8.0470000000000003E-3</v>
      </c>
      <c r="F22" s="421">
        <v>8.0929999999999995E-3</v>
      </c>
      <c r="G22" s="421">
        <v>5.7340000000000004E-3</v>
      </c>
      <c r="H22" s="421">
        <v>3.9519999999999998E-3</v>
      </c>
      <c r="I22" s="422">
        <v>4.3690000000000005E-3</v>
      </c>
      <c r="J22" s="1085">
        <v>-0.3723999999999999</v>
      </c>
      <c r="K22" s="1085">
        <v>0.43690000000000007</v>
      </c>
    </row>
    <row r="23" spans="1:22" ht="15" customHeight="1" x14ac:dyDescent="0.25">
      <c r="A23" s="2127" t="s">
        <v>937</v>
      </c>
      <c r="B23" s="210" t="s">
        <v>688</v>
      </c>
      <c r="C23" s="417">
        <v>1.3281000000000001E-2</v>
      </c>
      <c r="D23" s="418">
        <v>1.1944E-2</v>
      </c>
      <c r="E23" s="418">
        <v>1.0499000000000001E-2</v>
      </c>
      <c r="F23" s="418">
        <v>1.4787E-2</v>
      </c>
      <c r="G23" s="418">
        <v>1.6827999999999999E-2</v>
      </c>
      <c r="H23" s="418">
        <v>2.1090000000000002E-3</v>
      </c>
      <c r="I23" s="419">
        <v>2.4140999999999999E-2</v>
      </c>
      <c r="J23" s="1084">
        <v>0.9353999999999999</v>
      </c>
      <c r="K23" s="1084">
        <v>1.0859999999999999</v>
      </c>
    </row>
    <row r="24" spans="1:22" ht="15.75" customHeight="1" thickBot="1" x14ac:dyDescent="0.3">
      <c r="A24" s="2128"/>
      <c r="B24" s="263" t="s">
        <v>1099</v>
      </c>
      <c r="C24" s="420">
        <v>1.4094000000000001E-2</v>
      </c>
      <c r="D24" s="421">
        <v>1.4709000000000002E-2</v>
      </c>
      <c r="E24" s="421">
        <v>1.6097E-2</v>
      </c>
      <c r="F24" s="421">
        <v>1.3129E-2</v>
      </c>
      <c r="G24" s="421">
        <v>1.4502999999999999E-2</v>
      </c>
      <c r="H24" s="421">
        <v>1.769E-3</v>
      </c>
      <c r="I24" s="422">
        <v>2.0729000000000001E-2</v>
      </c>
      <c r="J24" s="1085">
        <v>0.76000000000000012</v>
      </c>
      <c r="K24" s="1085">
        <v>0.66349999999999998</v>
      </c>
    </row>
    <row r="25" spans="1:22" ht="27" thickBot="1" x14ac:dyDescent="0.3">
      <c r="A25" s="427" t="s">
        <v>1171</v>
      </c>
      <c r="B25" s="265" t="s">
        <v>695</v>
      </c>
      <c r="C25" s="420">
        <v>1.1147000000000001E-2</v>
      </c>
      <c r="D25" s="421">
        <v>1.2494E-2</v>
      </c>
      <c r="E25" s="421">
        <v>1.1032999999999999E-2</v>
      </c>
      <c r="F25" s="421">
        <v>5.8020000000000007E-3</v>
      </c>
      <c r="G25" s="421">
        <v>8.5840000000000014E-3</v>
      </c>
      <c r="H25" s="421">
        <v>6.8649999999999996E-3</v>
      </c>
      <c r="I25" s="422">
        <v>1.1428000000000001E-2</v>
      </c>
      <c r="J25" s="1085">
        <v>0.56259999999999999</v>
      </c>
      <c r="K25" s="1085">
        <v>2.81E-2</v>
      </c>
      <c r="M25" s="428"/>
      <c r="N25" s="429"/>
      <c r="O25" s="429"/>
      <c r="P25" s="429"/>
      <c r="Q25" s="429"/>
      <c r="R25" s="429"/>
      <c r="S25" s="429"/>
      <c r="T25" s="429"/>
      <c r="U25" s="429"/>
      <c r="V25" s="429"/>
    </row>
    <row r="26" spans="1:22" ht="15.75" thickBot="1" x14ac:dyDescent="0.3">
      <c r="A26" s="2129" t="s">
        <v>941</v>
      </c>
      <c r="B26" s="2130"/>
      <c r="C26" s="451">
        <v>6.2589999999999998E-3</v>
      </c>
      <c r="D26" s="452">
        <v>7.835E-3</v>
      </c>
      <c r="E26" s="452">
        <v>8.762870330572093E-3</v>
      </c>
      <c r="F26" s="452">
        <v>9.0805352357477866E-3</v>
      </c>
      <c r="G26" s="452">
        <v>1.0449444675727561E-2</v>
      </c>
      <c r="H26" s="452">
        <v>9.6598636842288189E-3</v>
      </c>
      <c r="I26" s="452">
        <v>1.0739E-2</v>
      </c>
      <c r="J26" s="1758">
        <v>0.16584647642522138</v>
      </c>
      <c r="K26" s="1087">
        <v>0.44800000000000006</v>
      </c>
      <c r="M26" s="430"/>
      <c r="N26" s="431"/>
      <c r="O26" s="431"/>
      <c r="P26" s="431"/>
      <c r="Q26" s="432"/>
      <c r="R26" s="432"/>
      <c r="S26" s="432"/>
      <c r="T26" s="432"/>
      <c r="U26" s="431"/>
      <c r="V26" s="431"/>
    </row>
    <row r="27" spans="1:22" ht="3.75" customHeight="1" x14ac:dyDescent="0.25">
      <c r="A27" s="433"/>
      <c r="B27" s="434"/>
      <c r="C27" s="435"/>
      <c r="D27" s="435"/>
      <c r="E27" s="435"/>
      <c r="F27" s="435"/>
      <c r="G27" s="436"/>
      <c r="H27" s="436"/>
      <c r="I27" s="436"/>
      <c r="J27" s="437"/>
      <c r="K27" s="438"/>
    </row>
    <row r="28" spans="1:22" x14ac:dyDescent="0.25">
      <c r="A28" s="439" t="s">
        <v>938</v>
      </c>
      <c r="B28" s="440"/>
      <c r="C28" s="441"/>
      <c r="D28" s="441"/>
      <c r="E28" s="441"/>
      <c r="F28" s="442"/>
      <c r="G28" s="443"/>
      <c r="H28" s="442"/>
      <c r="I28" s="442"/>
      <c r="J28" s="441"/>
      <c r="K28" s="441"/>
    </row>
    <row r="29" spans="1:22" x14ac:dyDescent="0.25">
      <c r="A29" s="402"/>
    </row>
    <row r="30" spans="1:22" x14ac:dyDescent="0.25">
      <c r="A30" s="2118" t="s">
        <v>1197</v>
      </c>
      <c r="B30" s="2118"/>
      <c r="C30" s="2118"/>
      <c r="D30" s="2118"/>
      <c r="E30" s="2118"/>
      <c r="F30" s="2118"/>
      <c r="G30" s="2118"/>
      <c r="H30" s="2118"/>
      <c r="I30" s="2118"/>
      <c r="J30" s="2118"/>
      <c r="K30" s="2118"/>
    </row>
    <row r="31" spans="1:22" x14ac:dyDescent="0.25">
      <c r="A31" s="2117" t="s">
        <v>1534</v>
      </c>
      <c r="B31" s="2117"/>
      <c r="C31" s="2117"/>
      <c r="D31" s="2117"/>
      <c r="E31" s="2117"/>
      <c r="F31" s="2117"/>
      <c r="G31" s="2117"/>
      <c r="H31" s="2117"/>
      <c r="I31" s="2117"/>
      <c r="J31" s="2117"/>
      <c r="K31" s="2117"/>
    </row>
    <row r="32" spans="1:22" x14ac:dyDescent="0.25">
      <c r="A32" s="2118" t="s">
        <v>946</v>
      </c>
      <c r="B32" s="2118"/>
      <c r="C32" s="2118"/>
      <c r="D32" s="2118"/>
      <c r="E32" s="2118"/>
      <c r="F32" s="2118"/>
      <c r="G32" s="2118"/>
      <c r="H32" s="2118"/>
      <c r="I32" s="2118"/>
      <c r="J32" s="2118"/>
      <c r="K32" s="2118"/>
    </row>
    <row r="33" spans="1:12" ht="6.75" customHeight="1" thickBot="1" x14ac:dyDescent="0.3">
      <c r="A33" s="411"/>
      <c r="B33" s="411"/>
      <c r="C33" s="411"/>
      <c r="D33" s="411"/>
      <c r="E33" s="411"/>
      <c r="F33" s="411"/>
      <c r="G33" s="411"/>
      <c r="H33" s="411"/>
      <c r="I33" s="411"/>
      <c r="J33" s="411"/>
      <c r="K33" s="411"/>
    </row>
    <row r="34" spans="1:12" ht="51.75" thickBot="1" x14ac:dyDescent="0.3">
      <c r="A34" s="444" t="s">
        <v>922</v>
      </c>
      <c r="B34" s="412" t="s">
        <v>923</v>
      </c>
      <c r="C34" s="239">
        <v>44713</v>
      </c>
      <c r="D34" s="239">
        <v>44805</v>
      </c>
      <c r="E34" s="239">
        <v>44896</v>
      </c>
      <c r="F34" s="239">
        <v>44986</v>
      </c>
      <c r="G34" s="239">
        <v>45017</v>
      </c>
      <c r="H34" s="239">
        <v>45047</v>
      </c>
      <c r="I34" s="407">
        <v>45078</v>
      </c>
      <c r="J34" s="445" t="s">
        <v>1195</v>
      </c>
      <c r="K34" s="446" t="s">
        <v>1196</v>
      </c>
    </row>
    <row r="35" spans="1:12" x14ac:dyDescent="0.25">
      <c r="A35" s="2132" t="s">
        <v>930</v>
      </c>
      <c r="B35" s="275" t="s">
        <v>1100</v>
      </c>
      <c r="C35" s="1088">
        <v>3.1135000000000002</v>
      </c>
      <c r="D35" s="1089">
        <v>3.4908999999999999</v>
      </c>
      <c r="E35" s="1089">
        <v>3.2195999999999998</v>
      </c>
      <c r="F35" s="1089">
        <v>2.4161000000000001</v>
      </c>
      <c r="G35" s="1089">
        <v>1.7295</v>
      </c>
      <c r="H35" s="1089">
        <v>2.4834999999999998</v>
      </c>
      <c r="I35" s="1090">
        <v>2.1587999999999998</v>
      </c>
      <c r="J35" s="1759">
        <v>-25.730000000000032</v>
      </c>
      <c r="K35" s="1090">
        <v>-95.470000000000027</v>
      </c>
      <c r="L35" s="447"/>
    </row>
    <row r="36" spans="1:12" x14ac:dyDescent="0.25">
      <c r="A36" s="2133"/>
      <c r="B36" s="280" t="s">
        <v>1075</v>
      </c>
      <c r="C36" s="1091">
        <v>2.8281000000000001</v>
      </c>
      <c r="D36" s="1092">
        <v>2.7921999999999998</v>
      </c>
      <c r="E36" s="1092">
        <v>2.5371000000000001</v>
      </c>
      <c r="F36" s="1092">
        <v>1.8328</v>
      </c>
      <c r="G36" s="1092">
        <v>2.5693999999999999</v>
      </c>
      <c r="H36" s="1092">
        <v>2.3475000000000001</v>
      </c>
      <c r="I36" s="1093">
        <v>2.3675000000000002</v>
      </c>
      <c r="J36" s="1760">
        <v>53.47000000000002</v>
      </c>
      <c r="K36" s="1093">
        <v>-46.059999999999988</v>
      </c>
      <c r="L36" s="447"/>
    </row>
    <row r="37" spans="1:12" x14ac:dyDescent="0.25">
      <c r="A37" s="2133"/>
      <c r="B37" s="280" t="s">
        <v>1076</v>
      </c>
      <c r="C37" s="1091">
        <v>2.8509000000000002</v>
      </c>
      <c r="D37" s="1092">
        <v>2.2658</v>
      </c>
      <c r="E37" s="1092">
        <v>3.9239000000000002</v>
      </c>
      <c r="F37" s="1092">
        <v>0.33779999999999999</v>
      </c>
      <c r="G37" s="1092">
        <v>2.7383000000000002</v>
      </c>
      <c r="H37" s="1092">
        <v>2.3673999999999999</v>
      </c>
      <c r="I37" s="1093">
        <v>2.6720999999999999</v>
      </c>
      <c r="J37" s="1760">
        <v>233.42999999999998</v>
      </c>
      <c r="K37" s="1093">
        <v>-17.880000000000031</v>
      </c>
      <c r="L37" s="447"/>
    </row>
    <row r="38" spans="1:12" ht="15.75" thickBot="1" x14ac:dyDescent="0.3">
      <c r="A38" s="2134" t="s">
        <v>930</v>
      </c>
      <c r="B38" s="285" t="s">
        <v>1077</v>
      </c>
      <c r="C38" s="1094">
        <v>4.6856</v>
      </c>
      <c r="D38" s="1095">
        <v>3.1806999999999999</v>
      </c>
      <c r="E38" s="1095">
        <v>3.7374999999999998</v>
      </c>
      <c r="F38" s="1095">
        <v>3.0703999999999998</v>
      </c>
      <c r="G38" s="1095">
        <v>2.4388999999999998</v>
      </c>
      <c r="H38" s="1095">
        <v>3.4093</v>
      </c>
      <c r="I38" s="1096">
        <v>2.7534999999999998</v>
      </c>
      <c r="J38" s="1761">
        <v>-31.689999999999998</v>
      </c>
      <c r="K38" s="1096">
        <v>-193.21</v>
      </c>
      <c r="L38" s="447"/>
    </row>
    <row r="39" spans="1:12" ht="15" customHeight="1" x14ac:dyDescent="0.25">
      <c r="A39" s="2132" t="s">
        <v>944</v>
      </c>
      <c r="B39" s="290" t="s">
        <v>702</v>
      </c>
      <c r="C39" s="1088">
        <v>3.9887999999999999</v>
      </c>
      <c r="D39" s="1089">
        <v>4.7412999999999998</v>
      </c>
      <c r="E39" s="1089">
        <v>4.8874000000000004</v>
      </c>
      <c r="F39" s="1089">
        <v>7.6722000000000001</v>
      </c>
      <c r="G39" s="1089">
        <v>5.4824999999999999</v>
      </c>
      <c r="H39" s="1089">
        <v>2.5886999999999998</v>
      </c>
      <c r="I39" s="1090">
        <v>3.7570999999999999</v>
      </c>
      <c r="J39" s="1759">
        <v>-391.51000000000005</v>
      </c>
      <c r="K39" s="1090">
        <v>-23.17</v>
      </c>
      <c r="L39" s="447"/>
    </row>
    <row r="40" spans="1:12" ht="15" customHeight="1" x14ac:dyDescent="0.25">
      <c r="A40" s="2133"/>
      <c r="B40" s="262" t="s">
        <v>1101</v>
      </c>
      <c r="C40" s="1097">
        <v>3.6839</v>
      </c>
      <c r="D40" s="1098">
        <v>5.6971999999999996</v>
      </c>
      <c r="E40" s="1098">
        <v>4.8125</v>
      </c>
      <c r="F40" s="1098">
        <v>4.2754000000000003</v>
      </c>
      <c r="G40" s="1098">
        <v>4.2718999999999996</v>
      </c>
      <c r="H40" s="1098">
        <v>4.2685000000000004</v>
      </c>
      <c r="I40" s="1099">
        <v>3.5322</v>
      </c>
      <c r="J40" s="1762">
        <v>-74.320000000000036</v>
      </c>
      <c r="K40" s="1099">
        <v>-15.169999999999995</v>
      </c>
      <c r="L40" s="447"/>
    </row>
    <row r="41" spans="1:12" ht="15.75" customHeight="1" x14ac:dyDescent="0.25">
      <c r="A41" s="2133"/>
      <c r="B41" s="262" t="s">
        <v>1079</v>
      </c>
      <c r="C41" s="1097">
        <v>3.1768000000000001</v>
      </c>
      <c r="D41" s="1098">
        <v>3.2441</v>
      </c>
      <c r="E41" s="1098">
        <v>2.1194000000000002</v>
      </c>
      <c r="F41" s="1098">
        <v>3.0356000000000001</v>
      </c>
      <c r="G41" s="1098">
        <v>3.3576999999999999</v>
      </c>
      <c r="H41" s="1098">
        <v>2.1286999999999998</v>
      </c>
      <c r="I41" s="1099">
        <v>3.1366999999999998</v>
      </c>
      <c r="J41" s="1762">
        <v>10.109999999999975</v>
      </c>
      <c r="K41" s="1099">
        <v>-4.0100000000000247</v>
      </c>
      <c r="L41" s="447"/>
    </row>
    <row r="42" spans="1:12" ht="15.75" thickBot="1" x14ac:dyDescent="0.3">
      <c r="A42" s="2134"/>
      <c r="B42" s="262" t="s">
        <v>1080</v>
      </c>
      <c r="C42" s="1094">
        <v>-0.50849999999999995</v>
      </c>
      <c r="D42" s="1095">
        <v>2.6598999999999999</v>
      </c>
      <c r="E42" s="1095">
        <v>2.6438999999999999</v>
      </c>
      <c r="F42" s="1095">
        <v>2.9352</v>
      </c>
      <c r="G42" s="1095">
        <v>2.9876999999999998</v>
      </c>
      <c r="H42" s="1095">
        <v>1.9653</v>
      </c>
      <c r="I42" s="1096">
        <v>2.3860999999999999</v>
      </c>
      <c r="J42" s="1761">
        <v>-54.910000000000011</v>
      </c>
      <c r="K42" s="1096">
        <v>289.45999999999998</v>
      </c>
      <c r="L42" s="447"/>
    </row>
    <row r="43" spans="1:12" x14ac:dyDescent="0.25">
      <c r="A43" s="2132" t="s">
        <v>932</v>
      </c>
      <c r="B43" s="275" t="s">
        <v>680</v>
      </c>
      <c r="C43" s="1088">
        <v>2.9217</v>
      </c>
      <c r="D43" s="1089">
        <v>4.2900999999999998</v>
      </c>
      <c r="E43" s="1089">
        <v>3.4994999999999998</v>
      </c>
      <c r="F43" s="1089">
        <v>2.8008000000000002</v>
      </c>
      <c r="G43" s="1089">
        <v>2.4626000000000001</v>
      </c>
      <c r="H43" s="1089">
        <v>2.6465999999999998</v>
      </c>
      <c r="I43" s="1090">
        <v>3.085</v>
      </c>
      <c r="J43" s="1759">
        <v>28.41999999999998</v>
      </c>
      <c r="K43" s="1090">
        <v>16.329999999999998</v>
      </c>
      <c r="L43" s="447"/>
    </row>
    <row r="44" spans="1:12" x14ac:dyDescent="0.25">
      <c r="A44" s="2133"/>
      <c r="B44" s="280" t="s">
        <v>1081</v>
      </c>
      <c r="C44" s="1097">
        <v>2.4836999999999998</v>
      </c>
      <c r="D44" s="1098">
        <v>4.5446</v>
      </c>
      <c r="E44" s="1098">
        <v>3.4548999999999999</v>
      </c>
      <c r="F44" s="1098">
        <v>2.7399</v>
      </c>
      <c r="G44" s="1098">
        <v>2.6631999999999998</v>
      </c>
      <c r="H44" s="1098">
        <v>2.4474</v>
      </c>
      <c r="I44" s="1099">
        <v>4.3261000000000003</v>
      </c>
      <c r="J44" s="1762">
        <v>158.62000000000003</v>
      </c>
      <c r="K44" s="1099">
        <v>184.24000000000004</v>
      </c>
      <c r="L44" s="447"/>
    </row>
    <row r="45" spans="1:12" x14ac:dyDescent="0.25">
      <c r="A45" s="2133"/>
      <c r="B45" s="280" t="s">
        <v>681</v>
      </c>
      <c r="C45" s="1097">
        <v>3.0230000000000001</v>
      </c>
      <c r="D45" s="1098">
        <v>3.0575999999999999</v>
      </c>
      <c r="E45" s="1098">
        <v>3.0047000000000001</v>
      </c>
      <c r="F45" s="1098">
        <v>2.9714999999999998</v>
      </c>
      <c r="G45" s="1098">
        <v>3.5350999999999999</v>
      </c>
      <c r="H45" s="1098">
        <v>2.9076</v>
      </c>
      <c r="I45" s="1099">
        <v>1.3228</v>
      </c>
      <c r="J45" s="1762">
        <v>-164.86999999999998</v>
      </c>
      <c r="K45" s="1099">
        <v>-170.02</v>
      </c>
      <c r="L45" s="447"/>
    </row>
    <row r="46" spans="1:12" ht="15.75" thickBot="1" x14ac:dyDescent="0.3">
      <c r="A46" s="2134"/>
      <c r="B46" s="285" t="s">
        <v>684</v>
      </c>
      <c r="C46" s="1080">
        <v>2.7841999999999998</v>
      </c>
      <c r="D46" s="1081">
        <v>2.7961</v>
      </c>
      <c r="E46" s="1081">
        <v>2.8169</v>
      </c>
      <c r="F46" s="1100">
        <v>2.6741000000000001</v>
      </c>
      <c r="G46" s="1100">
        <v>2.9161000000000001</v>
      </c>
      <c r="H46" s="1081">
        <v>2.3334000000000001</v>
      </c>
      <c r="I46" s="1082">
        <v>1.8486</v>
      </c>
      <c r="J46" s="1763">
        <v>-82.550000000000011</v>
      </c>
      <c r="K46" s="1082">
        <v>-93.559999999999974</v>
      </c>
      <c r="L46" s="447"/>
    </row>
    <row r="47" spans="1:12" x14ac:dyDescent="0.25">
      <c r="A47" s="2132" t="s">
        <v>933</v>
      </c>
      <c r="B47" s="262" t="s">
        <v>1082</v>
      </c>
      <c r="C47" s="1088">
        <v>2.5381999999999998</v>
      </c>
      <c r="D47" s="1089">
        <v>2.4866000000000001</v>
      </c>
      <c r="E47" s="1089">
        <v>2.8679000000000001</v>
      </c>
      <c r="F47" s="1089">
        <v>2.0754000000000001</v>
      </c>
      <c r="G47" s="1089">
        <v>2.5003000000000002</v>
      </c>
      <c r="H47" s="1089">
        <v>2.2004000000000001</v>
      </c>
      <c r="I47" s="1090">
        <v>2.4297</v>
      </c>
      <c r="J47" s="1759">
        <v>35.429999999999986</v>
      </c>
      <c r="K47" s="1090">
        <v>-10.849999999999982</v>
      </c>
      <c r="L47" s="447"/>
    </row>
    <row r="48" spans="1:12" x14ac:dyDescent="0.25">
      <c r="A48" s="2133"/>
      <c r="B48" s="262" t="s">
        <v>1083</v>
      </c>
      <c r="C48" s="1097">
        <v>2.3885000000000001</v>
      </c>
      <c r="D48" s="1098">
        <v>2.3748999999999998</v>
      </c>
      <c r="E48" s="1098">
        <v>2.6922000000000001</v>
      </c>
      <c r="F48" s="1098">
        <v>2.1913</v>
      </c>
      <c r="G48" s="1098">
        <v>2.1046</v>
      </c>
      <c r="H48" s="1098">
        <v>2.3153999999999999</v>
      </c>
      <c r="I48" s="1099">
        <v>2.5001000000000002</v>
      </c>
      <c r="J48" s="1762">
        <v>30.880000000000017</v>
      </c>
      <c r="K48" s="1099">
        <v>11.160000000000014</v>
      </c>
      <c r="L48" s="447"/>
    </row>
    <row r="49" spans="1:13" x14ac:dyDescent="0.25">
      <c r="A49" s="2133"/>
      <c r="B49" s="262" t="s">
        <v>1084</v>
      </c>
      <c r="C49" s="1097">
        <v>2.1166</v>
      </c>
      <c r="D49" s="1098">
        <v>2.3285</v>
      </c>
      <c r="E49" s="1098">
        <v>2.6698</v>
      </c>
      <c r="F49" s="1098">
        <v>2.1383999999999999</v>
      </c>
      <c r="G49" s="1098">
        <v>1.9612000000000001</v>
      </c>
      <c r="H49" s="1098">
        <v>2.214</v>
      </c>
      <c r="I49" s="1099">
        <v>2.0956999999999999</v>
      </c>
      <c r="J49" s="1762">
        <v>-4.269999999999996</v>
      </c>
      <c r="K49" s="1099">
        <v>-2.0900000000000141</v>
      </c>
      <c r="L49" s="447"/>
    </row>
    <row r="50" spans="1:13" ht="15.75" thickBot="1" x14ac:dyDescent="0.3">
      <c r="A50" s="2134"/>
      <c r="B50" s="291" t="s">
        <v>689</v>
      </c>
      <c r="C50" s="1094">
        <v>2.3226</v>
      </c>
      <c r="D50" s="1095">
        <v>2.6067999999999998</v>
      </c>
      <c r="E50" s="1095">
        <v>2.7494000000000001</v>
      </c>
      <c r="F50" s="1095">
        <v>2.1187</v>
      </c>
      <c r="G50" s="1095">
        <v>2.3652000000000002</v>
      </c>
      <c r="H50" s="1095">
        <v>2.3494000000000002</v>
      </c>
      <c r="I50" s="1096">
        <v>2.2561</v>
      </c>
      <c r="J50" s="1761">
        <v>13.739999999999997</v>
      </c>
      <c r="K50" s="1096">
        <v>-6.65</v>
      </c>
      <c r="L50" s="447"/>
    </row>
    <row r="51" spans="1:13" ht="26.25" thickBot="1" x14ac:dyDescent="0.3">
      <c r="A51" s="448" t="s">
        <v>934</v>
      </c>
      <c r="B51" s="291" t="s">
        <v>696</v>
      </c>
      <c r="C51" s="1101">
        <v>2.9756</v>
      </c>
      <c r="D51" s="1102">
        <v>2.9209000000000001</v>
      </c>
      <c r="E51" s="1102">
        <v>2.9971000000000001</v>
      </c>
      <c r="F51" s="1102">
        <v>3.5207999999999999</v>
      </c>
      <c r="G51" s="1102">
        <v>3.4417</v>
      </c>
      <c r="H51" s="1102">
        <v>4.7413999999999996</v>
      </c>
      <c r="I51" s="1103">
        <v>2.6960999999999999</v>
      </c>
      <c r="J51" s="1764">
        <v>-82.47</v>
      </c>
      <c r="K51" s="1103">
        <v>-27.95000000000001</v>
      </c>
      <c r="L51" s="447"/>
    </row>
    <row r="52" spans="1:13" ht="26.25" thickBot="1" x14ac:dyDescent="0.3">
      <c r="A52" s="449" t="s">
        <v>935</v>
      </c>
      <c r="B52" s="265" t="s">
        <v>1102</v>
      </c>
      <c r="C52" s="1104">
        <v>0.84919999999999995</v>
      </c>
      <c r="D52" s="1105">
        <v>0.90169999999999995</v>
      </c>
      <c r="E52" s="1105">
        <v>1.3472999999999999</v>
      </c>
      <c r="F52" s="1105">
        <v>1.087</v>
      </c>
      <c r="G52" s="1105">
        <v>0.65869999999999995</v>
      </c>
      <c r="H52" s="1105">
        <v>0.77900000000000003</v>
      </c>
      <c r="I52" s="1106">
        <v>0.87390000000000001</v>
      </c>
      <c r="J52" s="1765">
        <v>-21.309999999999995</v>
      </c>
      <c r="K52" s="1106">
        <v>2.4700000000000055</v>
      </c>
      <c r="L52" s="447"/>
    </row>
    <row r="53" spans="1:13" x14ac:dyDescent="0.25">
      <c r="A53" s="2132" t="s">
        <v>936</v>
      </c>
      <c r="B53" s="297" t="s">
        <v>1103</v>
      </c>
      <c r="C53" s="1107">
        <v>2.1522000000000001</v>
      </c>
      <c r="D53" s="1108">
        <v>3.0083000000000002</v>
      </c>
      <c r="E53" s="1108">
        <v>3.3372999999999999</v>
      </c>
      <c r="F53" s="1108">
        <v>2.9588000000000001</v>
      </c>
      <c r="G53" s="1108">
        <v>2.0602999999999998</v>
      </c>
      <c r="H53" s="1108">
        <v>2.1025999999999998</v>
      </c>
      <c r="I53" s="1109">
        <v>2.0768</v>
      </c>
      <c r="J53" s="1766">
        <v>-88.200000000000017</v>
      </c>
      <c r="K53" s="1109">
        <v>-7.5400000000000134</v>
      </c>
      <c r="L53" s="447"/>
    </row>
    <row r="54" spans="1:13" x14ac:dyDescent="0.25">
      <c r="A54" s="2133"/>
      <c r="B54" s="262" t="s">
        <v>679</v>
      </c>
      <c r="C54" s="1097">
        <v>2.1530999999999998</v>
      </c>
      <c r="D54" s="1098">
        <v>2.2181999999999999</v>
      </c>
      <c r="E54" s="1098">
        <v>2.6558999999999999</v>
      </c>
      <c r="F54" s="1098">
        <v>2.1953</v>
      </c>
      <c r="G54" s="1098">
        <v>2.1551</v>
      </c>
      <c r="H54" s="1098">
        <v>2.2892999999999999</v>
      </c>
      <c r="I54" s="1099">
        <v>3.3443000000000001</v>
      </c>
      <c r="J54" s="1762">
        <v>114.9</v>
      </c>
      <c r="K54" s="1099">
        <v>119.12000000000003</v>
      </c>
      <c r="L54" s="447"/>
    </row>
    <row r="55" spans="1:13" x14ac:dyDescent="0.25">
      <c r="A55" s="2133"/>
      <c r="B55" s="262" t="s">
        <v>685</v>
      </c>
      <c r="C55" s="1091">
        <v>2.2458</v>
      </c>
      <c r="D55" s="1092">
        <v>2.3129</v>
      </c>
      <c r="E55" s="1092">
        <v>2.6086999999999998</v>
      </c>
      <c r="F55" s="1092">
        <v>2.0518999999999998</v>
      </c>
      <c r="G55" s="1092">
        <v>2.5236999999999998</v>
      </c>
      <c r="H55" s="1092">
        <v>2.2391999999999999</v>
      </c>
      <c r="I55" s="1093">
        <v>2.2115</v>
      </c>
      <c r="J55" s="1760">
        <v>15.960000000000019</v>
      </c>
      <c r="K55" s="1093">
        <v>-3.4299999999999997</v>
      </c>
      <c r="L55" s="447"/>
    </row>
    <row r="56" spans="1:13" x14ac:dyDescent="0.25">
      <c r="A56" s="2133"/>
      <c r="B56" s="262" t="s">
        <v>698</v>
      </c>
      <c r="C56" s="1097">
        <v>2.4689000000000001</v>
      </c>
      <c r="D56" s="1098">
        <v>2.4988999999999999</v>
      </c>
      <c r="E56" s="1098">
        <v>3.0293999999999999</v>
      </c>
      <c r="F56" s="1098">
        <v>2.8090999999999999</v>
      </c>
      <c r="G56" s="1098">
        <v>2.6113</v>
      </c>
      <c r="H56" s="1098">
        <v>2.7290999999999999</v>
      </c>
      <c r="I56" s="1099">
        <v>4.2980999999999998</v>
      </c>
      <c r="J56" s="1762">
        <v>148.89999999999998</v>
      </c>
      <c r="K56" s="1099">
        <v>182.91999999999996</v>
      </c>
      <c r="L56" s="447"/>
    </row>
    <row r="57" spans="1:13" ht="15.75" thickBot="1" x14ac:dyDescent="0.3">
      <c r="A57" s="2134"/>
      <c r="B57" s="291" t="s">
        <v>1086</v>
      </c>
      <c r="C57" s="1094">
        <v>2.6638000000000002</v>
      </c>
      <c r="D57" s="1095">
        <v>3.3010000000000002</v>
      </c>
      <c r="E57" s="1095">
        <v>3.6469</v>
      </c>
      <c r="F57" s="1095">
        <v>2.4628000000000001</v>
      </c>
      <c r="G57" s="1095">
        <v>3.2054999999999998</v>
      </c>
      <c r="H57" s="1095">
        <v>4.6223000000000001</v>
      </c>
      <c r="I57" s="1096">
        <v>3.8504999999999998</v>
      </c>
      <c r="J57" s="1761">
        <v>138.76999999999998</v>
      </c>
      <c r="K57" s="1096">
        <v>118.66999999999996</v>
      </c>
      <c r="L57" s="447"/>
    </row>
    <row r="58" spans="1:13" ht="15" customHeight="1" x14ac:dyDescent="0.25">
      <c r="A58" s="2132" t="s">
        <v>937</v>
      </c>
      <c r="B58" s="275" t="s">
        <v>1087</v>
      </c>
      <c r="C58" s="1088">
        <v>1.4702</v>
      </c>
      <c r="D58" s="1089">
        <v>2.0402999999999998</v>
      </c>
      <c r="E58" s="1089">
        <v>2.7378</v>
      </c>
      <c r="F58" s="1089">
        <v>1.3562000000000001</v>
      </c>
      <c r="G58" s="1089">
        <v>1.8616999999999999</v>
      </c>
      <c r="H58" s="1089">
        <v>1.3321000000000001</v>
      </c>
      <c r="I58" s="1090">
        <v>1.9379999999999999</v>
      </c>
      <c r="J58" s="1759">
        <v>58.179999999999986</v>
      </c>
      <c r="K58" s="1090">
        <v>46.78</v>
      </c>
      <c r="L58" s="447"/>
    </row>
    <row r="59" spans="1:13" ht="15" customHeight="1" x14ac:dyDescent="0.25">
      <c r="A59" s="2133"/>
      <c r="B59" s="280" t="s">
        <v>687</v>
      </c>
      <c r="C59" s="1097">
        <v>1.1172</v>
      </c>
      <c r="D59" s="1098">
        <v>1.677</v>
      </c>
      <c r="E59" s="1098">
        <v>2.5655999999999999</v>
      </c>
      <c r="F59" s="1098">
        <v>1.2316</v>
      </c>
      <c r="G59" s="1098">
        <v>1.6698999999999999</v>
      </c>
      <c r="H59" s="1098">
        <v>0.62580000000000002</v>
      </c>
      <c r="I59" s="1099">
        <v>1.3310999999999999</v>
      </c>
      <c r="J59" s="1762">
        <v>9.9499999999999922</v>
      </c>
      <c r="K59" s="1099">
        <v>21.389999999999997</v>
      </c>
      <c r="L59" s="447"/>
    </row>
    <row r="60" spans="1:13" ht="15.75" customHeight="1" x14ac:dyDescent="0.25">
      <c r="A60" s="2133"/>
      <c r="B60" s="280" t="s">
        <v>701</v>
      </c>
      <c r="C60" s="1097">
        <v>1.2072000000000001</v>
      </c>
      <c r="D60" s="1098">
        <v>1.3411</v>
      </c>
      <c r="E60" s="1098">
        <v>2.9937999999999998</v>
      </c>
      <c r="F60" s="1098">
        <v>2.1955</v>
      </c>
      <c r="G60" s="1098">
        <v>1.7543</v>
      </c>
      <c r="H60" s="1098">
        <v>2.1509999999999998</v>
      </c>
      <c r="I60" s="1099">
        <v>1.1969000000000001</v>
      </c>
      <c r="J60" s="1762">
        <v>-99.86</v>
      </c>
      <c r="K60" s="1099">
        <v>-1.0299999999999976</v>
      </c>
      <c r="L60" s="447"/>
    </row>
    <row r="61" spans="1:13" ht="15.75" thickBot="1" x14ac:dyDescent="0.3">
      <c r="A61" s="2134"/>
      <c r="B61" s="285" t="s">
        <v>1088</v>
      </c>
      <c r="C61" s="1110"/>
      <c r="D61" s="1111">
        <v>3.9346000000000001</v>
      </c>
      <c r="E61" s="1111">
        <v>4.0121000000000002</v>
      </c>
      <c r="F61" s="1111">
        <v>4.2865000000000002</v>
      </c>
      <c r="G61" s="1111">
        <v>5.0217000000000001</v>
      </c>
      <c r="H61" s="1111">
        <v>2.5573000000000001</v>
      </c>
      <c r="I61" s="1112">
        <v>3.0895999999999999</v>
      </c>
      <c r="J61" s="1767">
        <v>-119.69000000000003</v>
      </c>
      <c r="K61" s="1113">
        <v>308.95999999999998</v>
      </c>
      <c r="L61" s="447"/>
    </row>
    <row r="62" spans="1:13" ht="15.75" thickBot="1" x14ac:dyDescent="0.3">
      <c r="A62" s="2129" t="s">
        <v>941</v>
      </c>
      <c r="B62" s="2130"/>
      <c r="C62" s="451">
        <v>2.6634000000000001E-2</v>
      </c>
      <c r="D62" s="452">
        <v>3.0861999999999997E-2</v>
      </c>
      <c r="E62" s="452">
        <v>3.0728829002664236E-2</v>
      </c>
      <c r="F62" s="452">
        <v>2.8237169644958909E-2</v>
      </c>
      <c r="G62" s="452">
        <v>2.8583833942639178E-2</v>
      </c>
      <c r="H62" s="452">
        <v>2.5407248476639915E-2</v>
      </c>
      <c r="I62" s="452">
        <v>2.7196999999999999E-2</v>
      </c>
      <c r="J62" s="1758">
        <v>-0.10401696449589097</v>
      </c>
      <c r="K62" s="1087">
        <v>5.6299999999999753E-2</v>
      </c>
      <c r="L62" s="447"/>
      <c r="M62" s="447"/>
    </row>
    <row r="63" spans="1:13" ht="4.5" customHeight="1" x14ac:dyDescent="0.25">
      <c r="A63" s="433"/>
      <c r="B63" s="434"/>
      <c r="C63" s="435"/>
      <c r="D63" s="435"/>
      <c r="E63" s="435"/>
      <c r="F63" s="435"/>
      <c r="G63" s="435"/>
      <c r="H63" s="435"/>
      <c r="I63" s="435"/>
      <c r="J63" s="453"/>
      <c r="K63" s="453"/>
      <c r="L63" s="447"/>
      <c r="M63" s="447"/>
    </row>
    <row r="64" spans="1:13" x14ac:dyDescent="0.25">
      <c r="A64" s="439" t="s">
        <v>938</v>
      </c>
      <c r="B64" s="439"/>
      <c r="C64" s="439"/>
      <c r="D64" s="439"/>
      <c r="E64" s="439"/>
      <c r="F64" s="439"/>
      <c r="G64" s="454"/>
      <c r="H64" s="455"/>
      <c r="I64" s="455"/>
      <c r="J64" s="439"/>
      <c r="K64" s="439"/>
      <c r="L64" s="447"/>
      <c r="M64" s="447"/>
    </row>
    <row r="65" spans="1:14" x14ac:dyDescent="0.25">
      <c r="A65" s="439"/>
      <c r="B65" s="456"/>
      <c r="C65" s="456"/>
      <c r="D65" s="456"/>
      <c r="E65" s="456"/>
      <c r="F65" s="456"/>
      <c r="G65" s="456"/>
      <c r="H65" s="456"/>
      <c r="I65" s="456"/>
      <c r="J65" s="456"/>
      <c r="K65" s="456"/>
      <c r="L65" s="447"/>
      <c r="M65" s="447"/>
    </row>
    <row r="66" spans="1:14" x14ac:dyDescent="0.25">
      <c r="A66" s="2118" t="s">
        <v>1198</v>
      </c>
      <c r="B66" s="2118"/>
      <c r="C66" s="2118"/>
      <c r="D66" s="2118"/>
      <c r="E66" s="2118"/>
      <c r="F66" s="2118"/>
      <c r="G66" s="2118"/>
      <c r="H66" s="2118"/>
      <c r="I66" s="2118"/>
      <c r="J66" s="2118"/>
      <c r="K66" s="2118"/>
      <c r="L66" s="447"/>
      <c r="M66" s="447"/>
    </row>
    <row r="67" spans="1:14" x14ac:dyDescent="0.25">
      <c r="A67" s="2117" t="s">
        <v>1534</v>
      </c>
      <c r="B67" s="2117"/>
      <c r="C67" s="2117"/>
      <c r="D67" s="2117"/>
      <c r="E67" s="2117"/>
      <c r="F67" s="2117"/>
      <c r="G67" s="2117"/>
      <c r="H67" s="2117"/>
      <c r="I67" s="2117"/>
      <c r="J67" s="2117"/>
      <c r="K67" s="2117"/>
      <c r="L67" s="447"/>
      <c r="M67" s="447"/>
    </row>
    <row r="68" spans="1:14" x14ac:dyDescent="0.25">
      <c r="A68" s="2118" t="s">
        <v>946</v>
      </c>
      <c r="B68" s="2118"/>
      <c r="C68" s="2118"/>
      <c r="D68" s="2118"/>
      <c r="E68" s="2118"/>
      <c r="F68" s="2118"/>
      <c r="G68" s="2118"/>
      <c r="H68" s="2118"/>
      <c r="I68" s="2118"/>
      <c r="J68" s="2118"/>
      <c r="K68" s="2118"/>
      <c r="L68" s="447"/>
      <c r="M68" s="447"/>
    </row>
    <row r="69" spans="1:14" ht="5.25" customHeight="1" thickBot="1" x14ac:dyDescent="0.3">
      <c r="A69" s="457"/>
      <c r="B69" s="458"/>
      <c r="C69" s="458"/>
      <c r="D69" s="458"/>
      <c r="E69" s="458"/>
      <c r="F69" s="458"/>
      <c r="G69" s="458"/>
      <c r="H69" s="458"/>
      <c r="I69" s="458"/>
      <c r="J69" s="458"/>
      <c r="K69" s="458"/>
      <c r="L69" s="447"/>
      <c r="M69" s="447"/>
    </row>
    <row r="70" spans="1:14" ht="51.75" thickBot="1" x14ac:dyDescent="0.3">
      <c r="A70" s="459" t="s">
        <v>922</v>
      </c>
      <c r="B70" s="460" t="s">
        <v>923</v>
      </c>
      <c r="C70" s="239">
        <v>44713</v>
      </c>
      <c r="D70" s="239">
        <v>44805</v>
      </c>
      <c r="E70" s="239">
        <v>44896</v>
      </c>
      <c r="F70" s="239">
        <v>44986</v>
      </c>
      <c r="G70" s="239">
        <v>45017</v>
      </c>
      <c r="H70" s="239">
        <v>45047</v>
      </c>
      <c r="I70" s="407">
        <v>45078</v>
      </c>
      <c r="J70" s="445" t="s">
        <v>1195</v>
      </c>
      <c r="K70" s="446" t="s">
        <v>1196</v>
      </c>
      <c r="L70" s="447"/>
      <c r="M70" s="447"/>
    </row>
    <row r="71" spans="1:14" ht="26.25" thickBot="1" x14ac:dyDescent="0.3">
      <c r="A71" s="449" t="s">
        <v>933</v>
      </c>
      <c r="B71" s="461" t="s">
        <v>1090</v>
      </c>
      <c r="C71" s="462">
        <v>1.0213000000000002E-2</v>
      </c>
      <c r="D71" s="463">
        <v>5.4190000000000002E-3</v>
      </c>
      <c r="E71" s="463">
        <v>-2.61E-4</v>
      </c>
      <c r="F71" s="463">
        <v>-1.588E-3</v>
      </c>
      <c r="G71" s="463">
        <v>4.4000000000000006E-5</v>
      </c>
      <c r="H71" s="463">
        <v>-1.1229999999999999E-3</v>
      </c>
      <c r="I71" s="463">
        <v>-2.2030000000000001E-3</v>
      </c>
      <c r="J71" s="1768">
        <v>-6.1500000000000013E-2</v>
      </c>
      <c r="K71" s="464">
        <v>-1.2416000000000003</v>
      </c>
      <c r="L71" s="447"/>
      <c r="M71" s="447"/>
    </row>
    <row r="72" spans="1:14" ht="15.75" thickBot="1" x14ac:dyDescent="0.3">
      <c r="A72" s="2131" t="s">
        <v>941</v>
      </c>
      <c r="B72" s="2130"/>
      <c r="C72" s="465">
        <v>1.0213000000000002E-2</v>
      </c>
      <c r="D72" s="452">
        <v>5.4190000000000002E-3</v>
      </c>
      <c r="E72" s="452">
        <v>-2.61E-4</v>
      </c>
      <c r="F72" s="452">
        <v>-1.588E-3</v>
      </c>
      <c r="G72" s="452">
        <v>4.4000000000000006E-5</v>
      </c>
      <c r="H72" s="452">
        <v>-1.1229999999999999E-3</v>
      </c>
      <c r="I72" s="452">
        <v>-2.2030000000000001E-3</v>
      </c>
      <c r="J72" s="1769">
        <v>-6.1500000000000013E-2</v>
      </c>
      <c r="K72" s="1159">
        <v>-1.2416000000000003</v>
      </c>
      <c r="L72" s="447"/>
    </row>
    <row r="73" spans="1:14" ht="6" customHeight="1" x14ac:dyDescent="0.25">
      <c r="A73" s="466"/>
      <c r="B73" s="466"/>
      <c r="C73" s="466"/>
      <c r="D73" s="466"/>
      <c r="E73" s="466"/>
      <c r="F73" s="466"/>
      <c r="G73" s="466"/>
      <c r="H73" s="466"/>
      <c r="I73" s="466"/>
      <c r="J73" s="466"/>
      <c r="K73" s="466"/>
    </row>
    <row r="74" spans="1:14" x14ac:dyDescent="0.25">
      <c r="A74" s="439" t="s">
        <v>938</v>
      </c>
      <c r="B74" s="440"/>
      <c r="C74" s="440"/>
      <c r="D74" s="440"/>
      <c r="E74" s="440"/>
      <c r="F74" s="440"/>
      <c r="G74" s="440"/>
      <c r="H74" s="456"/>
      <c r="I74" s="456"/>
      <c r="J74" s="456"/>
      <c r="K74" s="456"/>
    </row>
    <row r="75" spans="1:14" x14ac:dyDescent="0.25">
      <c r="A75" s="439" t="s">
        <v>945</v>
      </c>
      <c r="B75" s="456"/>
      <c r="C75" s="456"/>
      <c r="D75" s="456"/>
      <c r="E75" s="456"/>
      <c r="F75" s="456"/>
      <c r="G75" s="467"/>
      <c r="H75" s="467"/>
      <c r="I75" s="467"/>
      <c r="J75" s="468"/>
      <c r="M75" s="469"/>
      <c r="N75" s="469"/>
    </row>
    <row r="76" spans="1:14" x14ac:dyDescent="0.25">
      <c r="A76" s="402" t="s">
        <v>1026</v>
      </c>
      <c r="M76" s="393"/>
      <c r="N76" s="393"/>
    </row>
    <row r="77" spans="1:14" x14ac:dyDescent="0.25">
      <c r="A77" s="439"/>
    </row>
    <row r="78" spans="1:14" x14ac:dyDescent="0.25">
      <c r="A78" s="439"/>
    </row>
    <row r="79" spans="1:14" x14ac:dyDescent="0.25">
      <c r="A79" s="439"/>
    </row>
  </sheetData>
  <mergeCells count="24">
    <mergeCell ref="A72:B72"/>
    <mergeCell ref="A32:K32"/>
    <mergeCell ref="A35:A38"/>
    <mergeCell ref="A39:A42"/>
    <mergeCell ref="A43:A46"/>
    <mergeCell ref="A47:A50"/>
    <mergeCell ref="A53:A57"/>
    <mergeCell ref="A58:A61"/>
    <mergeCell ref="A62:B62"/>
    <mergeCell ref="A66:K66"/>
    <mergeCell ref="A67:K67"/>
    <mergeCell ref="A68:K68"/>
    <mergeCell ref="A31:K31"/>
    <mergeCell ref="A1:K1"/>
    <mergeCell ref="A2:K2"/>
    <mergeCell ref="A3:K3"/>
    <mergeCell ref="A6:A7"/>
    <mergeCell ref="A8:A9"/>
    <mergeCell ref="A10:A12"/>
    <mergeCell ref="A13:A17"/>
    <mergeCell ref="A19:A22"/>
    <mergeCell ref="A23:A24"/>
    <mergeCell ref="A26:B26"/>
    <mergeCell ref="A30:K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35"/>
  <sheetViews>
    <sheetView zoomScale="75" zoomScaleNormal="75" workbookViewId="0">
      <selection activeCell="B10" sqref="B10"/>
    </sheetView>
  </sheetViews>
  <sheetFormatPr baseColWidth="10" defaultColWidth="0" defaultRowHeight="15" zeroHeight="1" x14ac:dyDescent="0.25"/>
  <cols>
    <col min="1" max="1" width="70" style="6" customWidth="1"/>
    <col min="2" max="2" width="64.28515625" style="5" customWidth="1"/>
    <col min="3" max="3" width="31.42578125" style="5" customWidth="1"/>
    <col min="4" max="4" width="23.28515625" style="5" customWidth="1"/>
    <col min="5" max="5" width="20.5703125" style="5" customWidth="1"/>
    <col min="6" max="6" width="68.42578125" style="5" customWidth="1"/>
    <col min="7" max="256" width="9.140625" style="5" hidden="1"/>
    <col min="257" max="257" width="70" style="5" customWidth="1"/>
    <col min="258" max="258" width="64.28515625" style="5" customWidth="1"/>
    <col min="259" max="259" width="31.42578125" style="5" customWidth="1"/>
    <col min="260" max="260" width="23.28515625" style="5" customWidth="1"/>
    <col min="261" max="261" width="20.5703125" style="5" customWidth="1"/>
    <col min="262" max="262" width="68.42578125" style="5" customWidth="1"/>
    <col min="263" max="512" width="9.140625" style="5" hidden="1"/>
    <col min="513" max="513" width="70" style="5" customWidth="1"/>
    <col min="514" max="514" width="64.28515625" style="5" customWidth="1"/>
    <col min="515" max="515" width="31.42578125" style="5" customWidth="1"/>
    <col min="516" max="516" width="23.28515625" style="5" customWidth="1"/>
    <col min="517" max="517" width="20.5703125" style="5" customWidth="1"/>
    <col min="518" max="518" width="68.42578125" style="5" customWidth="1"/>
    <col min="519" max="768" width="9.140625" style="5" hidden="1"/>
    <col min="769" max="769" width="70" style="5" customWidth="1"/>
    <col min="770" max="770" width="64.28515625" style="5" customWidth="1"/>
    <col min="771" max="771" width="31.42578125" style="5" customWidth="1"/>
    <col min="772" max="772" width="23.28515625" style="5" customWidth="1"/>
    <col min="773" max="773" width="20.5703125" style="5" customWidth="1"/>
    <col min="774" max="774" width="68.42578125" style="5" customWidth="1"/>
    <col min="775" max="1024" width="9.140625" style="5" hidden="1"/>
    <col min="1025" max="1025" width="70" style="5" customWidth="1"/>
    <col min="1026" max="1026" width="64.28515625" style="5" customWidth="1"/>
    <col min="1027" max="1027" width="31.42578125" style="5" customWidth="1"/>
    <col min="1028" max="1028" width="23.28515625" style="5" customWidth="1"/>
    <col min="1029" max="1029" width="20.5703125" style="5" customWidth="1"/>
    <col min="1030" max="1030" width="68.42578125" style="5" customWidth="1"/>
    <col min="1031" max="1280" width="9.140625" style="5" hidden="1"/>
    <col min="1281" max="1281" width="70" style="5" customWidth="1"/>
    <col min="1282" max="1282" width="64.28515625" style="5" customWidth="1"/>
    <col min="1283" max="1283" width="31.42578125" style="5" customWidth="1"/>
    <col min="1284" max="1284" width="23.28515625" style="5" customWidth="1"/>
    <col min="1285" max="1285" width="20.5703125" style="5" customWidth="1"/>
    <col min="1286" max="1286" width="68.42578125" style="5" customWidth="1"/>
    <col min="1287" max="1536" width="9.140625" style="5" hidden="1"/>
    <col min="1537" max="1537" width="70" style="5" customWidth="1"/>
    <col min="1538" max="1538" width="64.28515625" style="5" customWidth="1"/>
    <col min="1539" max="1539" width="31.42578125" style="5" customWidth="1"/>
    <col min="1540" max="1540" width="23.28515625" style="5" customWidth="1"/>
    <col min="1541" max="1541" width="20.5703125" style="5" customWidth="1"/>
    <col min="1542" max="1542" width="68.42578125" style="5" customWidth="1"/>
    <col min="1543" max="1792" width="9.140625" style="5" hidden="1"/>
    <col min="1793" max="1793" width="70" style="5" customWidth="1"/>
    <col min="1794" max="1794" width="64.28515625" style="5" customWidth="1"/>
    <col min="1795" max="1795" width="31.42578125" style="5" customWidth="1"/>
    <col min="1796" max="1796" width="23.28515625" style="5" customWidth="1"/>
    <col min="1797" max="1797" width="20.5703125" style="5" customWidth="1"/>
    <col min="1798" max="1798" width="68.42578125" style="5" customWidth="1"/>
    <col min="1799" max="2048" width="9.140625" style="5" hidden="1"/>
    <col min="2049" max="2049" width="70" style="5" customWidth="1"/>
    <col min="2050" max="2050" width="64.28515625" style="5" customWidth="1"/>
    <col min="2051" max="2051" width="31.42578125" style="5" customWidth="1"/>
    <col min="2052" max="2052" width="23.28515625" style="5" customWidth="1"/>
    <col min="2053" max="2053" width="20.5703125" style="5" customWidth="1"/>
    <col min="2054" max="2054" width="68.42578125" style="5" customWidth="1"/>
    <col min="2055" max="2304" width="9.140625" style="5" hidden="1"/>
    <col min="2305" max="2305" width="70" style="5" customWidth="1"/>
    <col min="2306" max="2306" width="64.28515625" style="5" customWidth="1"/>
    <col min="2307" max="2307" width="31.42578125" style="5" customWidth="1"/>
    <col min="2308" max="2308" width="23.28515625" style="5" customWidth="1"/>
    <col min="2309" max="2309" width="20.5703125" style="5" customWidth="1"/>
    <col min="2310" max="2310" width="68.42578125" style="5" customWidth="1"/>
    <col min="2311" max="2560" width="9.140625" style="5" hidden="1"/>
    <col min="2561" max="2561" width="70" style="5" customWidth="1"/>
    <col min="2562" max="2562" width="64.28515625" style="5" customWidth="1"/>
    <col min="2563" max="2563" width="31.42578125" style="5" customWidth="1"/>
    <col min="2564" max="2564" width="23.28515625" style="5" customWidth="1"/>
    <col min="2565" max="2565" width="20.5703125" style="5" customWidth="1"/>
    <col min="2566" max="2566" width="68.42578125" style="5" customWidth="1"/>
    <col min="2567" max="2816" width="9.140625" style="5" hidden="1"/>
    <col min="2817" max="2817" width="70" style="5" customWidth="1"/>
    <col min="2818" max="2818" width="64.28515625" style="5" customWidth="1"/>
    <col min="2819" max="2819" width="31.42578125" style="5" customWidth="1"/>
    <col min="2820" max="2820" width="23.28515625" style="5" customWidth="1"/>
    <col min="2821" max="2821" width="20.5703125" style="5" customWidth="1"/>
    <col min="2822" max="2822" width="68.42578125" style="5" customWidth="1"/>
    <col min="2823" max="3072" width="9.140625" style="5" hidden="1"/>
    <col min="3073" max="3073" width="70" style="5" customWidth="1"/>
    <col min="3074" max="3074" width="64.28515625" style="5" customWidth="1"/>
    <col min="3075" max="3075" width="31.42578125" style="5" customWidth="1"/>
    <col min="3076" max="3076" width="23.28515625" style="5" customWidth="1"/>
    <col min="3077" max="3077" width="20.5703125" style="5" customWidth="1"/>
    <col min="3078" max="3078" width="68.42578125" style="5" customWidth="1"/>
    <col min="3079" max="3328" width="9.140625" style="5" hidden="1"/>
    <col min="3329" max="3329" width="70" style="5" customWidth="1"/>
    <col min="3330" max="3330" width="64.28515625" style="5" customWidth="1"/>
    <col min="3331" max="3331" width="31.42578125" style="5" customWidth="1"/>
    <col min="3332" max="3332" width="23.28515625" style="5" customWidth="1"/>
    <col min="3333" max="3333" width="20.5703125" style="5" customWidth="1"/>
    <col min="3334" max="3334" width="68.42578125" style="5" customWidth="1"/>
    <col min="3335" max="3584" width="9.140625" style="5" hidden="1"/>
    <col min="3585" max="3585" width="70" style="5" customWidth="1"/>
    <col min="3586" max="3586" width="64.28515625" style="5" customWidth="1"/>
    <col min="3587" max="3587" width="31.42578125" style="5" customWidth="1"/>
    <col min="3588" max="3588" width="23.28515625" style="5" customWidth="1"/>
    <col min="3589" max="3589" width="20.5703125" style="5" customWidth="1"/>
    <col min="3590" max="3590" width="68.42578125" style="5" customWidth="1"/>
    <col min="3591" max="3840" width="9.140625" style="5" hidden="1"/>
    <col min="3841" max="3841" width="70" style="5" customWidth="1"/>
    <col min="3842" max="3842" width="64.28515625" style="5" customWidth="1"/>
    <col min="3843" max="3843" width="31.42578125" style="5" customWidth="1"/>
    <col min="3844" max="3844" width="23.28515625" style="5" customWidth="1"/>
    <col min="3845" max="3845" width="20.5703125" style="5" customWidth="1"/>
    <col min="3846" max="3846" width="68.42578125" style="5" customWidth="1"/>
    <col min="3847" max="4096" width="9.140625" style="5" hidden="1"/>
    <col min="4097" max="4097" width="70" style="5" customWidth="1"/>
    <col min="4098" max="4098" width="64.28515625" style="5" customWidth="1"/>
    <col min="4099" max="4099" width="31.42578125" style="5" customWidth="1"/>
    <col min="4100" max="4100" width="23.28515625" style="5" customWidth="1"/>
    <col min="4101" max="4101" width="20.5703125" style="5" customWidth="1"/>
    <col min="4102" max="4102" width="68.42578125" style="5" customWidth="1"/>
    <col min="4103" max="4352" width="9.140625" style="5" hidden="1"/>
    <col min="4353" max="4353" width="70" style="5" customWidth="1"/>
    <col min="4354" max="4354" width="64.28515625" style="5" customWidth="1"/>
    <col min="4355" max="4355" width="31.42578125" style="5" customWidth="1"/>
    <col min="4356" max="4356" width="23.28515625" style="5" customWidth="1"/>
    <col min="4357" max="4357" width="20.5703125" style="5" customWidth="1"/>
    <col min="4358" max="4358" width="68.42578125" style="5" customWidth="1"/>
    <col min="4359" max="4608" width="9.140625" style="5" hidden="1"/>
    <col min="4609" max="4609" width="70" style="5" customWidth="1"/>
    <col min="4610" max="4610" width="64.28515625" style="5" customWidth="1"/>
    <col min="4611" max="4611" width="31.42578125" style="5" customWidth="1"/>
    <col min="4612" max="4612" width="23.28515625" style="5" customWidth="1"/>
    <col min="4613" max="4613" width="20.5703125" style="5" customWidth="1"/>
    <col min="4614" max="4614" width="68.42578125" style="5" customWidth="1"/>
    <col min="4615" max="4864" width="9.140625" style="5" hidden="1"/>
    <col min="4865" max="4865" width="70" style="5" customWidth="1"/>
    <col min="4866" max="4866" width="64.28515625" style="5" customWidth="1"/>
    <col min="4867" max="4867" width="31.42578125" style="5" customWidth="1"/>
    <col min="4868" max="4868" width="23.28515625" style="5" customWidth="1"/>
    <col min="4869" max="4869" width="20.5703125" style="5" customWidth="1"/>
    <col min="4870" max="4870" width="68.42578125" style="5" customWidth="1"/>
    <col min="4871" max="5120" width="9.140625" style="5" hidden="1"/>
    <col min="5121" max="5121" width="70" style="5" customWidth="1"/>
    <col min="5122" max="5122" width="64.28515625" style="5" customWidth="1"/>
    <col min="5123" max="5123" width="31.42578125" style="5" customWidth="1"/>
    <col min="5124" max="5124" width="23.28515625" style="5" customWidth="1"/>
    <col min="5125" max="5125" width="20.5703125" style="5" customWidth="1"/>
    <col min="5126" max="5126" width="68.42578125" style="5" customWidth="1"/>
    <col min="5127" max="5376" width="9.140625" style="5" hidden="1"/>
    <col min="5377" max="5377" width="70" style="5" customWidth="1"/>
    <col min="5378" max="5378" width="64.28515625" style="5" customWidth="1"/>
    <col min="5379" max="5379" width="31.42578125" style="5" customWidth="1"/>
    <col min="5380" max="5380" width="23.28515625" style="5" customWidth="1"/>
    <col min="5381" max="5381" width="20.5703125" style="5" customWidth="1"/>
    <col min="5382" max="5382" width="68.42578125" style="5" customWidth="1"/>
    <col min="5383" max="5632" width="9.140625" style="5" hidden="1"/>
    <col min="5633" max="5633" width="70" style="5" customWidth="1"/>
    <col min="5634" max="5634" width="64.28515625" style="5" customWidth="1"/>
    <col min="5635" max="5635" width="31.42578125" style="5" customWidth="1"/>
    <col min="5636" max="5636" width="23.28515625" style="5" customWidth="1"/>
    <col min="5637" max="5637" width="20.5703125" style="5" customWidth="1"/>
    <col min="5638" max="5638" width="68.42578125" style="5" customWidth="1"/>
    <col min="5639" max="5888" width="9.140625" style="5" hidden="1"/>
    <col min="5889" max="5889" width="70" style="5" customWidth="1"/>
    <col min="5890" max="5890" width="64.28515625" style="5" customWidth="1"/>
    <col min="5891" max="5891" width="31.42578125" style="5" customWidth="1"/>
    <col min="5892" max="5892" width="23.28515625" style="5" customWidth="1"/>
    <col min="5893" max="5893" width="20.5703125" style="5" customWidth="1"/>
    <col min="5894" max="5894" width="68.42578125" style="5" customWidth="1"/>
    <col min="5895" max="6144" width="9.140625" style="5" hidden="1"/>
    <col min="6145" max="6145" width="70" style="5" customWidth="1"/>
    <col min="6146" max="6146" width="64.28515625" style="5" customWidth="1"/>
    <col min="6147" max="6147" width="31.42578125" style="5" customWidth="1"/>
    <col min="6148" max="6148" width="23.28515625" style="5" customWidth="1"/>
    <col min="6149" max="6149" width="20.5703125" style="5" customWidth="1"/>
    <col min="6150" max="6150" width="68.42578125" style="5" customWidth="1"/>
    <col min="6151" max="6400" width="9.140625" style="5" hidden="1"/>
    <col min="6401" max="6401" width="70" style="5" customWidth="1"/>
    <col min="6402" max="6402" width="64.28515625" style="5" customWidth="1"/>
    <col min="6403" max="6403" width="31.42578125" style="5" customWidth="1"/>
    <col min="6404" max="6404" width="23.28515625" style="5" customWidth="1"/>
    <col min="6405" max="6405" width="20.5703125" style="5" customWidth="1"/>
    <col min="6406" max="6406" width="68.42578125" style="5" customWidth="1"/>
    <col min="6407" max="6656" width="9.140625" style="5" hidden="1"/>
    <col min="6657" max="6657" width="70" style="5" customWidth="1"/>
    <col min="6658" max="6658" width="64.28515625" style="5" customWidth="1"/>
    <col min="6659" max="6659" width="31.42578125" style="5" customWidth="1"/>
    <col min="6660" max="6660" width="23.28515625" style="5" customWidth="1"/>
    <col min="6661" max="6661" width="20.5703125" style="5" customWidth="1"/>
    <col min="6662" max="6662" width="68.42578125" style="5" customWidth="1"/>
    <col min="6663" max="6912" width="9.140625" style="5" hidden="1"/>
    <col min="6913" max="6913" width="70" style="5" customWidth="1"/>
    <col min="6914" max="6914" width="64.28515625" style="5" customWidth="1"/>
    <col min="6915" max="6915" width="31.42578125" style="5" customWidth="1"/>
    <col min="6916" max="6916" width="23.28515625" style="5" customWidth="1"/>
    <col min="6917" max="6917" width="20.5703125" style="5" customWidth="1"/>
    <col min="6918" max="6918" width="68.42578125" style="5" customWidth="1"/>
    <col min="6919" max="7168" width="9.140625" style="5" hidden="1"/>
    <col min="7169" max="7169" width="70" style="5" customWidth="1"/>
    <col min="7170" max="7170" width="64.28515625" style="5" customWidth="1"/>
    <col min="7171" max="7171" width="31.42578125" style="5" customWidth="1"/>
    <col min="7172" max="7172" width="23.28515625" style="5" customWidth="1"/>
    <col min="7173" max="7173" width="20.5703125" style="5" customWidth="1"/>
    <col min="7174" max="7174" width="68.42578125" style="5" customWidth="1"/>
    <col min="7175" max="7424" width="9.140625" style="5" hidden="1"/>
    <col min="7425" max="7425" width="70" style="5" customWidth="1"/>
    <col min="7426" max="7426" width="64.28515625" style="5" customWidth="1"/>
    <col min="7427" max="7427" width="31.42578125" style="5" customWidth="1"/>
    <col min="7428" max="7428" width="23.28515625" style="5" customWidth="1"/>
    <col min="7429" max="7429" width="20.5703125" style="5" customWidth="1"/>
    <col min="7430" max="7430" width="68.42578125" style="5" customWidth="1"/>
    <col min="7431" max="7680" width="9.140625" style="5" hidden="1"/>
    <col min="7681" max="7681" width="70" style="5" customWidth="1"/>
    <col min="7682" max="7682" width="64.28515625" style="5" customWidth="1"/>
    <col min="7683" max="7683" width="31.42578125" style="5" customWidth="1"/>
    <col min="7684" max="7684" width="23.28515625" style="5" customWidth="1"/>
    <col min="7685" max="7685" width="20.5703125" style="5" customWidth="1"/>
    <col min="7686" max="7686" width="68.42578125" style="5" customWidth="1"/>
    <col min="7687" max="7936" width="9.140625" style="5" hidden="1"/>
    <col min="7937" max="7937" width="70" style="5" customWidth="1"/>
    <col min="7938" max="7938" width="64.28515625" style="5" customWidth="1"/>
    <col min="7939" max="7939" width="31.42578125" style="5" customWidth="1"/>
    <col min="7940" max="7940" width="23.28515625" style="5" customWidth="1"/>
    <col min="7941" max="7941" width="20.5703125" style="5" customWidth="1"/>
    <col min="7942" max="7942" width="68.42578125" style="5" customWidth="1"/>
    <col min="7943" max="8192" width="9.140625" style="5" hidden="1"/>
    <col min="8193" max="8193" width="70" style="5" customWidth="1"/>
    <col min="8194" max="8194" width="64.28515625" style="5" customWidth="1"/>
    <col min="8195" max="8195" width="31.42578125" style="5" customWidth="1"/>
    <col min="8196" max="8196" width="23.28515625" style="5" customWidth="1"/>
    <col min="8197" max="8197" width="20.5703125" style="5" customWidth="1"/>
    <col min="8198" max="8198" width="68.42578125" style="5" customWidth="1"/>
    <col min="8199" max="8448" width="9.140625" style="5" hidden="1"/>
    <col min="8449" max="8449" width="70" style="5" customWidth="1"/>
    <col min="8450" max="8450" width="64.28515625" style="5" customWidth="1"/>
    <col min="8451" max="8451" width="31.42578125" style="5" customWidth="1"/>
    <col min="8452" max="8452" width="23.28515625" style="5" customWidth="1"/>
    <col min="8453" max="8453" width="20.5703125" style="5" customWidth="1"/>
    <col min="8454" max="8454" width="68.42578125" style="5" customWidth="1"/>
    <col min="8455" max="8704" width="9.140625" style="5" hidden="1"/>
    <col min="8705" max="8705" width="70" style="5" customWidth="1"/>
    <col min="8706" max="8706" width="64.28515625" style="5" customWidth="1"/>
    <col min="8707" max="8707" width="31.42578125" style="5" customWidth="1"/>
    <col min="8708" max="8708" width="23.28515625" style="5" customWidth="1"/>
    <col min="8709" max="8709" width="20.5703125" style="5" customWidth="1"/>
    <col min="8710" max="8710" width="68.42578125" style="5" customWidth="1"/>
    <col min="8711" max="8960" width="9.140625" style="5" hidden="1"/>
    <col min="8961" max="8961" width="70" style="5" customWidth="1"/>
    <col min="8962" max="8962" width="64.28515625" style="5" customWidth="1"/>
    <col min="8963" max="8963" width="31.42578125" style="5" customWidth="1"/>
    <col min="8964" max="8964" width="23.28515625" style="5" customWidth="1"/>
    <col min="8965" max="8965" width="20.5703125" style="5" customWidth="1"/>
    <col min="8966" max="8966" width="68.42578125" style="5" customWidth="1"/>
    <col min="8967" max="9216" width="9.140625" style="5" hidden="1"/>
    <col min="9217" max="9217" width="70" style="5" customWidth="1"/>
    <col min="9218" max="9218" width="64.28515625" style="5" customWidth="1"/>
    <col min="9219" max="9219" width="31.42578125" style="5" customWidth="1"/>
    <col min="9220" max="9220" width="23.28515625" style="5" customWidth="1"/>
    <col min="9221" max="9221" width="20.5703125" style="5" customWidth="1"/>
    <col min="9222" max="9222" width="68.42578125" style="5" customWidth="1"/>
    <col min="9223" max="9472" width="9.140625" style="5" hidden="1"/>
    <col min="9473" max="9473" width="70" style="5" customWidth="1"/>
    <col min="9474" max="9474" width="64.28515625" style="5" customWidth="1"/>
    <col min="9475" max="9475" width="31.42578125" style="5" customWidth="1"/>
    <col min="9476" max="9476" width="23.28515625" style="5" customWidth="1"/>
    <col min="9477" max="9477" width="20.5703125" style="5" customWidth="1"/>
    <col min="9478" max="9478" width="68.42578125" style="5" customWidth="1"/>
    <col min="9479" max="9728" width="9.140625" style="5" hidden="1"/>
    <col min="9729" max="9729" width="70" style="5" customWidth="1"/>
    <col min="9730" max="9730" width="64.28515625" style="5" customWidth="1"/>
    <col min="9731" max="9731" width="31.42578125" style="5" customWidth="1"/>
    <col min="9732" max="9732" width="23.28515625" style="5" customWidth="1"/>
    <col min="9733" max="9733" width="20.5703125" style="5" customWidth="1"/>
    <col min="9734" max="9734" width="68.42578125" style="5" customWidth="1"/>
    <col min="9735" max="9984" width="9.140625" style="5" hidden="1"/>
    <col min="9985" max="9985" width="70" style="5" customWidth="1"/>
    <col min="9986" max="9986" width="64.28515625" style="5" customWidth="1"/>
    <col min="9987" max="9987" width="31.42578125" style="5" customWidth="1"/>
    <col min="9988" max="9988" width="23.28515625" style="5" customWidth="1"/>
    <col min="9989" max="9989" width="20.5703125" style="5" customWidth="1"/>
    <col min="9990" max="9990" width="68.42578125" style="5" customWidth="1"/>
    <col min="9991" max="10240" width="9.140625" style="5" hidden="1"/>
    <col min="10241" max="10241" width="70" style="5" customWidth="1"/>
    <col min="10242" max="10242" width="64.28515625" style="5" customWidth="1"/>
    <col min="10243" max="10243" width="31.42578125" style="5" customWidth="1"/>
    <col min="10244" max="10244" width="23.28515625" style="5" customWidth="1"/>
    <col min="10245" max="10245" width="20.5703125" style="5" customWidth="1"/>
    <col min="10246" max="10246" width="68.42578125" style="5" customWidth="1"/>
    <col min="10247" max="10496" width="9.140625" style="5" hidden="1"/>
    <col min="10497" max="10497" width="70" style="5" customWidth="1"/>
    <col min="10498" max="10498" width="64.28515625" style="5" customWidth="1"/>
    <col min="10499" max="10499" width="31.42578125" style="5" customWidth="1"/>
    <col min="10500" max="10500" width="23.28515625" style="5" customWidth="1"/>
    <col min="10501" max="10501" width="20.5703125" style="5" customWidth="1"/>
    <col min="10502" max="10502" width="68.42578125" style="5" customWidth="1"/>
    <col min="10503" max="10752" width="9.140625" style="5" hidden="1"/>
    <col min="10753" max="10753" width="70" style="5" customWidth="1"/>
    <col min="10754" max="10754" width="64.28515625" style="5" customWidth="1"/>
    <col min="10755" max="10755" width="31.42578125" style="5" customWidth="1"/>
    <col min="10756" max="10756" width="23.28515625" style="5" customWidth="1"/>
    <col min="10757" max="10757" width="20.5703125" style="5" customWidth="1"/>
    <col min="10758" max="10758" width="68.42578125" style="5" customWidth="1"/>
    <col min="10759" max="11008" width="9.140625" style="5" hidden="1"/>
    <col min="11009" max="11009" width="70" style="5" customWidth="1"/>
    <col min="11010" max="11010" width="64.28515625" style="5" customWidth="1"/>
    <col min="11011" max="11011" width="31.42578125" style="5" customWidth="1"/>
    <col min="11012" max="11012" width="23.28515625" style="5" customWidth="1"/>
    <col min="11013" max="11013" width="20.5703125" style="5" customWidth="1"/>
    <col min="11014" max="11014" width="68.42578125" style="5" customWidth="1"/>
    <col min="11015" max="11264" width="9.140625" style="5" hidden="1"/>
    <col min="11265" max="11265" width="70" style="5" customWidth="1"/>
    <col min="11266" max="11266" width="64.28515625" style="5" customWidth="1"/>
    <col min="11267" max="11267" width="31.42578125" style="5" customWidth="1"/>
    <col min="11268" max="11268" width="23.28515625" style="5" customWidth="1"/>
    <col min="11269" max="11269" width="20.5703125" style="5" customWidth="1"/>
    <col min="11270" max="11270" width="68.42578125" style="5" customWidth="1"/>
    <col min="11271" max="11520" width="9.140625" style="5" hidden="1"/>
    <col min="11521" max="11521" width="70" style="5" customWidth="1"/>
    <col min="11522" max="11522" width="64.28515625" style="5" customWidth="1"/>
    <col min="11523" max="11523" width="31.42578125" style="5" customWidth="1"/>
    <col min="11524" max="11524" width="23.28515625" style="5" customWidth="1"/>
    <col min="11525" max="11525" width="20.5703125" style="5" customWidth="1"/>
    <col min="11526" max="11526" width="68.42578125" style="5" customWidth="1"/>
    <col min="11527" max="11776" width="9.140625" style="5" hidden="1"/>
    <col min="11777" max="11777" width="70" style="5" customWidth="1"/>
    <col min="11778" max="11778" width="64.28515625" style="5" customWidth="1"/>
    <col min="11779" max="11779" width="31.42578125" style="5" customWidth="1"/>
    <col min="11780" max="11780" width="23.28515625" style="5" customWidth="1"/>
    <col min="11781" max="11781" width="20.5703125" style="5" customWidth="1"/>
    <col min="11782" max="11782" width="68.42578125" style="5" customWidth="1"/>
    <col min="11783" max="12032" width="9.140625" style="5" hidden="1"/>
    <col min="12033" max="12033" width="70" style="5" customWidth="1"/>
    <col min="12034" max="12034" width="64.28515625" style="5" customWidth="1"/>
    <col min="12035" max="12035" width="31.42578125" style="5" customWidth="1"/>
    <col min="12036" max="12036" width="23.28515625" style="5" customWidth="1"/>
    <col min="12037" max="12037" width="20.5703125" style="5" customWidth="1"/>
    <col min="12038" max="12038" width="68.42578125" style="5" customWidth="1"/>
    <col min="12039" max="12288" width="9.140625" style="5" hidden="1"/>
    <col min="12289" max="12289" width="70" style="5" customWidth="1"/>
    <col min="12290" max="12290" width="64.28515625" style="5" customWidth="1"/>
    <col min="12291" max="12291" width="31.42578125" style="5" customWidth="1"/>
    <col min="12292" max="12292" width="23.28515625" style="5" customWidth="1"/>
    <col min="12293" max="12293" width="20.5703125" style="5" customWidth="1"/>
    <col min="12294" max="12294" width="68.42578125" style="5" customWidth="1"/>
    <col min="12295" max="12544" width="9.140625" style="5" hidden="1"/>
    <col min="12545" max="12545" width="70" style="5" customWidth="1"/>
    <col min="12546" max="12546" width="64.28515625" style="5" customWidth="1"/>
    <col min="12547" max="12547" width="31.42578125" style="5" customWidth="1"/>
    <col min="12548" max="12548" width="23.28515625" style="5" customWidth="1"/>
    <col min="12549" max="12549" width="20.5703125" style="5" customWidth="1"/>
    <col min="12550" max="12550" width="68.42578125" style="5" customWidth="1"/>
    <col min="12551" max="12800" width="9.140625" style="5" hidden="1"/>
    <col min="12801" max="12801" width="70" style="5" customWidth="1"/>
    <col min="12802" max="12802" width="64.28515625" style="5" customWidth="1"/>
    <col min="12803" max="12803" width="31.42578125" style="5" customWidth="1"/>
    <col min="12804" max="12804" width="23.28515625" style="5" customWidth="1"/>
    <col min="12805" max="12805" width="20.5703125" style="5" customWidth="1"/>
    <col min="12806" max="12806" width="68.42578125" style="5" customWidth="1"/>
    <col min="12807" max="13056" width="9.140625" style="5" hidden="1"/>
    <col min="13057" max="13057" width="70" style="5" customWidth="1"/>
    <col min="13058" max="13058" width="64.28515625" style="5" customWidth="1"/>
    <col min="13059" max="13059" width="31.42578125" style="5" customWidth="1"/>
    <col min="13060" max="13060" width="23.28515625" style="5" customWidth="1"/>
    <col min="13061" max="13061" width="20.5703125" style="5" customWidth="1"/>
    <col min="13062" max="13062" width="68.42578125" style="5" customWidth="1"/>
    <col min="13063" max="13312" width="9.140625" style="5" hidden="1"/>
    <col min="13313" max="13313" width="70" style="5" customWidth="1"/>
    <col min="13314" max="13314" width="64.28515625" style="5" customWidth="1"/>
    <col min="13315" max="13315" width="31.42578125" style="5" customWidth="1"/>
    <col min="13316" max="13316" width="23.28515625" style="5" customWidth="1"/>
    <col min="13317" max="13317" width="20.5703125" style="5" customWidth="1"/>
    <col min="13318" max="13318" width="68.42578125" style="5" customWidth="1"/>
    <col min="13319" max="13568" width="9.140625" style="5" hidden="1"/>
    <col min="13569" max="13569" width="70" style="5" customWidth="1"/>
    <col min="13570" max="13570" width="64.28515625" style="5" customWidth="1"/>
    <col min="13571" max="13571" width="31.42578125" style="5" customWidth="1"/>
    <col min="13572" max="13572" width="23.28515625" style="5" customWidth="1"/>
    <col min="13573" max="13573" width="20.5703125" style="5" customWidth="1"/>
    <col min="13574" max="13574" width="68.42578125" style="5" customWidth="1"/>
    <col min="13575" max="13824" width="9.140625" style="5" hidden="1"/>
    <col min="13825" max="13825" width="70" style="5" customWidth="1"/>
    <col min="13826" max="13826" width="64.28515625" style="5" customWidth="1"/>
    <col min="13827" max="13827" width="31.42578125" style="5" customWidth="1"/>
    <col min="13828" max="13828" width="23.28515625" style="5" customWidth="1"/>
    <col min="13829" max="13829" width="20.5703125" style="5" customWidth="1"/>
    <col min="13830" max="13830" width="68.42578125" style="5" customWidth="1"/>
    <col min="13831" max="14080" width="9.140625" style="5" hidden="1"/>
    <col min="14081" max="14081" width="70" style="5" customWidth="1"/>
    <col min="14082" max="14082" width="64.28515625" style="5" customWidth="1"/>
    <col min="14083" max="14083" width="31.42578125" style="5" customWidth="1"/>
    <col min="14084" max="14084" width="23.28515625" style="5" customWidth="1"/>
    <col min="14085" max="14085" width="20.5703125" style="5" customWidth="1"/>
    <col min="14086" max="14086" width="68.42578125" style="5" customWidth="1"/>
    <col min="14087" max="14336" width="9.140625" style="5" hidden="1"/>
    <col min="14337" max="14337" width="70" style="5" customWidth="1"/>
    <col min="14338" max="14338" width="64.28515625" style="5" customWidth="1"/>
    <col min="14339" max="14339" width="31.42578125" style="5" customWidth="1"/>
    <col min="14340" max="14340" width="23.28515625" style="5" customWidth="1"/>
    <col min="14341" max="14341" width="20.5703125" style="5" customWidth="1"/>
    <col min="14342" max="14342" width="68.42578125" style="5" customWidth="1"/>
    <col min="14343" max="14592" width="9.140625" style="5" hidden="1"/>
    <col min="14593" max="14593" width="70" style="5" customWidth="1"/>
    <col min="14594" max="14594" width="64.28515625" style="5" customWidth="1"/>
    <col min="14595" max="14595" width="31.42578125" style="5" customWidth="1"/>
    <col min="14596" max="14596" width="23.28515625" style="5" customWidth="1"/>
    <col min="14597" max="14597" width="20.5703125" style="5" customWidth="1"/>
    <col min="14598" max="14598" width="68.42578125" style="5" customWidth="1"/>
    <col min="14599" max="14848" width="9.140625" style="5" hidden="1"/>
    <col min="14849" max="14849" width="70" style="5" customWidth="1"/>
    <col min="14850" max="14850" width="64.28515625" style="5" customWidth="1"/>
    <col min="14851" max="14851" width="31.42578125" style="5" customWidth="1"/>
    <col min="14852" max="14852" width="23.28515625" style="5" customWidth="1"/>
    <col min="14853" max="14853" width="20.5703125" style="5" customWidth="1"/>
    <col min="14854" max="14854" width="68.42578125" style="5" customWidth="1"/>
    <col min="14855" max="15104" width="9.140625" style="5" hidden="1"/>
    <col min="15105" max="15105" width="70" style="5" customWidth="1"/>
    <col min="15106" max="15106" width="64.28515625" style="5" customWidth="1"/>
    <col min="15107" max="15107" width="31.42578125" style="5" customWidth="1"/>
    <col min="15108" max="15108" width="23.28515625" style="5" customWidth="1"/>
    <col min="15109" max="15109" width="20.5703125" style="5" customWidth="1"/>
    <col min="15110" max="15110" width="68.42578125" style="5" customWidth="1"/>
    <col min="15111" max="15360" width="9.140625" style="5" hidden="1"/>
    <col min="15361" max="15361" width="70" style="5" customWidth="1"/>
    <col min="15362" max="15362" width="64.28515625" style="5" customWidth="1"/>
    <col min="15363" max="15363" width="31.42578125" style="5" customWidth="1"/>
    <col min="15364" max="15364" width="23.28515625" style="5" customWidth="1"/>
    <col min="15365" max="15365" width="20.5703125" style="5" customWidth="1"/>
    <col min="15366" max="15366" width="68.42578125" style="5" customWidth="1"/>
    <col min="15367" max="15616" width="9.140625" style="5" hidden="1"/>
    <col min="15617" max="15617" width="70" style="5" customWidth="1"/>
    <col min="15618" max="15618" width="64.28515625" style="5" customWidth="1"/>
    <col min="15619" max="15619" width="31.42578125" style="5" customWidth="1"/>
    <col min="15620" max="15620" width="23.28515625" style="5" customWidth="1"/>
    <col min="15621" max="15621" width="20.5703125" style="5" customWidth="1"/>
    <col min="15622" max="15622" width="68.42578125" style="5" customWidth="1"/>
    <col min="15623" max="15872" width="9.140625" style="5" hidden="1"/>
    <col min="15873" max="15873" width="70" style="5" customWidth="1"/>
    <col min="15874" max="15874" width="64.28515625" style="5" customWidth="1"/>
    <col min="15875" max="15875" width="31.42578125" style="5" customWidth="1"/>
    <col min="15876" max="15876" width="23.28515625" style="5" customWidth="1"/>
    <col min="15877" max="15877" width="20.5703125" style="5" customWidth="1"/>
    <col min="15878" max="15878" width="68.42578125" style="5" customWidth="1"/>
    <col min="15879" max="16128" width="9.140625" style="5" hidden="1"/>
    <col min="16129" max="16129" width="70" style="5" customWidth="1"/>
    <col min="16130" max="16130" width="64.28515625" style="5" customWidth="1"/>
    <col min="16131" max="16131" width="31.42578125" style="5" customWidth="1"/>
    <col min="16132" max="16132" width="23.28515625" style="5" customWidth="1"/>
    <col min="16133" max="16133" width="20.5703125" style="5" customWidth="1"/>
    <col min="16134" max="16134" width="68.42578125" style="5" customWidth="1"/>
    <col min="16135" max="16384" width="9.140625" style="5" hidden="1"/>
  </cols>
  <sheetData>
    <row r="1" spans="1:7" ht="24.75" customHeight="1" x14ac:dyDescent="0.25">
      <c r="A1" s="1812" t="s">
        <v>1049</v>
      </c>
      <c r="B1" s="1813"/>
      <c r="C1" s="1813"/>
      <c r="D1" s="1813"/>
      <c r="E1" s="1813"/>
      <c r="F1" s="1814"/>
    </row>
    <row r="2" spans="1:7" ht="18.75" x14ac:dyDescent="0.25">
      <c r="A2" s="1815" t="s">
        <v>1534</v>
      </c>
      <c r="B2" s="1816"/>
      <c r="C2" s="1816"/>
      <c r="D2" s="1816"/>
      <c r="E2" s="1816"/>
      <c r="F2" s="1817"/>
    </row>
    <row r="3" spans="1:7" ht="8.25" customHeight="1" x14ac:dyDescent="0.25">
      <c r="A3" s="1818"/>
      <c r="B3" s="1819"/>
      <c r="C3" s="1819"/>
      <c r="D3" s="1819"/>
      <c r="E3" s="1819"/>
      <c r="F3" s="1820"/>
    </row>
    <row r="4" spans="1:7" ht="32.25" thickBot="1" x14ac:dyDescent="0.3">
      <c r="A4" s="954" t="s">
        <v>24</v>
      </c>
      <c r="B4" s="848" t="s">
        <v>1489</v>
      </c>
      <c r="C4" s="849" t="s">
        <v>25</v>
      </c>
      <c r="D4" s="849" t="s">
        <v>26</v>
      </c>
      <c r="E4" s="848" t="s">
        <v>27</v>
      </c>
      <c r="F4" s="955" t="s">
        <v>28</v>
      </c>
    </row>
    <row r="5" spans="1:7" s="851" customFormat="1" x14ac:dyDescent="0.25">
      <c r="A5" s="943" t="s">
        <v>31</v>
      </c>
      <c r="B5" s="942" t="s">
        <v>32</v>
      </c>
      <c r="C5" s="942" t="s">
        <v>33</v>
      </c>
      <c r="D5" s="942" t="s">
        <v>34</v>
      </c>
      <c r="E5" s="816">
        <v>45446</v>
      </c>
      <c r="F5" s="942" t="s">
        <v>35</v>
      </c>
      <c r="G5" s="850"/>
    </row>
    <row r="6" spans="1:7" s="851" customFormat="1" x14ac:dyDescent="0.25">
      <c r="A6" s="1808" t="s">
        <v>6</v>
      </c>
      <c r="B6" s="942" t="s">
        <v>1512</v>
      </c>
      <c r="C6" s="942" t="s">
        <v>36</v>
      </c>
      <c r="D6" s="942" t="s">
        <v>37</v>
      </c>
      <c r="E6" s="816">
        <v>46955</v>
      </c>
      <c r="F6" s="942" t="s">
        <v>38</v>
      </c>
      <c r="G6" s="850"/>
    </row>
    <row r="7" spans="1:7" s="851" customFormat="1" x14ac:dyDescent="0.25">
      <c r="A7" s="1808" t="s">
        <v>6</v>
      </c>
      <c r="B7" s="942" t="s">
        <v>1425</v>
      </c>
      <c r="C7" s="942" t="s">
        <v>39</v>
      </c>
      <c r="D7" s="942" t="s">
        <v>40</v>
      </c>
      <c r="E7" s="816">
        <v>45509</v>
      </c>
      <c r="F7" s="942" t="s">
        <v>38</v>
      </c>
      <c r="G7" s="850"/>
    </row>
    <row r="8" spans="1:7" s="851" customFormat="1" x14ac:dyDescent="0.25">
      <c r="A8" s="1808" t="s">
        <v>6</v>
      </c>
      <c r="B8" s="942" t="s">
        <v>1425</v>
      </c>
      <c r="C8" s="942" t="s">
        <v>39</v>
      </c>
      <c r="D8" s="942" t="s">
        <v>41</v>
      </c>
      <c r="E8" s="816">
        <v>45869</v>
      </c>
      <c r="F8" s="942" t="s">
        <v>38</v>
      </c>
      <c r="G8" s="850"/>
    </row>
    <row r="9" spans="1:7" s="851" customFormat="1" x14ac:dyDescent="0.25">
      <c r="A9" s="1808" t="s">
        <v>6</v>
      </c>
      <c r="B9" s="942" t="s">
        <v>1425</v>
      </c>
      <c r="C9" s="942" t="s">
        <v>39</v>
      </c>
      <c r="D9" s="942" t="s">
        <v>42</v>
      </c>
      <c r="E9" s="816">
        <v>46229</v>
      </c>
      <c r="F9" s="942" t="s">
        <v>38</v>
      </c>
      <c r="G9" s="850"/>
    </row>
    <row r="10" spans="1:7" s="851" customFormat="1" x14ac:dyDescent="0.25">
      <c r="A10" s="1808" t="s">
        <v>6</v>
      </c>
      <c r="B10" s="942" t="s">
        <v>1426</v>
      </c>
      <c r="C10" s="942" t="s">
        <v>43</v>
      </c>
      <c r="D10" s="942" t="s">
        <v>44</v>
      </c>
      <c r="E10" s="816">
        <v>48598</v>
      </c>
      <c r="F10" s="942" t="s">
        <v>38</v>
      </c>
      <c r="G10" s="850"/>
    </row>
    <row r="11" spans="1:7" s="851" customFormat="1" x14ac:dyDescent="0.25">
      <c r="A11" s="1808" t="s">
        <v>6</v>
      </c>
      <c r="B11" s="942" t="s">
        <v>45</v>
      </c>
      <c r="C11" s="942" t="s">
        <v>46</v>
      </c>
      <c r="D11" s="942" t="s">
        <v>47</v>
      </c>
      <c r="E11" s="816">
        <v>45236</v>
      </c>
      <c r="F11" s="942" t="s">
        <v>38</v>
      </c>
      <c r="G11" s="850"/>
    </row>
    <row r="12" spans="1:7" s="851" customFormat="1" x14ac:dyDescent="0.25">
      <c r="A12" s="1808" t="s">
        <v>48</v>
      </c>
      <c r="B12" s="942" t="s">
        <v>49</v>
      </c>
      <c r="C12" s="942" t="s">
        <v>50</v>
      </c>
      <c r="D12" s="942" t="s">
        <v>51</v>
      </c>
      <c r="E12" s="816">
        <v>45562</v>
      </c>
      <c r="F12" s="942" t="s">
        <v>48</v>
      </c>
      <c r="G12" s="850"/>
    </row>
    <row r="13" spans="1:7" s="851" customFormat="1" x14ac:dyDescent="0.25">
      <c r="A13" s="1808" t="s">
        <v>48</v>
      </c>
      <c r="B13" s="942" t="s">
        <v>49</v>
      </c>
      <c r="C13" s="942" t="s">
        <v>50</v>
      </c>
      <c r="D13" s="942" t="s">
        <v>52</v>
      </c>
      <c r="E13" s="816">
        <v>45716</v>
      </c>
      <c r="F13" s="942" t="s">
        <v>48</v>
      </c>
      <c r="G13" s="850"/>
    </row>
    <row r="14" spans="1:7" s="851" customFormat="1" x14ac:dyDescent="0.25">
      <c r="A14" s="1808" t="s">
        <v>48</v>
      </c>
      <c r="B14" s="942" t="s">
        <v>49</v>
      </c>
      <c r="C14" s="942" t="s">
        <v>50</v>
      </c>
      <c r="D14" s="942" t="s">
        <v>53</v>
      </c>
      <c r="E14" s="816">
        <v>45723</v>
      </c>
      <c r="F14" s="942" t="s">
        <v>48</v>
      </c>
      <c r="G14" s="850"/>
    </row>
    <row r="15" spans="1:7" s="851" customFormat="1" x14ac:dyDescent="0.25">
      <c r="A15" s="1807" t="s">
        <v>48</v>
      </c>
      <c r="B15" s="942" t="s">
        <v>49</v>
      </c>
      <c r="C15" s="942" t="s">
        <v>50</v>
      </c>
      <c r="D15" s="942" t="s">
        <v>54</v>
      </c>
      <c r="E15" s="816">
        <v>45730</v>
      </c>
      <c r="F15" s="942" t="s">
        <v>48</v>
      </c>
      <c r="G15" s="850"/>
    </row>
    <row r="16" spans="1:7" s="851" customFormat="1" x14ac:dyDescent="0.25">
      <c r="A16" s="1807" t="s">
        <v>48</v>
      </c>
      <c r="B16" s="942" t="s">
        <v>49</v>
      </c>
      <c r="C16" s="942" t="s">
        <v>50</v>
      </c>
      <c r="D16" s="942" t="s">
        <v>55</v>
      </c>
      <c r="E16" s="816">
        <v>45737</v>
      </c>
      <c r="F16" s="942" t="s">
        <v>48</v>
      </c>
      <c r="G16" s="852"/>
    </row>
    <row r="17" spans="1:7" s="851" customFormat="1" x14ac:dyDescent="0.25">
      <c r="A17" s="1807" t="s">
        <v>48</v>
      </c>
      <c r="B17" s="942" t="s">
        <v>49</v>
      </c>
      <c r="C17" s="942" t="s">
        <v>50</v>
      </c>
      <c r="D17" s="942" t="s">
        <v>56</v>
      </c>
      <c r="E17" s="816">
        <v>45744</v>
      </c>
      <c r="F17" s="942" t="s">
        <v>48</v>
      </c>
      <c r="G17" s="852"/>
    </row>
    <row r="18" spans="1:7" s="851" customFormat="1" x14ac:dyDescent="0.25">
      <c r="A18" s="1807" t="s">
        <v>48</v>
      </c>
      <c r="B18" s="942" t="s">
        <v>57</v>
      </c>
      <c r="C18" s="942" t="s">
        <v>58</v>
      </c>
      <c r="D18" s="942" t="s">
        <v>59</v>
      </c>
      <c r="E18" s="816">
        <v>45121</v>
      </c>
      <c r="F18" s="942" t="s">
        <v>48</v>
      </c>
      <c r="G18" s="852"/>
    </row>
    <row r="19" spans="1:7" s="851" customFormat="1" x14ac:dyDescent="0.25">
      <c r="A19" s="1807" t="s">
        <v>48</v>
      </c>
      <c r="B19" s="942" t="s">
        <v>60</v>
      </c>
      <c r="C19" s="942" t="s">
        <v>61</v>
      </c>
      <c r="D19" s="942" t="s">
        <v>62</v>
      </c>
      <c r="E19" s="816">
        <v>45156</v>
      </c>
      <c r="F19" s="942" t="s">
        <v>48</v>
      </c>
      <c r="G19" s="852"/>
    </row>
    <row r="20" spans="1:7" s="851" customFormat="1" x14ac:dyDescent="0.25">
      <c r="A20" s="1808" t="s">
        <v>48</v>
      </c>
      <c r="B20" s="942" t="s">
        <v>60</v>
      </c>
      <c r="C20" s="942" t="s">
        <v>61</v>
      </c>
      <c r="D20" s="942" t="s">
        <v>63</v>
      </c>
      <c r="E20" s="816">
        <v>45184</v>
      </c>
      <c r="F20" s="942" t="s">
        <v>48</v>
      </c>
      <c r="G20" s="852"/>
    </row>
    <row r="21" spans="1:7" s="851" customFormat="1" x14ac:dyDescent="0.25">
      <c r="A21" s="1808" t="s">
        <v>48</v>
      </c>
      <c r="B21" s="942" t="s">
        <v>60</v>
      </c>
      <c r="C21" s="942" t="s">
        <v>61</v>
      </c>
      <c r="D21" s="942" t="s">
        <v>64</v>
      </c>
      <c r="E21" s="816">
        <v>45212</v>
      </c>
      <c r="F21" s="942" t="s">
        <v>48</v>
      </c>
      <c r="G21" s="852"/>
    </row>
    <row r="22" spans="1:7" s="851" customFormat="1" x14ac:dyDescent="0.25">
      <c r="A22" s="1808" t="s">
        <v>48</v>
      </c>
      <c r="B22" s="942" t="s">
        <v>60</v>
      </c>
      <c r="C22" s="942" t="s">
        <v>61</v>
      </c>
      <c r="D22" s="942" t="s">
        <v>65</v>
      </c>
      <c r="E22" s="816">
        <v>45226</v>
      </c>
      <c r="F22" s="942" t="s">
        <v>48</v>
      </c>
      <c r="G22" s="852"/>
    </row>
    <row r="23" spans="1:7" s="851" customFormat="1" x14ac:dyDescent="0.25">
      <c r="A23" s="1808" t="s">
        <v>48</v>
      </c>
      <c r="B23" s="942" t="s">
        <v>60</v>
      </c>
      <c r="C23" s="942" t="s">
        <v>61</v>
      </c>
      <c r="D23" s="942" t="s">
        <v>66</v>
      </c>
      <c r="E23" s="816">
        <v>45261</v>
      </c>
      <c r="F23" s="942" t="s">
        <v>48</v>
      </c>
      <c r="G23" s="852"/>
    </row>
    <row r="24" spans="1:7" s="851" customFormat="1" x14ac:dyDescent="0.25">
      <c r="A24" s="1807" t="s">
        <v>48</v>
      </c>
      <c r="B24" s="942" t="s">
        <v>60</v>
      </c>
      <c r="C24" s="942" t="s">
        <v>61</v>
      </c>
      <c r="D24" s="942" t="s">
        <v>67</v>
      </c>
      <c r="E24" s="816">
        <v>45268</v>
      </c>
      <c r="F24" s="942" t="s">
        <v>48</v>
      </c>
      <c r="G24" s="852"/>
    </row>
    <row r="25" spans="1:7" s="851" customFormat="1" x14ac:dyDescent="0.25">
      <c r="A25" s="1807" t="s">
        <v>48</v>
      </c>
      <c r="B25" s="942" t="s">
        <v>60</v>
      </c>
      <c r="C25" s="942" t="s">
        <v>61</v>
      </c>
      <c r="D25" s="942" t="s">
        <v>1490</v>
      </c>
      <c r="E25" s="816">
        <v>45338</v>
      </c>
      <c r="F25" s="942" t="s">
        <v>48</v>
      </c>
      <c r="G25" s="850"/>
    </row>
    <row r="26" spans="1:7" s="851" customFormat="1" x14ac:dyDescent="0.25">
      <c r="A26" s="1807" t="s">
        <v>48</v>
      </c>
      <c r="B26" s="942" t="s">
        <v>60</v>
      </c>
      <c r="C26" s="942" t="s">
        <v>61</v>
      </c>
      <c r="D26" s="942" t="s">
        <v>1513</v>
      </c>
      <c r="E26" s="816">
        <v>45366</v>
      </c>
      <c r="F26" s="942" t="s">
        <v>48</v>
      </c>
      <c r="G26" s="850"/>
    </row>
    <row r="27" spans="1:7" s="851" customFormat="1" x14ac:dyDescent="0.25">
      <c r="A27" s="1807" t="s">
        <v>48</v>
      </c>
      <c r="B27" s="942" t="s">
        <v>60</v>
      </c>
      <c r="C27" s="942" t="s">
        <v>61</v>
      </c>
      <c r="D27" s="942" t="s">
        <v>1514</v>
      </c>
      <c r="E27" s="816">
        <v>45373</v>
      </c>
      <c r="F27" s="942" t="s">
        <v>48</v>
      </c>
      <c r="G27" s="852"/>
    </row>
    <row r="28" spans="1:7" s="851" customFormat="1" x14ac:dyDescent="0.25">
      <c r="A28" s="1807" t="s">
        <v>48</v>
      </c>
      <c r="B28" s="942" t="s">
        <v>60</v>
      </c>
      <c r="C28" s="942" t="s">
        <v>61</v>
      </c>
      <c r="D28" s="942" t="s">
        <v>1515</v>
      </c>
      <c r="E28" s="816">
        <v>45380</v>
      </c>
      <c r="F28" s="942" t="s">
        <v>48</v>
      </c>
      <c r="G28" s="852"/>
    </row>
    <row r="29" spans="1:7" s="851" customFormat="1" x14ac:dyDescent="0.25">
      <c r="A29" s="1807" t="s">
        <v>48</v>
      </c>
      <c r="B29" s="942" t="s">
        <v>60</v>
      </c>
      <c r="C29" s="942" t="s">
        <v>61</v>
      </c>
      <c r="D29" s="942" t="s">
        <v>68</v>
      </c>
      <c r="E29" s="816">
        <v>45296</v>
      </c>
      <c r="F29" s="942" t="s">
        <v>48</v>
      </c>
      <c r="G29" s="852"/>
    </row>
    <row r="30" spans="1:7" s="851" customFormat="1" x14ac:dyDescent="0.25">
      <c r="A30" s="1807" t="s">
        <v>48</v>
      </c>
      <c r="B30" s="942" t="s">
        <v>60</v>
      </c>
      <c r="C30" s="942" t="s">
        <v>61</v>
      </c>
      <c r="D30" s="942" t="s">
        <v>69</v>
      </c>
      <c r="E30" s="816">
        <v>45303</v>
      </c>
      <c r="F30" s="942" t="s">
        <v>48</v>
      </c>
      <c r="G30" s="852"/>
    </row>
    <row r="31" spans="1:7" s="851" customFormat="1" x14ac:dyDescent="0.25">
      <c r="A31" s="1807" t="s">
        <v>48</v>
      </c>
      <c r="B31" s="942" t="s">
        <v>60</v>
      </c>
      <c r="C31" s="942" t="s">
        <v>61</v>
      </c>
      <c r="D31" s="942" t="s">
        <v>70</v>
      </c>
      <c r="E31" s="816">
        <v>45352</v>
      </c>
      <c r="F31" s="942" t="s">
        <v>48</v>
      </c>
      <c r="G31" s="852"/>
    </row>
    <row r="32" spans="1:7" s="851" customFormat="1" x14ac:dyDescent="0.25">
      <c r="A32" s="1807" t="s">
        <v>48</v>
      </c>
      <c r="B32" s="942" t="s">
        <v>60</v>
      </c>
      <c r="C32" s="942" t="s">
        <v>61</v>
      </c>
      <c r="D32" s="942" t="s">
        <v>71</v>
      </c>
      <c r="E32" s="816">
        <v>45359</v>
      </c>
      <c r="F32" s="942" t="s">
        <v>48</v>
      </c>
    </row>
    <row r="33" spans="1:7" s="851" customFormat="1" x14ac:dyDescent="0.25">
      <c r="A33" s="1807" t="s">
        <v>48</v>
      </c>
      <c r="B33" s="942" t="s">
        <v>60</v>
      </c>
      <c r="C33" s="942" t="s">
        <v>61</v>
      </c>
      <c r="D33" s="942" t="s">
        <v>72</v>
      </c>
      <c r="E33" s="816">
        <v>45366</v>
      </c>
      <c r="F33" s="942" t="s">
        <v>48</v>
      </c>
      <c r="G33" s="852"/>
    </row>
    <row r="34" spans="1:7" s="851" customFormat="1" x14ac:dyDescent="0.25">
      <c r="A34" s="1807" t="s">
        <v>48</v>
      </c>
      <c r="B34" s="942" t="s">
        <v>60</v>
      </c>
      <c r="C34" s="942" t="s">
        <v>61</v>
      </c>
      <c r="D34" s="942" t="s">
        <v>73</v>
      </c>
      <c r="E34" s="816">
        <v>45380</v>
      </c>
      <c r="F34" s="942" t="s">
        <v>48</v>
      </c>
      <c r="G34" s="852"/>
    </row>
    <row r="35" spans="1:7" s="851" customFormat="1" x14ac:dyDescent="0.25">
      <c r="A35" s="1807" t="s">
        <v>48</v>
      </c>
      <c r="B35" s="942" t="s">
        <v>60</v>
      </c>
      <c r="C35" s="942" t="s">
        <v>61</v>
      </c>
      <c r="D35" s="942" t="s">
        <v>1397</v>
      </c>
      <c r="E35" s="816">
        <v>45387</v>
      </c>
      <c r="F35" s="942" t="s">
        <v>48</v>
      </c>
      <c r="G35" s="852"/>
    </row>
    <row r="36" spans="1:7" s="851" customFormat="1" x14ac:dyDescent="0.25">
      <c r="A36" s="1807" t="s">
        <v>48</v>
      </c>
      <c r="B36" s="942" t="s">
        <v>60</v>
      </c>
      <c r="C36" s="942" t="s">
        <v>61</v>
      </c>
      <c r="D36" s="942" t="s">
        <v>1398</v>
      </c>
      <c r="E36" s="816">
        <v>45408</v>
      </c>
      <c r="F36" s="942" t="s">
        <v>48</v>
      </c>
      <c r="G36" s="850"/>
    </row>
    <row r="37" spans="1:7" s="851" customFormat="1" x14ac:dyDescent="0.25">
      <c r="A37" s="1807" t="s">
        <v>48</v>
      </c>
      <c r="B37" s="942" t="s">
        <v>60</v>
      </c>
      <c r="C37" s="942" t="s">
        <v>61</v>
      </c>
      <c r="D37" s="942" t="s">
        <v>1491</v>
      </c>
      <c r="E37" s="816">
        <v>45422</v>
      </c>
      <c r="F37" s="942" t="s">
        <v>48</v>
      </c>
      <c r="G37" s="850"/>
    </row>
    <row r="38" spans="1:7" s="851" customFormat="1" x14ac:dyDescent="0.25">
      <c r="A38" s="1807" t="s">
        <v>48</v>
      </c>
      <c r="B38" s="942" t="s">
        <v>60</v>
      </c>
      <c r="C38" s="942" t="s">
        <v>61</v>
      </c>
      <c r="D38" s="942" t="s">
        <v>1516</v>
      </c>
      <c r="E38" s="816">
        <v>45464</v>
      </c>
      <c r="F38" s="942" t="s">
        <v>48</v>
      </c>
      <c r="G38" s="852"/>
    </row>
    <row r="39" spans="1:7" s="851" customFormat="1" x14ac:dyDescent="0.25">
      <c r="A39" s="1807" t="s">
        <v>48</v>
      </c>
      <c r="B39" s="942" t="s">
        <v>60</v>
      </c>
      <c r="C39" s="942" t="s">
        <v>61</v>
      </c>
      <c r="D39" s="942" t="s">
        <v>1517</v>
      </c>
      <c r="E39" s="816">
        <v>45471</v>
      </c>
      <c r="F39" s="942" t="s">
        <v>48</v>
      </c>
      <c r="G39" s="852"/>
    </row>
    <row r="40" spans="1:7" s="851" customFormat="1" x14ac:dyDescent="0.25">
      <c r="A40" s="1807" t="s">
        <v>7</v>
      </c>
      <c r="B40" s="942" t="s">
        <v>74</v>
      </c>
      <c r="C40" s="942" t="s">
        <v>75</v>
      </c>
      <c r="D40" s="942" t="s">
        <v>76</v>
      </c>
      <c r="E40" s="816">
        <v>47716</v>
      </c>
      <c r="F40" s="942" t="s">
        <v>35</v>
      </c>
      <c r="G40" s="852"/>
    </row>
    <row r="41" spans="1:7" s="851" customFormat="1" x14ac:dyDescent="0.25">
      <c r="A41" s="1807" t="s">
        <v>7</v>
      </c>
      <c r="B41" s="942" t="s">
        <v>1399</v>
      </c>
      <c r="C41" s="942" t="s">
        <v>1400</v>
      </c>
      <c r="D41" s="942" t="s">
        <v>1401</v>
      </c>
      <c r="E41" s="816">
        <v>48637</v>
      </c>
      <c r="F41" s="942" t="s">
        <v>1440</v>
      </c>
      <c r="G41" s="852"/>
    </row>
    <row r="42" spans="1:7" s="851" customFormat="1" x14ac:dyDescent="0.25">
      <c r="A42" s="1807" t="s">
        <v>7</v>
      </c>
      <c r="B42" s="942" t="s">
        <v>1439</v>
      </c>
      <c r="C42" s="942" t="s">
        <v>77</v>
      </c>
      <c r="D42" s="942" t="s">
        <v>78</v>
      </c>
      <c r="E42" s="816">
        <v>46984</v>
      </c>
      <c r="F42" s="942" t="s">
        <v>1440</v>
      </c>
      <c r="G42" s="852"/>
    </row>
    <row r="43" spans="1:7" s="851" customFormat="1" x14ac:dyDescent="0.25">
      <c r="A43" s="1807" t="s">
        <v>9</v>
      </c>
      <c r="B43" s="942" t="s">
        <v>79</v>
      </c>
      <c r="C43" s="942" t="s">
        <v>80</v>
      </c>
      <c r="D43" s="942" t="s">
        <v>81</v>
      </c>
      <c r="E43" s="816">
        <v>45630</v>
      </c>
      <c r="F43" s="942" t="s">
        <v>82</v>
      </c>
      <c r="G43" s="852"/>
    </row>
    <row r="44" spans="1:7" s="851" customFormat="1" x14ac:dyDescent="0.25">
      <c r="A44" s="1807" t="s">
        <v>9</v>
      </c>
      <c r="B44" s="942" t="s">
        <v>79</v>
      </c>
      <c r="C44" s="942" t="s">
        <v>80</v>
      </c>
      <c r="D44" s="942" t="s">
        <v>83</v>
      </c>
      <c r="E44" s="816">
        <v>46350</v>
      </c>
      <c r="F44" s="942" t="s">
        <v>82</v>
      </c>
      <c r="G44" s="852"/>
    </row>
    <row r="45" spans="1:7" s="851" customFormat="1" x14ac:dyDescent="0.25">
      <c r="A45" s="1807" t="s">
        <v>9</v>
      </c>
      <c r="B45" s="942" t="s">
        <v>84</v>
      </c>
      <c r="C45" s="942" t="s">
        <v>85</v>
      </c>
      <c r="D45" s="942" t="s">
        <v>86</v>
      </c>
      <c r="E45" s="816">
        <v>45428</v>
      </c>
      <c r="F45" s="942" t="s">
        <v>82</v>
      </c>
      <c r="G45" s="850"/>
    </row>
    <row r="46" spans="1:7" s="851" customFormat="1" x14ac:dyDescent="0.25">
      <c r="A46" s="1807" t="s">
        <v>9</v>
      </c>
      <c r="B46" s="942" t="s">
        <v>87</v>
      </c>
      <c r="C46" s="942" t="s">
        <v>88</v>
      </c>
      <c r="D46" s="942" t="s">
        <v>89</v>
      </c>
      <c r="E46" s="816">
        <v>45521</v>
      </c>
      <c r="F46" s="942" t="s">
        <v>82</v>
      </c>
      <c r="G46" s="850"/>
    </row>
    <row r="47" spans="1:7" s="851" customFormat="1" x14ac:dyDescent="0.25">
      <c r="A47" s="1807" t="s">
        <v>9</v>
      </c>
      <c r="B47" s="942" t="s">
        <v>90</v>
      </c>
      <c r="C47" s="942" t="s">
        <v>91</v>
      </c>
      <c r="D47" s="942" t="s">
        <v>92</v>
      </c>
      <c r="E47" s="816">
        <v>46067</v>
      </c>
      <c r="F47" s="942" t="s">
        <v>82</v>
      </c>
      <c r="G47" s="850"/>
    </row>
    <row r="48" spans="1:7" s="851" customFormat="1" x14ac:dyDescent="0.25">
      <c r="A48" s="1807" t="s">
        <v>9</v>
      </c>
      <c r="B48" s="942" t="s">
        <v>93</v>
      </c>
      <c r="C48" s="942" t="s">
        <v>94</v>
      </c>
      <c r="D48" s="942" t="s">
        <v>95</v>
      </c>
      <c r="E48" s="816">
        <v>47381</v>
      </c>
      <c r="F48" s="942" t="s">
        <v>82</v>
      </c>
      <c r="G48" s="852"/>
    </row>
    <row r="49" spans="1:7" s="851" customFormat="1" x14ac:dyDescent="0.25">
      <c r="A49" s="1807" t="s">
        <v>9</v>
      </c>
      <c r="B49" s="942" t="s">
        <v>677</v>
      </c>
      <c r="C49" s="942" t="s">
        <v>1402</v>
      </c>
      <c r="D49" s="942" t="s">
        <v>1403</v>
      </c>
      <c r="E49" s="816">
        <v>47540</v>
      </c>
      <c r="F49" s="942" t="s">
        <v>82</v>
      </c>
      <c r="G49" s="852"/>
    </row>
    <row r="50" spans="1:7" s="851" customFormat="1" x14ac:dyDescent="0.25">
      <c r="A50" s="1807" t="s">
        <v>10</v>
      </c>
      <c r="B50" s="942" t="s">
        <v>96</v>
      </c>
      <c r="C50" s="942" t="s">
        <v>97</v>
      </c>
      <c r="D50" s="942" t="s">
        <v>98</v>
      </c>
      <c r="E50" s="816">
        <v>47689</v>
      </c>
      <c r="F50" s="942" t="s">
        <v>99</v>
      </c>
      <c r="G50" s="852"/>
    </row>
    <row r="51" spans="1:7" s="851" customFormat="1" x14ac:dyDescent="0.25">
      <c r="A51" s="1807" t="s">
        <v>10</v>
      </c>
      <c r="B51" s="942" t="s">
        <v>96</v>
      </c>
      <c r="C51" s="942" t="s">
        <v>97</v>
      </c>
      <c r="D51" s="942" t="s">
        <v>100</v>
      </c>
      <c r="E51" s="816">
        <v>47329</v>
      </c>
      <c r="F51" s="942" t="s">
        <v>99</v>
      </c>
      <c r="G51" s="852"/>
    </row>
    <row r="52" spans="1:7" s="851" customFormat="1" x14ac:dyDescent="0.25">
      <c r="A52" s="1807" t="s">
        <v>10</v>
      </c>
      <c r="B52" s="942" t="s">
        <v>96</v>
      </c>
      <c r="C52" s="942" t="s">
        <v>97</v>
      </c>
      <c r="D52" s="942" t="s">
        <v>101</v>
      </c>
      <c r="E52" s="816">
        <v>46969</v>
      </c>
      <c r="F52" s="942" t="s">
        <v>99</v>
      </c>
      <c r="G52" s="852"/>
    </row>
    <row r="53" spans="1:7" s="851" customFormat="1" x14ac:dyDescent="0.25">
      <c r="A53" s="1807" t="s">
        <v>10</v>
      </c>
      <c r="B53" s="942" t="s">
        <v>96</v>
      </c>
      <c r="C53" s="942" t="s">
        <v>97</v>
      </c>
      <c r="D53" s="942" t="s">
        <v>102</v>
      </c>
      <c r="E53" s="816">
        <v>46609</v>
      </c>
      <c r="F53" s="942" t="s">
        <v>99</v>
      </c>
      <c r="G53" s="852"/>
    </row>
    <row r="54" spans="1:7" s="851" customFormat="1" x14ac:dyDescent="0.25">
      <c r="A54" s="1807" t="s">
        <v>11</v>
      </c>
      <c r="B54" s="942" t="s">
        <v>1421</v>
      </c>
      <c r="C54" s="942" t="s">
        <v>103</v>
      </c>
      <c r="D54" s="942" t="s">
        <v>104</v>
      </c>
      <c r="E54" s="816">
        <v>45584</v>
      </c>
      <c r="F54" s="942" t="s">
        <v>30</v>
      </c>
      <c r="G54" s="852"/>
    </row>
    <row r="55" spans="1:7" s="851" customFormat="1" x14ac:dyDescent="0.25">
      <c r="A55" s="1807" t="s">
        <v>11</v>
      </c>
      <c r="B55" s="942" t="s">
        <v>1422</v>
      </c>
      <c r="C55" s="942" t="s">
        <v>105</v>
      </c>
      <c r="D55" s="942" t="s">
        <v>106</v>
      </c>
      <c r="E55" s="816">
        <v>47289</v>
      </c>
      <c r="F55" s="942" t="s">
        <v>30</v>
      </c>
      <c r="G55" s="852"/>
    </row>
    <row r="56" spans="1:7" s="851" customFormat="1" x14ac:dyDescent="0.25">
      <c r="A56" s="1807" t="s">
        <v>12</v>
      </c>
      <c r="B56" s="942" t="s">
        <v>107</v>
      </c>
      <c r="C56" s="942" t="s">
        <v>108</v>
      </c>
      <c r="D56" s="942" t="s">
        <v>109</v>
      </c>
      <c r="E56" s="816">
        <v>45857</v>
      </c>
      <c r="F56" s="942" t="s">
        <v>99</v>
      </c>
      <c r="G56" s="852"/>
    </row>
    <row r="57" spans="1:7" s="851" customFormat="1" x14ac:dyDescent="0.25">
      <c r="A57" s="1807" t="s">
        <v>12</v>
      </c>
      <c r="B57" s="942" t="s">
        <v>1404</v>
      </c>
      <c r="C57" s="942" t="s">
        <v>1405</v>
      </c>
      <c r="D57" s="942" t="s">
        <v>1406</v>
      </c>
      <c r="E57" s="816">
        <v>48644</v>
      </c>
      <c r="F57" s="942" t="s">
        <v>99</v>
      </c>
      <c r="G57" s="852"/>
    </row>
    <row r="58" spans="1:7" s="851" customFormat="1" x14ac:dyDescent="0.25">
      <c r="A58" s="1807" t="s">
        <v>12</v>
      </c>
      <c r="B58" s="942" t="s">
        <v>110</v>
      </c>
      <c r="C58" s="942" t="s">
        <v>111</v>
      </c>
      <c r="D58" s="942" t="s">
        <v>112</v>
      </c>
      <c r="E58" s="816">
        <v>45233</v>
      </c>
      <c r="F58" s="942" t="s">
        <v>99</v>
      </c>
      <c r="G58" s="852"/>
    </row>
    <row r="59" spans="1:7" s="851" customFormat="1" x14ac:dyDescent="0.25">
      <c r="A59" s="1807" t="s">
        <v>12</v>
      </c>
      <c r="B59" s="942" t="s">
        <v>110</v>
      </c>
      <c r="C59" s="942" t="s">
        <v>111</v>
      </c>
      <c r="D59" s="942" t="s">
        <v>113</v>
      </c>
      <c r="E59" s="816">
        <v>45953</v>
      </c>
      <c r="F59" s="942" t="s">
        <v>99</v>
      </c>
      <c r="G59" s="852"/>
    </row>
    <row r="60" spans="1:7" s="851" customFormat="1" x14ac:dyDescent="0.25">
      <c r="A60" s="1807" t="s">
        <v>12</v>
      </c>
      <c r="B60" s="942" t="s">
        <v>114</v>
      </c>
      <c r="C60" s="942" t="s">
        <v>115</v>
      </c>
      <c r="D60" s="942" t="s">
        <v>116</v>
      </c>
      <c r="E60" s="816">
        <v>48124</v>
      </c>
      <c r="F60" s="942" t="s">
        <v>99</v>
      </c>
      <c r="G60" s="852"/>
    </row>
    <row r="61" spans="1:7" s="851" customFormat="1" x14ac:dyDescent="0.25">
      <c r="A61" s="1807" t="s">
        <v>12</v>
      </c>
      <c r="B61" s="942" t="s">
        <v>117</v>
      </c>
      <c r="C61" s="942" t="s">
        <v>118</v>
      </c>
      <c r="D61" s="942" t="s">
        <v>119</v>
      </c>
      <c r="E61" s="816">
        <v>46605</v>
      </c>
      <c r="F61" s="942" t="s">
        <v>120</v>
      </c>
      <c r="G61" s="852"/>
    </row>
    <row r="62" spans="1:7" s="851" customFormat="1" x14ac:dyDescent="0.25">
      <c r="A62" s="1807" t="s">
        <v>12</v>
      </c>
      <c r="B62" s="942" t="s">
        <v>1441</v>
      </c>
      <c r="C62" s="942" t="s">
        <v>121</v>
      </c>
      <c r="D62" s="942" t="s">
        <v>122</v>
      </c>
      <c r="E62" s="816">
        <v>47073</v>
      </c>
      <c r="F62" s="942" t="s">
        <v>99</v>
      </c>
      <c r="G62" s="852"/>
    </row>
    <row r="63" spans="1:7" s="851" customFormat="1" x14ac:dyDescent="0.25">
      <c r="A63" s="1807" t="s">
        <v>12</v>
      </c>
      <c r="B63" s="942" t="s">
        <v>1492</v>
      </c>
      <c r="C63" s="942" t="s">
        <v>1493</v>
      </c>
      <c r="D63" s="942" t="s">
        <v>1494</v>
      </c>
      <c r="E63" s="816">
        <v>47575</v>
      </c>
      <c r="F63" s="942" t="s">
        <v>99</v>
      </c>
      <c r="G63" s="852"/>
    </row>
    <row r="64" spans="1:7" s="851" customFormat="1" x14ac:dyDescent="0.25">
      <c r="A64" s="1807" t="s">
        <v>13</v>
      </c>
      <c r="B64" s="942" t="s">
        <v>1427</v>
      </c>
      <c r="C64" s="943" t="s">
        <v>123</v>
      </c>
      <c r="D64" s="942" t="s">
        <v>124</v>
      </c>
      <c r="E64" s="816">
        <v>45159</v>
      </c>
      <c r="F64" s="942" t="s">
        <v>120</v>
      </c>
      <c r="G64" s="852"/>
    </row>
    <row r="65" spans="1:7" s="851" customFormat="1" x14ac:dyDescent="0.25">
      <c r="A65" s="1807" t="s">
        <v>13</v>
      </c>
      <c r="B65" s="942" t="s">
        <v>1427</v>
      </c>
      <c r="C65" s="942" t="s">
        <v>123</v>
      </c>
      <c r="D65" s="942" t="s">
        <v>125</v>
      </c>
      <c r="E65" s="816">
        <v>45519</v>
      </c>
      <c r="F65" s="942" t="s">
        <v>120</v>
      </c>
      <c r="G65" s="852"/>
    </row>
    <row r="66" spans="1:7" s="851" customFormat="1" x14ac:dyDescent="0.25">
      <c r="A66" s="1808" t="s">
        <v>13</v>
      </c>
      <c r="B66" s="942" t="s">
        <v>1428</v>
      </c>
      <c r="C66" s="942" t="s">
        <v>126</v>
      </c>
      <c r="D66" s="942" t="s">
        <v>127</v>
      </c>
      <c r="E66" s="816">
        <v>45164</v>
      </c>
      <c r="F66" s="942" t="s">
        <v>120</v>
      </c>
      <c r="G66" s="850"/>
    </row>
    <row r="67" spans="1:7" s="851" customFormat="1" x14ac:dyDescent="0.25">
      <c r="A67" s="1808" t="s">
        <v>13</v>
      </c>
      <c r="B67" s="942" t="s">
        <v>1428</v>
      </c>
      <c r="C67" s="942" t="s">
        <v>126</v>
      </c>
      <c r="D67" s="942" t="s">
        <v>128</v>
      </c>
      <c r="E67" s="816">
        <v>45524</v>
      </c>
      <c r="F67" s="942" t="s">
        <v>120</v>
      </c>
      <c r="G67" s="850"/>
    </row>
    <row r="68" spans="1:7" s="851" customFormat="1" x14ac:dyDescent="0.25">
      <c r="A68" s="1808" t="s">
        <v>13</v>
      </c>
      <c r="B68" s="942" t="s">
        <v>1429</v>
      </c>
      <c r="C68" s="942" t="s">
        <v>129</v>
      </c>
      <c r="D68" s="942" t="s">
        <v>130</v>
      </c>
      <c r="E68" s="816">
        <v>45391</v>
      </c>
      <c r="F68" s="942" t="s">
        <v>120</v>
      </c>
      <c r="G68" s="850"/>
    </row>
    <row r="69" spans="1:7" s="851" customFormat="1" x14ac:dyDescent="0.25">
      <c r="A69" s="1808" t="s">
        <v>13</v>
      </c>
      <c r="B69" s="942" t="s">
        <v>1429</v>
      </c>
      <c r="C69" s="942" t="s">
        <v>129</v>
      </c>
      <c r="D69" s="942" t="s">
        <v>131</v>
      </c>
      <c r="E69" s="816">
        <v>45751</v>
      </c>
      <c r="F69" s="942" t="s">
        <v>120</v>
      </c>
      <c r="G69" s="850"/>
    </row>
    <row r="70" spans="1:7" s="851" customFormat="1" x14ac:dyDescent="0.25">
      <c r="A70" s="1808" t="s">
        <v>13</v>
      </c>
      <c r="B70" s="942" t="s">
        <v>1430</v>
      </c>
      <c r="C70" s="942" t="s">
        <v>132</v>
      </c>
      <c r="D70" s="942" t="s">
        <v>133</v>
      </c>
      <c r="E70" s="816">
        <v>45874</v>
      </c>
      <c r="F70" s="942" t="s">
        <v>120</v>
      </c>
      <c r="G70" s="850"/>
    </row>
    <row r="71" spans="1:7" s="851" customFormat="1" x14ac:dyDescent="0.25">
      <c r="A71" s="1808" t="s">
        <v>13</v>
      </c>
      <c r="B71" s="942" t="s">
        <v>1430</v>
      </c>
      <c r="C71" s="942" t="s">
        <v>132</v>
      </c>
      <c r="D71" s="942" t="s">
        <v>134</v>
      </c>
      <c r="E71" s="816">
        <v>46234</v>
      </c>
      <c r="F71" s="942" t="s">
        <v>120</v>
      </c>
      <c r="G71" s="850"/>
    </row>
    <row r="72" spans="1:7" s="851" customFormat="1" x14ac:dyDescent="0.25">
      <c r="A72" s="1808" t="s">
        <v>13</v>
      </c>
      <c r="B72" s="942" t="s">
        <v>135</v>
      </c>
      <c r="C72" s="942" t="s">
        <v>136</v>
      </c>
      <c r="D72" s="942" t="s">
        <v>137</v>
      </c>
      <c r="E72" s="816">
        <v>46461</v>
      </c>
      <c r="F72" s="942" t="s">
        <v>120</v>
      </c>
      <c r="G72" s="850"/>
    </row>
    <row r="73" spans="1:7" s="851" customFormat="1" x14ac:dyDescent="0.25">
      <c r="A73" s="1808" t="s">
        <v>13</v>
      </c>
      <c r="B73" s="942" t="s">
        <v>138</v>
      </c>
      <c r="C73" s="942" t="s">
        <v>139</v>
      </c>
      <c r="D73" s="942" t="s">
        <v>140</v>
      </c>
      <c r="E73" s="816">
        <v>46822</v>
      </c>
      <c r="F73" s="942" t="s">
        <v>120</v>
      </c>
      <c r="G73" s="850"/>
    </row>
    <row r="74" spans="1:7" s="851" customFormat="1" x14ac:dyDescent="0.25">
      <c r="A74" s="1808" t="s">
        <v>13</v>
      </c>
      <c r="B74" s="942" t="s">
        <v>141</v>
      </c>
      <c r="C74" s="942" t="s">
        <v>142</v>
      </c>
      <c r="D74" s="942" t="s">
        <v>143</v>
      </c>
      <c r="E74" s="816">
        <v>46633</v>
      </c>
      <c r="F74" s="942" t="s">
        <v>120</v>
      </c>
      <c r="G74" s="850"/>
    </row>
    <row r="75" spans="1:7" s="851" customFormat="1" x14ac:dyDescent="0.25">
      <c r="A75" s="1807" t="s">
        <v>13</v>
      </c>
      <c r="B75" s="942" t="s">
        <v>144</v>
      </c>
      <c r="C75" s="942" t="s">
        <v>145</v>
      </c>
      <c r="D75" s="942" t="s">
        <v>146</v>
      </c>
      <c r="E75" s="816">
        <v>46905</v>
      </c>
      <c r="F75" s="942" t="s">
        <v>120</v>
      </c>
      <c r="G75" s="850"/>
    </row>
    <row r="76" spans="1:7" s="851" customFormat="1" x14ac:dyDescent="0.25">
      <c r="A76" s="1807" t="s">
        <v>13</v>
      </c>
      <c r="B76" s="942" t="s">
        <v>1407</v>
      </c>
      <c r="C76" s="942" t="s">
        <v>1408</v>
      </c>
      <c r="D76" s="942" t="s">
        <v>1409</v>
      </c>
      <c r="E76" s="816">
        <v>47380</v>
      </c>
      <c r="F76" s="942" t="s">
        <v>120</v>
      </c>
      <c r="G76" s="852"/>
    </row>
    <row r="77" spans="1:7" s="851" customFormat="1" x14ac:dyDescent="0.25">
      <c r="A77" s="1807" t="s">
        <v>13</v>
      </c>
      <c r="B77" s="942" t="s">
        <v>1442</v>
      </c>
      <c r="C77" s="942" t="s">
        <v>147</v>
      </c>
      <c r="D77" s="942" t="s">
        <v>148</v>
      </c>
      <c r="E77" s="816">
        <v>45554</v>
      </c>
      <c r="F77" s="942" t="s">
        <v>120</v>
      </c>
      <c r="G77" s="852"/>
    </row>
    <row r="78" spans="1:7" s="851" customFormat="1" x14ac:dyDescent="0.25">
      <c r="A78" s="1807" t="s">
        <v>13</v>
      </c>
      <c r="B78" s="942" t="s">
        <v>1442</v>
      </c>
      <c r="C78" s="942" t="s">
        <v>147</v>
      </c>
      <c r="D78" s="942" t="s">
        <v>149</v>
      </c>
      <c r="E78" s="816">
        <v>45914</v>
      </c>
      <c r="F78" s="942" t="s">
        <v>120</v>
      </c>
      <c r="G78" s="852"/>
    </row>
    <row r="79" spans="1:7" s="851" customFormat="1" x14ac:dyDescent="0.25">
      <c r="A79" s="1807" t="s">
        <v>13</v>
      </c>
      <c r="B79" s="942" t="s">
        <v>1443</v>
      </c>
      <c r="C79" s="942" t="s">
        <v>150</v>
      </c>
      <c r="D79" s="942" t="s">
        <v>151</v>
      </c>
      <c r="E79" s="816">
        <v>45914</v>
      </c>
      <c r="F79" s="942" t="s">
        <v>120</v>
      </c>
      <c r="G79" s="852"/>
    </row>
    <row r="80" spans="1:7" s="851" customFormat="1" x14ac:dyDescent="0.25">
      <c r="A80" s="1808" t="s">
        <v>13</v>
      </c>
      <c r="B80" s="942" t="s">
        <v>1443</v>
      </c>
      <c r="C80" s="942" t="s">
        <v>150</v>
      </c>
      <c r="D80" s="942" t="s">
        <v>152</v>
      </c>
      <c r="E80" s="816">
        <v>46274</v>
      </c>
      <c r="F80" s="942" t="s">
        <v>120</v>
      </c>
      <c r="G80" s="852"/>
    </row>
    <row r="81" spans="1:7" s="851" customFormat="1" x14ac:dyDescent="0.25">
      <c r="A81" s="1808" t="s">
        <v>14</v>
      </c>
      <c r="B81" s="942" t="s">
        <v>153</v>
      </c>
      <c r="C81" s="942" t="s">
        <v>154</v>
      </c>
      <c r="D81" s="942" t="s">
        <v>155</v>
      </c>
      <c r="E81" s="816">
        <v>46800</v>
      </c>
      <c r="F81" s="942" t="s">
        <v>82</v>
      </c>
      <c r="G81" s="852"/>
    </row>
    <row r="82" spans="1:7" s="851" customFormat="1" x14ac:dyDescent="0.25">
      <c r="A82" s="1808" t="s">
        <v>14</v>
      </c>
      <c r="B82" s="942" t="s">
        <v>156</v>
      </c>
      <c r="C82" s="942" t="s">
        <v>157</v>
      </c>
      <c r="D82" s="942" t="s">
        <v>158</v>
      </c>
      <c r="E82" s="816">
        <v>46081</v>
      </c>
      <c r="F82" s="942" t="s">
        <v>82</v>
      </c>
      <c r="G82" s="852"/>
    </row>
    <row r="83" spans="1:7" s="851" customFormat="1" x14ac:dyDescent="0.25">
      <c r="A83" s="1808" t="s">
        <v>14</v>
      </c>
      <c r="B83" s="942" t="s">
        <v>159</v>
      </c>
      <c r="C83" s="942" t="s">
        <v>160</v>
      </c>
      <c r="D83" s="942" t="s">
        <v>161</v>
      </c>
      <c r="E83" s="816">
        <v>46980</v>
      </c>
      <c r="F83" s="942" t="s">
        <v>82</v>
      </c>
      <c r="G83" s="852"/>
    </row>
    <row r="84" spans="1:7" s="851" customFormat="1" x14ac:dyDescent="0.25">
      <c r="A84" s="1807" t="s">
        <v>14</v>
      </c>
      <c r="B84" s="942" t="s">
        <v>162</v>
      </c>
      <c r="C84" s="942" t="s">
        <v>163</v>
      </c>
      <c r="D84" s="942" t="s">
        <v>164</v>
      </c>
      <c r="E84" s="816">
        <v>46801</v>
      </c>
      <c r="F84" s="942" t="s">
        <v>82</v>
      </c>
      <c r="G84" s="852"/>
    </row>
    <row r="85" spans="1:7" s="851" customFormat="1" x14ac:dyDescent="0.25">
      <c r="A85" s="1807" t="s">
        <v>14</v>
      </c>
      <c r="B85" s="942" t="s">
        <v>165</v>
      </c>
      <c r="C85" s="942" t="s">
        <v>166</v>
      </c>
      <c r="D85" s="942" t="s">
        <v>167</v>
      </c>
      <c r="E85" s="816">
        <v>46621</v>
      </c>
      <c r="F85" s="942" t="s">
        <v>82</v>
      </c>
      <c r="G85" s="850"/>
    </row>
    <row r="86" spans="1:7" s="851" customFormat="1" x14ac:dyDescent="0.25">
      <c r="A86" s="1807" t="s">
        <v>14</v>
      </c>
      <c r="B86" s="942" t="s">
        <v>168</v>
      </c>
      <c r="C86" s="942" t="s">
        <v>169</v>
      </c>
      <c r="D86" s="942" t="s">
        <v>170</v>
      </c>
      <c r="E86" s="816">
        <v>45490</v>
      </c>
      <c r="F86" s="942" t="s">
        <v>82</v>
      </c>
      <c r="G86" s="850"/>
    </row>
    <row r="87" spans="1:7" s="851" customFormat="1" x14ac:dyDescent="0.25">
      <c r="A87" s="1807" t="s">
        <v>14</v>
      </c>
      <c r="B87" s="942" t="s">
        <v>168</v>
      </c>
      <c r="C87" s="942" t="s">
        <v>169</v>
      </c>
      <c r="D87" s="942" t="s">
        <v>171</v>
      </c>
      <c r="E87" s="816">
        <v>45850</v>
      </c>
      <c r="F87" s="942" t="s">
        <v>82</v>
      </c>
      <c r="G87" s="852"/>
    </row>
    <row r="88" spans="1:7" s="851" customFormat="1" x14ac:dyDescent="0.25">
      <c r="A88" s="1807" t="s">
        <v>14</v>
      </c>
      <c r="B88" s="942" t="s">
        <v>172</v>
      </c>
      <c r="C88" s="942" t="s">
        <v>173</v>
      </c>
      <c r="D88" s="942" t="s">
        <v>174</v>
      </c>
      <c r="E88" s="816">
        <v>46674</v>
      </c>
      <c r="F88" s="942" t="s">
        <v>82</v>
      </c>
      <c r="G88" s="852"/>
    </row>
    <row r="89" spans="1:7" s="851" customFormat="1" x14ac:dyDescent="0.25">
      <c r="A89" s="1807" t="s">
        <v>15</v>
      </c>
      <c r="B89" s="942" t="s">
        <v>1423</v>
      </c>
      <c r="C89" s="942" t="s">
        <v>175</v>
      </c>
      <c r="D89" s="942" t="s">
        <v>176</v>
      </c>
      <c r="E89" s="816">
        <v>45490</v>
      </c>
      <c r="F89" s="942" t="s">
        <v>38</v>
      </c>
      <c r="G89" s="852"/>
    </row>
    <row r="90" spans="1:7" s="851" customFormat="1" x14ac:dyDescent="0.25">
      <c r="A90" s="1807" t="s">
        <v>15</v>
      </c>
      <c r="B90" s="942" t="s">
        <v>177</v>
      </c>
      <c r="C90" s="942" t="s">
        <v>178</v>
      </c>
      <c r="D90" s="942" t="s">
        <v>179</v>
      </c>
      <c r="E90" s="816">
        <v>45260</v>
      </c>
      <c r="F90" s="942" t="s">
        <v>38</v>
      </c>
      <c r="G90" s="852"/>
    </row>
    <row r="91" spans="1:7" s="851" customFormat="1" x14ac:dyDescent="0.25">
      <c r="A91" s="1807" t="s">
        <v>15</v>
      </c>
      <c r="B91" s="942" t="s">
        <v>180</v>
      </c>
      <c r="C91" s="942" t="s">
        <v>181</v>
      </c>
      <c r="D91" s="942" t="s">
        <v>182</v>
      </c>
      <c r="E91" s="816">
        <v>45713</v>
      </c>
      <c r="F91" s="942" t="s">
        <v>82</v>
      </c>
      <c r="G91" s="852"/>
    </row>
    <row r="92" spans="1:7" s="851" customFormat="1" x14ac:dyDescent="0.25">
      <c r="A92" s="1807" t="s">
        <v>15</v>
      </c>
      <c r="B92" s="942" t="s">
        <v>183</v>
      </c>
      <c r="C92" s="942" t="s">
        <v>184</v>
      </c>
      <c r="D92" s="942" t="s">
        <v>185</v>
      </c>
      <c r="E92" s="816">
        <v>46702</v>
      </c>
      <c r="F92" s="942" t="s">
        <v>82</v>
      </c>
    </row>
    <row r="93" spans="1:7" s="851" customFormat="1" x14ac:dyDescent="0.25">
      <c r="A93" s="1807" t="s">
        <v>15</v>
      </c>
      <c r="B93" s="942" t="s">
        <v>186</v>
      </c>
      <c r="C93" s="942" t="s">
        <v>187</v>
      </c>
      <c r="D93" s="942" t="s">
        <v>188</v>
      </c>
      <c r="E93" s="816">
        <v>45980</v>
      </c>
      <c r="F93" s="942" t="s">
        <v>82</v>
      </c>
      <c r="G93" s="852"/>
    </row>
    <row r="94" spans="1:7" s="851" customFormat="1" x14ac:dyDescent="0.25">
      <c r="A94" s="1807" t="s">
        <v>15</v>
      </c>
      <c r="B94" s="942" t="s">
        <v>189</v>
      </c>
      <c r="C94" s="942" t="s">
        <v>190</v>
      </c>
      <c r="D94" s="942" t="s">
        <v>191</v>
      </c>
      <c r="E94" s="816">
        <v>46031</v>
      </c>
      <c r="F94" s="942" t="s">
        <v>82</v>
      </c>
      <c r="G94" s="852"/>
    </row>
    <row r="95" spans="1:7" s="851" customFormat="1" x14ac:dyDescent="0.25">
      <c r="A95" s="1807" t="s">
        <v>15</v>
      </c>
      <c r="B95" s="942" t="s">
        <v>192</v>
      </c>
      <c r="C95" s="942" t="s">
        <v>193</v>
      </c>
      <c r="D95" s="942" t="s">
        <v>194</v>
      </c>
      <c r="E95" s="816">
        <v>46659</v>
      </c>
      <c r="F95" s="942" t="s">
        <v>82</v>
      </c>
      <c r="G95" s="852"/>
    </row>
    <row r="96" spans="1:7" s="851" customFormat="1" x14ac:dyDescent="0.25">
      <c r="A96" s="1807" t="s">
        <v>15</v>
      </c>
      <c r="B96" s="942" t="s">
        <v>195</v>
      </c>
      <c r="C96" s="942" t="s">
        <v>196</v>
      </c>
      <c r="D96" s="942" t="s">
        <v>197</v>
      </c>
      <c r="E96" s="816">
        <v>46427</v>
      </c>
      <c r="F96" s="942" t="s">
        <v>82</v>
      </c>
      <c r="G96" s="850"/>
    </row>
    <row r="97" spans="1:7" s="851" customFormat="1" x14ac:dyDescent="0.25">
      <c r="A97" s="1807" t="s">
        <v>15</v>
      </c>
      <c r="B97" s="942" t="s">
        <v>1424</v>
      </c>
      <c r="C97" s="942" t="s">
        <v>198</v>
      </c>
      <c r="D97" s="942" t="s">
        <v>199</v>
      </c>
      <c r="E97" s="816">
        <v>46065</v>
      </c>
      <c r="F97" s="942" t="s">
        <v>35</v>
      </c>
      <c r="G97" s="850"/>
    </row>
    <row r="98" spans="1:7" s="851" customFormat="1" x14ac:dyDescent="0.25">
      <c r="A98" s="1807" t="s">
        <v>15</v>
      </c>
      <c r="B98" s="942" t="s">
        <v>200</v>
      </c>
      <c r="C98" s="942" t="s">
        <v>201</v>
      </c>
      <c r="D98" s="942" t="s">
        <v>202</v>
      </c>
      <c r="E98" s="816">
        <v>46223</v>
      </c>
      <c r="F98" s="942" t="s">
        <v>82</v>
      </c>
      <c r="G98" s="852"/>
    </row>
    <row r="99" spans="1:7" s="851" customFormat="1" x14ac:dyDescent="0.25">
      <c r="A99" s="1807" t="s">
        <v>15</v>
      </c>
      <c r="B99" s="942" t="s">
        <v>200</v>
      </c>
      <c r="C99" s="942" t="s">
        <v>201</v>
      </c>
      <c r="D99" s="942" t="s">
        <v>203</v>
      </c>
      <c r="E99" s="816">
        <v>46583</v>
      </c>
      <c r="F99" s="942" t="s">
        <v>82</v>
      </c>
      <c r="G99" s="852"/>
    </row>
    <row r="100" spans="1:7" s="851" customFormat="1" x14ac:dyDescent="0.25">
      <c r="A100" s="1807" t="s">
        <v>15</v>
      </c>
      <c r="B100" s="942" t="s">
        <v>204</v>
      </c>
      <c r="C100" s="942" t="s">
        <v>205</v>
      </c>
      <c r="D100" s="942" t="s">
        <v>206</v>
      </c>
      <c r="E100" s="816">
        <v>47276</v>
      </c>
      <c r="F100" s="942" t="s">
        <v>82</v>
      </c>
      <c r="G100" s="852"/>
    </row>
    <row r="101" spans="1:7" s="851" customFormat="1" x14ac:dyDescent="0.25">
      <c r="A101" s="1807" t="s">
        <v>15</v>
      </c>
      <c r="B101" s="942" t="s">
        <v>1410</v>
      </c>
      <c r="C101" s="942" t="s">
        <v>1411</v>
      </c>
      <c r="D101" s="942" t="s">
        <v>1412</v>
      </c>
      <c r="E101" s="816">
        <v>48097</v>
      </c>
      <c r="F101" s="942" t="s">
        <v>82</v>
      </c>
      <c r="G101" s="852"/>
    </row>
    <row r="102" spans="1:7" s="851" customFormat="1" x14ac:dyDescent="0.25">
      <c r="A102" s="1807" t="s">
        <v>208</v>
      </c>
      <c r="B102" s="942" t="s">
        <v>209</v>
      </c>
      <c r="C102" s="942" t="s">
        <v>210</v>
      </c>
      <c r="D102" s="942" t="s">
        <v>211</v>
      </c>
      <c r="E102" s="816">
        <v>45924</v>
      </c>
      <c r="F102" s="942" t="s">
        <v>120</v>
      </c>
      <c r="G102" s="852"/>
    </row>
    <row r="103" spans="1:7" s="851" customFormat="1" x14ac:dyDescent="0.25">
      <c r="A103" s="1807" t="s">
        <v>208</v>
      </c>
      <c r="B103" s="942" t="s">
        <v>1518</v>
      </c>
      <c r="C103" s="942" t="s">
        <v>212</v>
      </c>
      <c r="D103" s="942" t="s">
        <v>213</v>
      </c>
      <c r="E103" s="816">
        <v>45569</v>
      </c>
      <c r="F103" s="942" t="s">
        <v>35</v>
      </c>
      <c r="G103" s="852"/>
    </row>
    <row r="104" spans="1:7" s="851" customFormat="1" x14ac:dyDescent="0.25">
      <c r="A104" s="1807" t="s">
        <v>208</v>
      </c>
      <c r="B104" s="942" t="s">
        <v>1444</v>
      </c>
      <c r="C104" s="942" t="s">
        <v>214</v>
      </c>
      <c r="D104" s="942" t="s">
        <v>215</v>
      </c>
      <c r="E104" s="816">
        <v>45641</v>
      </c>
      <c r="F104" s="942" t="s">
        <v>35</v>
      </c>
      <c r="G104" s="850"/>
    </row>
    <row r="105" spans="1:7" s="851" customFormat="1" x14ac:dyDescent="0.25">
      <c r="A105" s="1807" t="s">
        <v>19</v>
      </c>
      <c r="B105" s="942" t="s">
        <v>217</v>
      </c>
      <c r="C105" s="942" t="s">
        <v>218</v>
      </c>
      <c r="D105" s="942" t="s">
        <v>219</v>
      </c>
      <c r="E105" s="816">
        <v>45409</v>
      </c>
      <c r="F105" s="942" t="s">
        <v>216</v>
      </c>
      <c r="G105" s="850"/>
    </row>
    <row r="106" spans="1:7" s="851" customFormat="1" x14ac:dyDescent="0.25">
      <c r="A106" s="1807" t="s">
        <v>19</v>
      </c>
      <c r="B106" s="942" t="s">
        <v>220</v>
      </c>
      <c r="C106" s="942" t="s">
        <v>221</v>
      </c>
      <c r="D106" s="942" t="s">
        <v>222</v>
      </c>
      <c r="E106" s="816">
        <v>45711</v>
      </c>
      <c r="F106" s="942" t="s">
        <v>216</v>
      </c>
      <c r="G106" s="850"/>
    </row>
    <row r="107" spans="1:7" s="851" customFormat="1" x14ac:dyDescent="0.25">
      <c r="A107" s="1807" t="s">
        <v>19</v>
      </c>
      <c r="B107" s="942" t="s">
        <v>223</v>
      </c>
      <c r="C107" s="942" t="s">
        <v>224</v>
      </c>
      <c r="D107" s="942" t="s">
        <v>225</v>
      </c>
      <c r="E107" s="816">
        <v>46138</v>
      </c>
      <c r="F107" s="942" t="s">
        <v>216</v>
      </c>
      <c r="G107" s="852"/>
    </row>
    <row r="108" spans="1:7" s="851" customFormat="1" x14ac:dyDescent="0.25">
      <c r="A108" s="1807" t="s">
        <v>19</v>
      </c>
      <c r="B108" s="942" t="s">
        <v>226</v>
      </c>
      <c r="C108" s="942" t="s">
        <v>227</v>
      </c>
      <c r="D108" s="942" t="s">
        <v>228</v>
      </c>
      <c r="E108" s="816">
        <v>47155</v>
      </c>
      <c r="F108" s="942" t="s">
        <v>216</v>
      </c>
      <c r="G108" s="852"/>
    </row>
    <row r="109" spans="1:7" s="851" customFormat="1" x14ac:dyDescent="0.25">
      <c r="A109" s="1807" t="s">
        <v>19</v>
      </c>
      <c r="B109" s="942" t="s">
        <v>229</v>
      </c>
      <c r="C109" s="942" t="s">
        <v>230</v>
      </c>
      <c r="D109" s="942" t="s">
        <v>231</v>
      </c>
      <c r="E109" s="816">
        <v>47536</v>
      </c>
      <c r="F109" s="942" t="s">
        <v>216</v>
      </c>
      <c r="G109" s="852"/>
    </row>
    <row r="110" spans="1:7" s="851" customFormat="1" x14ac:dyDescent="0.25">
      <c r="A110" s="1807" t="s">
        <v>20</v>
      </c>
      <c r="B110" s="942" t="s">
        <v>232</v>
      </c>
      <c r="C110" s="942" t="s">
        <v>233</v>
      </c>
      <c r="D110" s="942" t="s">
        <v>234</v>
      </c>
      <c r="E110" s="816">
        <v>46493</v>
      </c>
      <c r="F110" s="942" t="s">
        <v>235</v>
      </c>
      <c r="G110" s="852"/>
    </row>
    <row r="111" spans="1:7" s="851" customFormat="1" x14ac:dyDescent="0.25">
      <c r="A111" s="1807" t="s">
        <v>20</v>
      </c>
      <c r="B111" s="942" t="s">
        <v>1519</v>
      </c>
      <c r="C111" s="942" t="s">
        <v>236</v>
      </c>
      <c r="D111" s="942" t="s">
        <v>237</v>
      </c>
      <c r="E111" s="816">
        <v>46842</v>
      </c>
      <c r="F111" s="942" t="s">
        <v>235</v>
      </c>
      <c r="G111" s="852"/>
    </row>
    <row r="112" spans="1:7" s="851" customFormat="1" x14ac:dyDescent="0.25">
      <c r="A112" s="1807" t="s">
        <v>238</v>
      </c>
      <c r="B112" s="942" t="s">
        <v>1431</v>
      </c>
      <c r="C112" s="942" t="s">
        <v>239</v>
      </c>
      <c r="D112" s="942" t="s">
        <v>240</v>
      </c>
      <c r="E112" s="816">
        <v>45406</v>
      </c>
      <c r="F112" s="942" t="s">
        <v>38</v>
      </c>
      <c r="G112" s="852"/>
    </row>
    <row r="113" spans="1:7" s="851" customFormat="1" x14ac:dyDescent="0.25">
      <c r="A113" s="1807" t="s">
        <v>238</v>
      </c>
      <c r="B113" s="942" t="s">
        <v>1431</v>
      </c>
      <c r="C113" s="942" t="s">
        <v>239</v>
      </c>
      <c r="D113" s="942" t="s">
        <v>241</v>
      </c>
      <c r="E113" s="816">
        <v>45766</v>
      </c>
      <c r="F113" s="942" t="s">
        <v>38</v>
      </c>
      <c r="G113" s="852"/>
    </row>
    <row r="114" spans="1:7" s="851" customFormat="1" x14ac:dyDescent="0.25">
      <c r="A114" s="1807" t="s">
        <v>238</v>
      </c>
      <c r="B114" s="942" t="s">
        <v>1432</v>
      </c>
      <c r="C114" s="942" t="s">
        <v>242</v>
      </c>
      <c r="D114" s="942" t="s">
        <v>243</v>
      </c>
      <c r="E114" s="816">
        <v>46037</v>
      </c>
      <c r="F114" s="942" t="s">
        <v>38</v>
      </c>
      <c r="G114" s="852"/>
    </row>
    <row r="115" spans="1:7" s="851" customFormat="1" x14ac:dyDescent="0.25">
      <c r="A115" s="1807" t="s">
        <v>238</v>
      </c>
      <c r="B115" s="942" t="s">
        <v>1433</v>
      </c>
      <c r="C115" s="942" t="s">
        <v>244</v>
      </c>
      <c r="D115" s="942" t="s">
        <v>245</v>
      </c>
      <c r="E115" s="816">
        <v>45501</v>
      </c>
      <c r="F115" s="942" t="s">
        <v>38</v>
      </c>
      <c r="G115" s="852"/>
    </row>
    <row r="116" spans="1:7" s="851" customFormat="1" x14ac:dyDescent="0.25">
      <c r="A116" s="1807" t="s">
        <v>238</v>
      </c>
      <c r="B116" s="942" t="s">
        <v>246</v>
      </c>
      <c r="C116" s="942" t="s">
        <v>247</v>
      </c>
      <c r="D116" s="942" t="s">
        <v>248</v>
      </c>
      <c r="E116" s="816">
        <v>46658</v>
      </c>
      <c r="F116" s="942" t="s">
        <v>38</v>
      </c>
      <c r="G116" s="852"/>
    </row>
    <row r="117" spans="1:7" s="851" customFormat="1" x14ac:dyDescent="0.25">
      <c r="A117" s="1807" t="s">
        <v>238</v>
      </c>
      <c r="B117" s="942" t="s">
        <v>249</v>
      </c>
      <c r="C117" s="942" t="s">
        <v>250</v>
      </c>
      <c r="D117" s="942" t="s">
        <v>251</v>
      </c>
      <c r="E117" s="816">
        <v>45441</v>
      </c>
      <c r="F117" s="942" t="s">
        <v>38</v>
      </c>
      <c r="G117" s="852"/>
    </row>
    <row r="118" spans="1:7" s="851" customFormat="1" x14ac:dyDescent="0.25">
      <c r="A118" s="1807" t="s">
        <v>238</v>
      </c>
      <c r="B118" s="942" t="s">
        <v>249</v>
      </c>
      <c r="C118" s="942" t="s">
        <v>250</v>
      </c>
      <c r="D118" s="942" t="s">
        <v>252</v>
      </c>
      <c r="E118" s="816">
        <v>46881</v>
      </c>
      <c r="F118" s="942" t="s">
        <v>38</v>
      </c>
      <c r="G118" s="852"/>
    </row>
    <row r="119" spans="1:7" s="851" customFormat="1" x14ac:dyDescent="0.25">
      <c r="A119" s="1807" t="s">
        <v>238</v>
      </c>
      <c r="B119" s="942" t="s">
        <v>253</v>
      </c>
      <c r="C119" s="942" t="s">
        <v>254</v>
      </c>
      <c r="D119" s="942" t="s">
        <v>255</v>
      </c>
      <c r="E119" s="816">
        <v>45182</v>
      </c>
      <c r="F119" s="942" t="s">
        <v>38</v>
      </c>
      <c r="G119" s="852"/>
    </row>
    <row r="120" spans="1:7" s="851" customFormat="1" x14ac:dyDescent="0.25">
      <c r="A120" s="1807" t="s">
        <v>238</v>
      </c>
      <c r="B120" s="942" t="s">
        <v>253</v>
      </c>
      <c r="C120" s="942" t="s">
        <v>254</v>
      </c>
      <c r="D120" s="942" t="s">
        <v>256</v>
      </c>
      <c r="E120" s="816">
        <v>47342</v>
      </c>
      <c r="F120" s="942" t="s">
        <v>38</v>
      </c>
      <c r="G120" s="852"/>
    </row>
    <row r="121" spans="1:7" s="851" customFormat="1" x14ac:dyDescent="0.25">
      <c r="A121" s="1807" t="s">
        <v>238</v>
      </c>
      <c r="B121" s="942" t="s">
        <v>1445</v>
      </c>
      <c r="C121" s="942" t="s">
        <v>257</v>
      </c>
      <c r="D121" s="942" t="s">
        <v>258</v>
      </c>
      <c r="E121" s="816">
        <v>45224</v>
      </c>
      <c r="F121" s="942" t="s">
        <v>38</v>
      </c>
      <c r="G121" s="852"/>
    </row>
    <row r="122" spans="1:7" s="851" customFormat="1" x14ac:dyDescent="0.25">
      <c r="A122" s="1807" t="s">
        <v>238</v>
      </c>
      <c r="B122" s="942" t="s">
        <v>1445</v>
      </c>
      <c r="C122" s="942" t="s">
        <v>257</v>
      </c>
      <c r="D122" s="942" t="s">
        <v>259</v>
      </c>
      <c r="E122" s="816">
        <v>45944</v>
      </c>
      <c r="F122" s="942" t="s">
        <v>38</v>
      </c>
      <c r="G122" s="852"/>
    </row>
    <row r="123" spans="1:7" s="851" customFormat="1" x14ac:dyDescent="0.25">
      <c r="A123" s="1807" t="s">
        <v>261</v>
      </c>
      <c r="B123" s="942" t="s">
        <v>262</v>
      </c>
      <c r="C123" s="942" t="s">
        <v>263</v>
      </c>
      <c r="D123" s="942" t="s">
        <v>264</v>
      </c>
      <c r="E123" s="816">
        <v>45812</v>
      </c>
      <c r="F123" s="942" t="s">
        <v>82</v>
      </c>
      <c r="G123" s="852"/>
    </row>
    <row r="124" spans="1:7" s="851" customFormat="1" x14ac:dyDescent="0.25">
      <c r="A124" s="1808" t="s">
        <v>261</v>
      </c>
      <c r="B124" s="942" t="s">
        <v>262</v>
      </c>
      <c r="C124" s="942" t="s">
        <v>263</v>
      </c>
      <c r="D124" s="942" t="s">
        <v>265</v>
      </c>
      <c r="E124" s="816">
        <v>46172</v>
      </c>
      <c r="F124" s="942" t="s">
        <v>82</v>
      </c>
      <c r="G124" s="850"/>
    </row>
    <row r="125" spans="1:7" s="851" customFormat="1" x14ac:dyDescent="0.25">
      <c r="A125" s="1808" t="s">
        <v>261</v>
      </c>
      <c r="B125" s="942" t="s">
        <v>266</v>
      </c>
      <c r="C125" s="942" t="s">
        <v>267</v>
      </c>
      <c r="D125" s="942" t="s">
        <v>268</v>
      </c>
      <c r="E125" s="816">
        <v>47161</v>
      </c>
      <c r="F125" s="942" t="s">
        <v>82</v>
      </c>
      <c r="G125" s="850"/>
    </row>
    <row r="126" spans="1:7" s="851" customFormat="1" x14ac:dyDescent="0.25">
      <c r="A126" s="1808" t="s">
        <v>261</v>
      </c>
      <c r="B126" s="942" t="s">
        <v>269</v>
      </c>
      <c r="C126" s="942" t="s">
        <v>270</v>
      </c>
      <c r="D126" s="942" t="s">
        <v>271</v>
      </c>
      <c r="E126" s="816">
        <v>46084</v>
      </c>
      <c r="F126" s="942" t="s">
        <v>82</v>
      </c>
      <c r="G126" s="850"/>
    </row>
    <row r="127" spans="1:7" s="851" customFormat="1" x14ac:dyDescent="0.25">
      <c r="A127" s="1808" t="s">
        <v>261</v>
      </c>
      <c r="B127" s="942" t="s">
        <v>272</v>
      </c>
      <c r="C127" s="942" t="s">
        <v>273</v>
      </c>
      <c r="D127" s="942" t="s">
        <v>274</v>
      </c>
      <c r="E127" s="816">
        <v>45158</v>
      </c>
      <c r="F127" s="942" t="s">
        <v>82</v>
      </c>
      <c r="G127" s="850"/>
    </row>
    <row r="128" spans="1:7" s="851" customFormat="1" x14ac:dyDescent="0.25">
      <c r="A128" s="1808" t="s">
        <v>261</v>
      </c>
      <c r="B128" s="942" t="s">
        <v>1413</v>
      </c>
      <c r="C128" s="942" t="s">
        <v>1414</v>
      </c>
      <c r="D128" s="942" t="s">
        <v>1415</v>
      </c>
      <c r="E128" s="816">
        <v>46834</v>
      </c>
      <c r="F128" s="942" t="s">
        <v>82</v>
      </c>
      <c r="G128" s="850"/>
    </row>
    <row r="129" spans="1:7" s="851" customFormat="1" x14ac:dyDescent="0.25">
      <c r="A129" s="1808" t="s">
        <v>261</v>
      </c>
      <c r="B129" s="942" t="s">
        <v>275</v>
      </c>
      <c r="C129" s="942" t="s">
        <v>276</v>
      </c>
      <c r="D129" s="942" t="s">
        <v>277</v>
      </c>
      <c r="E129" s="816">
        <v>45348</v>
      </c>
      <c r="F129" s="942" t="s">
        <v>82</v>
      </c>
      <c r="G129" s="850"/>
    </row>
    <row r="130" spans="1:7" s="851" customFormat="1" x14ac:dyDescent="0.25">
      <c r="A130" s="1808" t="s">
        <v>261</v>
      </c>
      <c r="B130" s="942" t="s">
        <v>275</v>
      </c>
      <c r="C130" s="942" t="s">
        <v>276</v>
      </c>
      <c r="D130" s="942" t="s">
        <v>278</v>
      </c>
      <c r="E130" s="816">
        <v>45708</v>
      </c>
      <c r="F130" s="942" t="s">
        <v>82</v>
      </c>
      <c r="G130" s="850"/>
    </row>
    <row r="131" spans="1:7" s="851" customFormat="1" x14ac:dyDescent="0.25">
      <c r="A131" s="943" t="s">
        <v>279</v>
      </c>
      <c r="B131" s="942" t="s">
        <v>280</v>
      </c>
      <c r="C131" s="942" t="s">
        <v>281</v>
      </c>
      <c r="D131" s="942" t="s">
        <v>282</v>
      </c>
      <c r="E131" s="816">
        <v>45560</v>
      </c>
      <c r="F131" s="942" t="s">
        <v>35</v>
      </c>
      <c r="G131" s="850"/>
    </row>
    <row r="132" spans="1:7" s="851" customFormat="1" x14ac:dyDescent="0.25">
      <c r="A132" s="942" t="s">
        <v>284</v>
      </c>
      <c r="B132" s="942" t="s">
        <v>1446</v>
      </c>
      <c r="C132" s="942" t="s">
        <v>285</v>
      </c>
      <c r="D132" s="942" t="s">
        <v>286</v>
      </c>
      <c r="E132" s="816">
        <v>48495</v>
      </c>
      <c r="F132" s="942" t="s">
        <v>35</v>
      </c>
      <c r="G132" s="850"/>
    </row>
    <row r="133" spans="1:7" s="851" customFormat="1" x14ac:dyDescent="0.25">
      <c r="A133" s="1807" t="s">
        <v>287</v>
      </c>
      <c r="B133" s="942" t="s">
        <v>288</v>
      </c>
      <c r="C133" s="942" t="s">
        <v>289</v>
      </c>
      <c r="D133" s="942" t="s">
        <v>290</v>
      </c>
      <c r="E133" s="816">
        <v>45296</v>
      </c>
      <c r="F133" s="942" t="s">
        <v>82</v>
      </c>
      <c r="G133" s="852"/>
    </row>
    <row r="134" spans="1:7" s="851" customFormat="1" x14ac:dyDescent="0.25">
      <c r="A134" s="1807" t="s">
        <v>287</v>
      </c>
      <c r="B134" s="942" t="s">
        <v>1520</v>
      </c>
      <c r="C134" s="942" t="s">
        <v>291</v>
      </c>
      <c r="D134" s="942" t="s">
        <v>292</v>
      </c>
      <c r="E134" s="816">
        <v>45568</v>
      </c>
      <c r="F134" s="942" t="s">
        <v>82</v>
      </c>
      <c r="G134" s="852"/>
    </row>
    <row r="135" spans="1:7" s="851" customFormat="1" x14ac:dyDescent="0.25">
      <c r="A135" s="1807" t="s">
        <v>287</v>
      </c>
      <c r="B135" s="942" t="s">
        <v>1447</v>
      </c>
      <c r="C135" s="942" t="s">
        <v>293</v>
      </c>
      <c r="D135" s="942" t="s">
        <v>294</v>
      </c>
      <c r="E135" s="816">
        <v>46243</v>
      </c>
      <c r="F135" s="942" t="s">
        <v>82</v>
      </c>
      <c r="G135" s="852"/>
    </row>
    <row r="136" spans="1:7" s="851" customFormat="1" x14ac:dyDescent="0.25">
      <c r="A136" s="1807" t="s">
        <v>287</v>
      </c>
      <c r="B136" s="942" t="s">
        <v>1448</v>
      </c>
      <c r="C136" s="942" t="s">
        <v>295</v>
      </c>
      <c r="D136" s="942" t="s">
        <v>296</v>
      </c>
      <c r="E136" s="816">
        <v>47555</v>
      </c>
      <c r="F136" s="942" t="s">
        <v>82</v>
      </c>
      <c r="G136" s="852"/>
    </row>
    <row r="137" spans="1:7" s="851" customFormat="1" x14ac:dyDescent="0.25">
      <c r="A137" s="943" t="s">
        <v>297</v>
      </c>
      <c r="B137" s="942" t="s">
        <v>298</v>
      </c>
      <c r="C137" s="942" t="s">
        <v>299</v>
      </c>
      <c r="D137" s="942" t="s">
        <v>300</v>
      </c>
      <c r="E137" s="816">
        <v>47276</v>
      </c>
      <c r="F137" s="942" t="s">
        <v>35</v>
      </c>
      <c r="G137" s="852"/>
    </row>
    <row r="138" spans="1:7" s="851" customFormat="1" x14ac:dyDescent="0.25">
      <c r="A138" s="942" t="s">
        <v>304</v>
      </c>
      <c r="B138" s="942" t="s">
        <v>305</v>
      </c>
      <c r="C138" s="942" t="s">
        <v>306</v>
      </c>
      <c r="D138" s="942" t="s">
        <v>307</v>
      </c>
      <c r="E138" s="816">
        <v>45348</v>
      </c>
      <c r="F138" s="942" t="s">
        <v>38</v>
      </c>
      <c r="G138" s="850"/>
    </row>
    <row r="139" spans="1:7" s="851" customFormat="1" x14ac:dyDescent="0.25">
      <c r="A139" s="1807" t="s">
        <v>308</v>
      </c>
      <c r="B139" s="942" t="s">
        <v>309</v>
      </c>
      <c r="C139" s="942" t="s">
        <v>310</v>
      </c>
      <c r="D139" s="942" t="s">
        <v>311</v>
      </c>
      <c r="E139" s="816">
        <v>45270</v>
      </c>
      <c r="F139" s="942" t="s">
        <v>35</v>
      </c>
      <c r="G139" s="850"/>
    </row>
    <row r="140" spans="1:7" s="851" customFormat="1" x14ac:dyDescent="0.25">
      <c r="A140" s="1807" t="s">
        <v>308</v>
      </c>
      <c r="B140" s="942" t="s">
        <v>309</v>
      </c>
      <c r="C140" s="942" t="s">
        <v>310</v>
      </c>
      <c r="D140" s="942" t="s">
        <v>312</v>
      </c>
      <c r="E140" s="816">
        <v>46710</v>
      </c>
      <c r="F140" s="942" t="s">
        <v>35</v>
      </c>
      <c r="G140" s="852"/>
    </row>
    <row r="141" spans="1:7" s="851" customFormat="1" x14ac:dyDescent="0.25">
      <c r="A141" s="1807" t="s">
        <v>308</v>
      </c>
      <c r="B141" s="942" t="s">
        <v>313</v>
      </c>
      <c r="C141" s="942" t="s">
        <v>314</v>
      </c>
      <c r="D141" s="942" t="s">
        <v>315</v>
      </c>
      <c r="E141" s="816">
        <v>46451</v>
      </c>
      <c r="F141" s="942" t="s">
        <v>35</v>
      </c>
      <c r="G141" s="852"/>
    </row>
    <row r="142" spans="1:7" s="851" customFormat="1" x14ac:dyDescent="0.25">
      <c r="A142" s="1807" t="s">
        <v>316</v>
      </c>
      <c r="B142" s="942" t="s">
        <v>1449</v>
      </c>
      <c r="C142" s="942" t="s">
        <v>317</v>
      </c>
      <c r="D142" s="942" t="s">
        <v>318</v>
      </c>
      <c r="E142" s="816">
        <v>45236</v>
      </c>
      <c r="F142" s="942" t="s">
        <v>82</v>
      </c>
      <c r="G142" s="852"/>
    </row>
    <row r="143" spans="1:7" s="851" customFormat="1" x14ac:dyDescent="0.25">
      <c r="A143" s="1807" t="s">
        <v>316</v>
      </c>
      <c r="B143" s="942" t="s">
        <v>1449</v>
      </c>
      <c r="C143" s="942" t="s">
        <v>317</v>
      </c>
      <c r="D143" s="942" t="s">
        <v>319</v>
      </c>
      <c r="E143" s="816">
        <v>45596</v>
      </c>
      <c r="F143" s="942" t="s">
        <v>82</v>
      </c>
      <c r="G143" s="852"/>
    </row>
    <row r="144" spans="1:7" s="851" customFormat="1" x14ac:dyDescent="0.25">
      <c r="A144" s="1807" t="s">
        <v>316</v>
      </c>
      <c r="B144" s="942" t="s">
        <v>1449</v>
      </c>
      <c r="C144" s="942" t="s">
        <v>317</v>
      </c>
      <c r="D144" s="942" t="s">
        <v>320</v>
      </c>
      <c r="E144" s="816">
        <v>45956</v>
      </c>
      <c r="F144" s="942" t="s">
        <v>82</v>
      </c>
      <c r="G144" s="852"/>
    </row>
    <row r="145" spans="1:7" s="851" customFormat="1" x14ac:dyDescent="0.25">
      <c r="A145" s="1807" t="s">
        <v>316</v>
      </c>
      <c r="B145" s="942" t="s">
        <v>321</v>
      </c>
      <c r="C145" s="942" t="s">
        <v>322</v>
      </c>
      <c r="D145" s="942" t="s">
        <v>323</v>
      </c>
      <c r="E145" s="816">
        <v>46694</v>
      </c>
      <c r="F145" s="942" t="s">
        <v>82</v>
      </c>
    </row>
    <row r="146" spans="1:7" s="851" customFormat="1" x14ac:dyDescent="0.25">
      <c r="A146" s="1807" t="s">
        <v>324</v>
      </c>
      <c r="B146" s="942" t="s">
        <v>325</v>
      </c>
      <c r="C146" s="942" t="s">
        <v>326</v>
      </c>
      <c r="D146" s="942" t="s">
        <v>327</v>
      </c>
      <c r="E146" s="816">
        <v>45419</v>
      </c>
      <c r="F146" s="942" t="s">
        <v>38</v>
      </c>
      <c r="G146" s="852"/>
    </row>
    <row r="147" spans="1:7" s="851" customFormat="1" x14ac:dyDescent="0.25">
      <c r="A147" s="1807" t="s">
        <v>324</v>
      </c>
      <c r="B147" s="942" t="s">
        <v>1521</v>
      </c>
      <c r="C147" s="942" t="s">
        <v>328</v>
      </c>
      <c r="D147" s="942" t="s">
        <v>329</v>
      </c>
      <c r="E147" s="816">
        <v>46689</v>
      </c>
      <c r="F147" s="942" t="s">
        <v>82</v>
      </c>
      <c r="G147" s="852"/>
    </row>
    <row r="148" spans="1:7" s="851" customFormat="1" x14ac:dyDescent="0.25">
      <c r="A148" s="1807" t="s">
        <v>324</v>
      </c>
      <c r="B148" s="942" t="s">
        <v>1522</v>
      </c>
      <c r="C148" s="942" t="s">
        <v>330</v>
      </c>
      <c r="D148" s="942" t="s">
        <v>331</v>
      </c>
      <c r="E148" s="816">
        <v>47410</v>
      </c>
      <c r="F148" s="942" t="s">
        <v>82</v>
      </c>
      <c r="G148" s="852"/>
    </row>
    <row r="149" spans="1:7" s="851" customFormat="1" x14ac:dyDescent="0.25">
      <c r="A149" s="1807" t="s">
        <v>324</v>
      </c>
      <c r="B149" s="942" t="s">
        <v>1523</v>
      </c>
      <c r="C149" s="942" t="s">
        <v>332</v>
      </c>
      <c r="D149" s="942" t="s">
        <v>333</v>
      </c>
      <c r="E149" s="816">
        <v>48048</v>
      </c>
      <c r="F149" s="942" t="s">
        <v>82</v>
      </c>
      <c r="G149" s="850"/>
    </row>
    <row r="150" spans="1:7" s="851" customFormat="1" x14ac:dyDescent="0.25">
      <c r="A150" s="1807" t="s">
        <v>334</v>
      </c>
      <c r="B150" s="942" t="s">
        <v>335</v>
      </c>
      <c r="C150" s="942" t="s">
        <v>336</v>
      </c>
      <c r="D150" s="942" t="s">
        <v>337</v>
      </c>
      <c r="E150" s="816">
        <v>46648</v>
      </c>
      <c r="F150" s="942" t="s">
        <v>82</v>
      </c>
      <c r="G150" s="850"/>
    </row>
    <row r="151" spans="1:7" s="851" customFormat="1" x14ac:dyDescent="0.25">
      <c r="A151" s="1807" t="s">
        <v>334</v>
      </c>
      <c r="B151" s="942" t="s">
        <v>338</v>
      </c>
      <c r="C151" s="942" t="s">
        <v>339</v>
      </c>
      <c r="D151" s="942" t="s">
        <v>340</v>
      </c>
      <c r="E151" s="816">
        <v>48145</v>
      </c>
      <c r="F151" s="942" t="s">
        <v>82</v>
      </c>
      <c r="G151" s="852"/>
    </row>
    <row r="152" spans="1:7" s="851" customFormat="1" x14ac:dyDescent="0.25">
      <c r="A152" s="1807" t="s">
        <v>334</v>
      </c>
      <c r="B152" s="942" t="s">
        <v>341</v>
      </c>
      <c r="C152" s="942" t="s">
        <v>342</v>
      </c>
      <c r="D152" s="942" t="s">
        <v>343</v>
      </c>
      <c r="E152" s="816">
        <v>48520</v>
      </c>
      <c r="F152" s="942" t="s">
        <v>82</v>
      </c>
      <c r="G152" s="852"/>
    </row>
    <row r="153" spans="1:7" s="851" customFormat="1" x14ac:dyDescent="0.25">
      <c r="A153" s="1807" t="s">
        <v>334</v>
      </c>
      <c r="B153" s="942" t="s">
        <v>344</v>
      </c>
      <c r="C153" s="942" t="s">
        <v>345</v>
      </c>
      <c r="D153" s="942" t="s">
        <v>346</v>
      </c>
      <c r="E153" s="816">
        <v>48880</v>
      </c>
      <c r="F153" s="942" t="s">
        <v>82</v>
      </c>
      <c r="G153" s="852"/>
    </row>
    <row r="154" spans="1:7" s="851" customFormat="1" x14ac:dyDescent="0.25">
      <c r="A154" s="1807" t="s">
        <v>334</v>
      </c>
      <c r="B154" s="942" t="s">
        <v>347</v>
      </c>
      <c r="C154" s="942" t="s">
        <v>348</v>
      </c>
      <c r="D154" s="942" t="s">
        <v>349</v>
      </c>
      <c r="E154" s="816">
        <v>48901</v>
      </c>
      <c r="F154" s="942" t="s">
        <v>82</v>
      </c>
      <c r="G154" s="852"/>
    </row>
    <row r="155" spans="1:7" s="851" customFormat="1" x14ac:dyDescent="0.25">
      <c r="A155" s="1807" t="s">
        <v>334</v>
      </c>
      <c r="B155" s="942" t="s">
        <v>350</v>
      </c>
      <c r="C155" s="942" t="s">
        <v>351</v>
      </c>
      <c r="D155" s="942" t="s">
        <v>352</v>
      </c>
      <c r="E155" s="816">
        <v>48901</v>
      </c>
      <c r="F155" s="942" t="s">
        <v>82</v>
      </c>
      <c r="G155" s="852"/>
    </row>
    <row r="156" spans="1:7" s="851" customFormat="1" x14ac:dyDescent="0.25">
      <c r="A156" s="1807" t="s">
        <v>334</v>
      </c>
      <c r="B156" s="942" t="s">
        <v>353</v>
      </c>
      <c r="C156" s="942" t="s">
        <v>354</v>
      </c>
      <c r="D156" s="942" t="s">
        <v>355</v>
      </c>
      <c r="E156" s="816">
        <v>45929</v>
      </c>
      <c r="F156" s="942" t="s">
        <v>82</v>
      </c>
      <c r="G156" s="852"/>
    </row>
    <row r="157" spans="1:7" s="851" customFormat="1" x14ac:dyDescent="0.25">
      <c r="A157" s="1807" t="s">
        <v>334</v>
      </c>
      <c r="B157" s="942" t="s">
        <v>356</v>
      </c>
      <c r="C157" s="942" t="s">
        <v>357</v>
      </c>
      <c r="D157" s="942" t="s">
        <v>358</v>
      </c>
      <c r="E157" s="816">
        <v>47501</v>
      </c>
      <c r="F157" s="942" t="s">
        <v>82</v>
      </c>
      <c r="G157" s="852"/>
    </row>
    <row r="158" spans="1:7" s="851" customFormat="1" x14ac:dyDescent="0.25">
      <c r="A158" s="1807" t="s">
        <v>334</v>
      </c>
      <c r="B158" s="942" t="s">
        <v>359</v>
      </c>
      <c r="C158" s="942" t="s">
        <v>360</v>
      </c>
      <c r="D158" s="942" t="s">
        <v>361</v>
      </c>
      <c r="E158" s="816">
        <v>46782</v>
      </c>
      <c r="F158" s="942" t="s">
        <v>82</v>
      </c>
      <c r="G158" s="850"/>
    </row>
    <row r="159" spans="1:7" s="851" customFormat="1" x14ac:dyDescent="0.25">
      <c r="A159" s="1807" t="s">
        <v>334</v>
      </c>
      <c r="B159" s="942" t="s">
        <v>362</v>
      </c>
      <c r="C159" s="942" t="s">
        <v>363</v>
      </c>
      <c r="D159" s="942" t="s">
        <v>364</v>
      </c>
      <c r="E159" s="816">
        <v>48390</v>
      </c>
      <c r="F159" s="942" t="s">
        <v>82</v>
      </c>
      <c r="G159" s="850"/>
    </row>
    <row r="160" spans="1:7" s="851" customFormat="1" x14ac:dyDescent="0.25">
      <c r="A160" s="1807" t="s">
        <v>334</v>
      </c>
      <c r="B160" s="942" t="s">
        <v>365</v>
      </c>
      <c r="C160" s="942" t="s">
        <v>366</v>
      </c>
      <c r="D160" s="942" t="s">
        <v>367</v>
      </c>
      <c r="E160" s="816">
        <v>47670</v>
      </c>
      <c r="F160" s="942" t="s">
        <v>82</v>
      </c>
      <c r="G160" s="850"/>
    </row>
    <row r="161" spans="1:7" s="851" customFormat="1" x14ac:dyDescent="0.25">
      <c r="A161" s="1807" t="s">
        <v>334</v>
      </c>
      <c r="B161" s="942" t="s">
        <v>368</v>
      </c>
      <c r="C161" s="942" t="s">
        <v>369</v>
      </c>
      <c r="D161" s="942" t="s">
        <v>370</v>
      </c>
      <c r="E161" s="816">
        <v>48062</v>
      </c>
      <c r="F161" s="942" t="s">
        <v>82</v>
      </c>
      <c r="G161" s="852"/>
    </row>
    <row r="162" spans="1:7" s="851" customFormat="1" x14ac:dyDescent="0.25">
      <c r="A162" s="1807" t="s">
        <v>334</v>
      </c>
      <c r="B162" s="942" t="s">
        <v>371</v>
      </c>
      <c r="C162" s="942" t="s">
        <v>372</v>
      </c>
      <c r="D162" s="942" t="s">
        <v>373</v>
      </c>
      <c r="E162" s="816">
        <v>48062</v>
      </c>
      <c r="F162" s="942" t="s">
        <v>82</v>
      </c>
      <c r="G162" s="852"/>
    </row>
    <row r="163" spans="1:7" s="851" customFormat="1" x14ac:dyDescent="0.25">
      <c r="A163" s="1807" t="s">
        <v>334</v>
      </c>
      <c r="B163" s="942" t="s">
        <v>374</v>
      </c>
      <c r="C163" s="942" t="s">
        <v>375</v>
      </c>
      <c r="D163" s="942" t="s">
        <v>376</v>
      </c>
      <c r="E163" s="816">
        <v>48145</v>
      </c>
      <c r="F163" s="942" t="s">
        <v>82</v>
      </c>
      <c r="G163" s="852"/>
    </row>
    <row r="164" spans="1:7" s="851" customFormat="1" x14ac:dyDescent="0.25">
      <c r="A164" s="1807" t="s">
        <v>378</v>
      </c>
      <c r="B164" s="942" t="s">
        <v>1450</v>
      </c>
      <c r="C164" s="942" t="s">
        <v>379</v>
      </c>
      <c r="D164" s="942" t="s">
        <v>380</v>
      </c>
      <c r="E164" s="816">
        <v>46334</v>
      </c>
      <c r="F164" s="942" t="s">
        <v>38</v>
      </c>
      <c r="G164" s="852"/>
    </row>
    <row r="165" spans="1:7" s="851" customFormat="1" x14ac:dyDescent="0.25">
      <c r="A165" s="1807" t="s">
        <v>378</v>
      </c>
      <c r="B165" s="942" t="s">
        <v>1434</v>
      </c>
      <c r="C165" s="942" t="s">
        <v>381</v>
      </c>
      <c r="D165" s="942" t="s">
        <v>382</v>
      </c>
      <c r="E165" s="816">
        <v>45219</v>
      </c>
      <c r="F165" s="942" t="s">
        <v>38</v>
      </c>
      <c r="G165" s="852"/>
    </row>
    <row r="166" spans="1:7" s="851" customFormat="1" x14ac:dyDescent="0.25">
      <c r="A166" s="1807" t="s">
        <v>378</v>
      </c>
      <c r="B166" s="942" t="s">
        <v>1434</v>
      </c>
      <c r="C166" s="942" t="s">
        <v>381</v>
      </c>
      <c r="D166" s="942" t="s">
        <v>383</v>
      </c>
      <c r="E166" s="816">
        <v>47399</v>
      </c>
      <c r="F166" s="942" t="s">
        <v>38</v>
      </c>
      <c r="G166" s="852"/>
    </row>
    <row r="167" spans="1:7" s="851" customFormat="1" x14ac:dyDescent="0.25">
      <c r="A167" s="1807" t="s">
        <v>385</v>
      </c>
      <c r="B167" s="942" t="s">
        <v>386</v>
      </c>
      <c r="C167" s="942" t="s">
        <v>387</v>
      </c>
      <c r="D167" s="942" t="s">
        <v>388</v>
      </c>
      <c r="E167" s="816">
        <v>46322</v>
      </c>
      <c r="F167" s="942" t="s">
        <v>1440</v>
      </c>
      <c r="G167" s="852"/>
    </row>
    <row r="168" spans="1:7" s="851" customFormat="1" x14ac:dyDescent="0.25">
      <c r="A168" s="1807" t="s">
        <v>385</v>
      </c>
      <c r="B168" s="942" t="s">
        <v>389</v>
      </c>
      <c r="C168" s="942" t="s">
        <v>390</v>
      </c>
      <c r="D168" s="942" t="s">
        <v>391</v>
      </c>
      <c r="E168" s="816">
        <v>46323</v>
      </c>
      <c r="F168" s="942" t="s">
        <v>1440</v>
      </c>
      <c r="G168" s="852"/>
    </row>
    <row r="169" spans="1:7" s="851" customFormat="1" x14ac:dyDescent="0.25">
      <c r="A169" s="1807" t="s">
        <v>385</v>
      </c>
      <c r="B169" s="942" t="s">
        <v>392</v>
      </c>
      <c r="C169" s="942" t="s">
        <v>393</v>
      </c>
      <c r="D169" s="942" t="s">
        <v>394</v>
      </c>
      <c r="E169" s="816">
        <v>46684</v>
      </c>
      <c r="F169" s="942" t="s">
        <v>1440</v>
      </c>
      <c r="G169" s="852"/>
    </row>
    <row r="170" spans="1:7" s="851" customFormat="1" x14ac:dyDescent="0.25">
      <c r="A170" s="1807" t="s">
        <v>385</v>
      </c>
      <c r="B170" s="942" t="s">
        <v>395</v>
      </c>
      <c r="C170" s="942" t="s">
        <v>396</v>
      </c>
      <c r="D170" s="942" t="s">
        <v>397</v>
      </c>
      <c r="E170" s="816">
        <v>46931</v>
      </c>
      <c r="F170" s="942" t="s">
        <v>1440</v>
      </c>
      <c r="G170" s="852"/>
    </row>
    <row r="171" spans="1:7" s="851" customFormat="1" x14ac:dyDescent="0.25">
      <c r="A171" s="1807" t="s">
        <v>385</v>
      </c>
      <c r="B171" s="942" t="s">
        <v>1416</v>
      </c>
      <c r="C171" s="942" t="s">
        <v>1417</v>
      </c>
      <c r="D171" s="942" t="s">
        <v>1418</v>
      </c>
      <c r="E171" s="816">
        <v>45396</v>
      </c>
      <c r="F171" s="942" t="s">
        <v>1440</v>
      </c>
      <c r="G171" s="852"/>
    </row>
    <row r="172" spans="1:7" s="851" customFormat="1" x14ac:dyDescent="0.25">
      <c r="A172" s="1807" t="s">
        <v>398</v>
      </c>
      <c r="B172" s="942" t="s">
        <v>399</v>
      </c>
      <c r="C172" s="942" t="s">
        <v>400</v>
      </c>
      <c r="D172" s="942" t="s">
        <v>401</v>
      </c>
      <c r="E172" s="816">
        <v>45150</v>
      </c>
      <c r="F172" s="942" t="s">
        <v>30</v>
      </c>
      <c r="G172" s="852"/>
    </row>
    <row r="173" spans="1:7" s="851" customFormat="1" x14ac:dyDescent="0.25">
      <c r="A173" s="1807" t="s">
        <v>398</v>
      </c>
      <c r="B173" s="942" t="s">
        <v>399</v>
      </c>
      <c r="C173" s="942" t="s">
        <v>400</v>
      </c>
      <c r="D173" s="942" t="s">
        <v>402</v>
      </c>
      <c r="E173" s="816">
        <v>45870</v>
      </c>
      <c r="F173" s="942" t="s">
        <v>30</v>
      </c>
      <c r="G173" s="852"/>
    </row>
    <row r="174" spans="1:7" s="851" customFormat="1" x14ac:dyDescent="0.25">
      <c r="A174" s="1807" t="s">
        <v>403</v>
      </c>
      <c r="B174" s="942" t="s">
        <v>404</v>
      </c>
      <c r="C174" s="942" t="s">
        <v>405</v>
      </c>
      <c r="D174" s="942" t="s">
        <v>406</v>
      </c>
      <c r="E174" s="816">
        <v>47642</v>
      </c>
      <c r="F174" s="942" t="s">
        <v>38</v>
      </c>
      <c r="G174" s="852"/>
    </row>
    <row r="175" spans="1:7" s="851" customFormat="1" x14ac:dyDescent="0.25">
      <c r="A175" s="1808" t="s">
        <v>403</v>
      </c>
      <c r="B175" s="942" t="s">
        <v>407</v>
      </c>
      <c r="C175" s="942" t="s">
        <v>408</v>
      </c>
      <c r="D175" s="942" t="s">
        <v>409</v>
      </c>
      <c r="E175" s="816">
        <v>45143</v>
      </c>
      <c r="F175" s="942" t="s">
        <v>38</v>
      </c>
      <c r="G175" s="850"/>
    </row>
    <row r="176" spans="1:7" s="851" customFormat="1" x14ac:dyDescent="0.25">
      <c r="A176" s="1808" t="s">
        <v>403</v>
      </c>
      <c r="B176" s="942" t="s">
        <v>407</v>
      </c>
      <c r="C176" s="942" t="s">
        <v>408</v>
      </c>
      <c r="D176" s="942" t="s">
        <v>410</v>
      </c>
      <c r="E176" s="816">
        <v>46943</v>
      </c>
      <c r="F176" s="942" t="s">
        <v>38</v>
      </c>
      <c r="G176" s="850"/>
    </row>
    <row r="177" spans="1:7" s="851" customFormat="1" x14ac:dyDescent="0.25">
      <c r="A177" s="1808" t="s">
        <v>403</v>
      </c>
      <c r="B177" s="942" t="s">
        <v>411</v>
      </c>
      <c r="C177" s="942" t="s">
        <v>412</v>
      </c>
      <c r="D177" s="942" t="s">
        <v>413</v>
      </c>
      <c r="E177" s="816">
        <v>46387</v>
      </c>
      <c r="F177" s="942" t="s">
        <v>38</v>
      </c>
      <c r="G177" s="850"/>
    </row>
    <row r="178" spans="1:7" s="851" customFormat="1" x14ac:dyDescent="0.25">
      <c r="A178" s="1808" t="s">
        <v>403</v>
      </c>
      <c r="B178" s="942" t="s">
        <v>414</v>
      </c>
      <c r="C178" s="942" t="s">
        <v>415</v>
      </c>
      <c r="D178" s="942" t="s">
        <v>416</v>
      </c>
      <c r="E178" s="816">
        <v>47206</v>
      </c>
      <c r="F178" s="942" t="s">
        <v>38</v>
      </c>
      <c r="G178" s="850"/>
    </row>
    <row r="179" spans="1:7" s="851" customFormat="1" x14ac:dyDescent="0.25">
      <c r="A179" s="943" t="s">
        <v>417</v>
      </c>
      <c r="B179" s="942" t="s">
        <v>1451</v>
      </c>
      <c r="C179" s="942" t="s">
        <v>418</v>
      </c>
      <c r="D179" s="942" t="s">
        <v>419</v>
      </c>
      <c r="E179" s="816">
        <v>46158</v>
      </c>
      <c r="F179" s="942" t="s">
        <v>1440</v>
      </c>
      <c r="G179" s="850"/>
    </row>
    <row r="180" spans="1:7" s="851" customFormat="1" x14ac:dyDescent="0.25">
      <c r="A180" s="1808" t="s">
        <v>420</v>
      </c>
      <c r="B180" s="942" t="s">
        <v>1452</v>
      </c>
      <c r="C180" s="942" t="s">
        <v>421</v>
      </c>
      <c r="D180" s="942" t="s">
        <v>422</v>
      </c>
      <c r="E180" s="816">
        <v>45879</v>
      </c>
      <c r="F180" s="942" t="s">
        <v>30</v>
      </c>
      <c r="G180" s="850"/>
    </row>
    <row r="181" spans="1:7" s="851" customFormat="1" x14ac:dyDescent="0.25">
      <c r="A181" s="1808" t="s">
        <v>420</v>
      </c>
      <c r="B181" s="942" t="s">
        <v>1452</v>
      </c>
      <c r="C181" s="942" t="s">
        <v>421</v>
      </c>
      <c r="D181" s="942" t="s">
        <v>423</v>
      </c>
      <c r="E181" s="816">
        <v>46599</v>
      </c>
      <c r="F181" s="942" t="s">
        <v>30</v>
      </c>
      <c r="G181" s="850"/>
    </row>
    <row r="182" spans="1:7" s="851" customFormat="1" x14ac:dyDescent="0.25">
      <c r="A182" s="1808" t="s">
        <v>420</v>
      </c>
      <c r="B182" s="942" t="s">
        <v>1453</v>
      </c>
      <c r="C182" s="942" t="s">
        <v>424</v>
      </c>
      <c r="D182" s="942" t="s">
        <v>425</v>
      </c>
      <c r="E182" s="816">
        <v>47705</v>
      </c>
      <c r="F182" s="942" t="s">
        <v>30</v>
      </c>
      <c r="G182" s="850"/>
    </row>
    <row r="183" spans="1:7" s="851" customFormat="1" x14ac:dyDescent="0.25">
      <c r="A183" s="1807" t="s">
        <v>426</v>
      </c>
      <c r="B183" s="942" t="s">
        <v>1435</v>
      </c>
      <c r="C183" s="942" t="s">
        <v>427</v>
      </c>
      <c r="D183" s="942" t="s">
        <v>428</v>
      </c>
      <c r="E183" s="816">
        <v>45353</v>
      </c>
      <c r="F183" s="942" t="s">
        <v>120</v>
      </c>
      <c r="G183" s="850"/>
    </row>
    <row r="184" spans="1:7" s="851" customFormat="1" x14ac:dyDescent="0.25">
      <c r="A184" s="1807" t="s">
        <v>426</v>
      </c>
      <c r="B184" s="942" t="s">
        <v>1435</v>
      </c>
      <c r="C184" s="942" t="s">
        <v>427</v>
      </c>
      <c r="D184" s="942" t="s">
        <v>429</v>
      </c>
      <c r="E184" s="816">
        <v>45713</v>
      </c>
      <c r="F184" s="942" t="s">
        <v>120</v>
      </c>
      <c r="G184" s="852"/>
    </row>
    <row r="185" spans="1:7" s="851" customFormat="1" x14ac:dyDescent="0.25">
      <c r="A185" s="1807" t="s">
        <v>426</v>
      </c>
      <c r="B185" s="942" t="s">
        <v>1435</v>
      </c>
      <c r="C185" s="942" t="s">
        <v>427</v>
      </c>
      <c r="D185" s="942" t="s">
        <v>430</v>
      </c>
      <c r="E185" s="816">
        <v>46073</v>
      </c>
      <c r="F185" s="942" t="s">
        <v>120</v>
      </c>
      <c r="G185" s="852"/>
    </row>
    <row r="186" spans="1:7" s="851" customFormat="1" x14ac:dyDescent="0.25">
      <c r="A186" s="1807" t="s">
        <v>426</v>
      </c>
      <c r="B186" s="942" t="s">
        <v>1436</v>
      </c>
      <c r="C186" s="942" t="s">
        <v>431</v>
      </c>
      <c r="D186" s="942" t="s">
        <v>432</v>
      </c>
      <c r="E186" s="816">
        <v>47362</v>
      </c>
      <c r="F186" s="942" t="s">
        <v>120</v>
      </c>
      <c r="G186" s="852"/>
    </row>
    <row r="187" spans="1:7" s="851" customFormat="1" x14ac:dyDescent="0.25">
      <c r="A187" s="1808" t="s">
        <v>433</v>
      </c>
      <c r="B187" s="942" t="s">
        <v>1454</v>
      </c>
      <c r="C187" s="942" t="s">
        <v>434</v>
      </c>
      <c r="D187" s="942" t="s">
        <v>435</v>
      </c>
      <c r="E187" s="816">
        <v>46077</v>
      </c>
      <c r="F187" s="942" t="s">
        <v>82</v>
      </c>
      <c r="G187" s="852"/>
    </row>
    <row r="188" spans="1:7" s="851" customFormat="1" x14ac:dyDescent="0.25">
      <c r="A188" s="1808" t="s">
        <v>433</v>
      </c>
      <c r="B188" s="942" t="s">
        <v>1455</v>
      </c>
      <c r="C188" s="942" t="s">
        <v>436</v>
      </c>
      <c r="D188" s="942" t="s">
        <v>437</v>
      </c>
      <c r="E188" s="816">
        <v>46440</v>
      </c>
      <c r="F188" s="942" t="s">
        <v>82</v>
      </c>
      <c r="G188" s="852"/>
    </row>
    <row r="189" spans="1:7" s="851" customFormat="1" x14ac:dyDescent="0.25">
      <c r="A189" s="1808" t="s">
        <v>433</v>
      </c>
      <c r="B189" s="942" t="s">
        <v>1456</v>
      </c>
      <c r="C189" s="942" t="s">
        <v>438</v>
      </c>
      <c r="D189" s="942" t="s">
        <v>439</v>
      </c>
      <c r="E189" s="816">
        <v>47103</v>
      </c>
      <c r="F189" s="942" t="s">
        <v>82</v>
      </c>
      <c r="G189" s="852"/>
    </row>
    <row r="190" spans="1:7" s="851" customFormat="1" x14ac:dyDescent="0.25">
      <c r="A190" s="1808" t="s">
        <v>433</v>
      </c>
      <c r="B190" s="942" t="s">
        <v>1457</v>
      </c>
      <c r="C190" s="942" t="s">
        <v>440</v>
      </c>
      <c r="D190" s="942" t="s">
        <v>441</v>
      </c>
      <c r="E190" s="816">
        <v>47103</v>
      </c>
      <c r="F190" s="942" t="s">
        <v>82</v>
      </c>
      <c r="G190" s="852"/>
    </row>
    <row r="191" spans="1:7" s="851" customFormat="1" x14ac:dyDescent="0.25">
      <c r="A191" s="1807" t="s">
        <v>443</v>
      </c>
      <c r="B191" s="942" t="s">
        <v>1458</v>
      </c>
      <c r="C191" s="942" t="s">
        <v>444</v>
      </c>
      <c r="D191" s="942" t="s">
        <v>445</v>
      </c>
      <c r="E191" s="816">
        <v>45796</v>
      </c>
      <c r="F191" s="942" t="s">
        <v>82</v>
      </c>
      <c r="G191" s="850"/>
    </row>
    <row r="192" spans="1:7" s="851" customFormat="1" x14ac:dyDescent="0.25">
      <c r="A192" s="1807" t="s">
        <v>443</v>
      </c>
      <c r="B192" s="942" t="s">
        <v>1458</v>
      </c>
      <c r="C192" s="942" t="s">
        <v>444</v>
      </c>
      <c r="D192" s="942" t="s">
        <v>446</v>
      </c>
      <c r="E192" s="816">
        <v>46516</v>
      </c>
      <c r="F192" s="942" t="s">
        <v>82</v>
      </c>
      <c r="G192" s="852"/>
    </row>
    <row r="193" spans="1:7" s="851" customFormat="1" x14ac:dyDescent="0.25">
      <c r="A193" s="1807" t="s">
        <v>443</v>
      </c>
      <c r="B193" s="942" t="s">
        <v>1459</v>
      </c>
      <c r="C193" s="942" t="s">
        <v>447</v>
      </c>
      <c r="D193" s="942" t="s">
        <v>448</v>
      </c>
      <c r="E193" s="816">
        <v>45262</v>
      </c>
      <c r="F193" s="942" t="s">
        <v>82</v>
      </c>
      <c r="G193" s="852"/>
    </row>
    <row r="194" spans="1:7" s="851" customFormat="1" x14ac:dyDescent="0.25">
      <c r="A194" s="1807" t="s">
        <v>443</v>
      </c>
      <c r="B194" s="942" t="s">
        <v>1459</v>
      </c>
      <c r="C194" s="942" t="s">
        <v>447</v>
      </c>
      <c r="D194" s="942" t="s">
        <v>449</v>
      </c>
      <c r="E194" s="816">
        <v>45982</v>
      </c>
      <c r="F194" s="942" t="s">
        <v>82</v>
      </c>
      <c r="G194" s="852"/>
    </row>
    <row r="195" spans="1:7" s="851" customFormat="1" x14ac:dyDescent="0.25">
      <c r="A195" s="1807" t="s">
        <v>450</v>
      </c>
      <c r="B195" s="942" t="s">
        <v>1460</v>
      </c>
      <c r="C195" s="942" t="s">
        <v>451</v>
      </c>
      <c r="D195" s="942" t="s">
        <v>452</v>
      </c>
      <c r="E195" s="816">
        <v>47292</v>
      </c>
      <c r="F195" s="942" t="s">
        <v>235</v>
      </c>
      <c r="G195" s="852"/>
    </row>
    <row r="196" spans="1:7" s="851" customFormat="1" x14ac:dyDescent="0.25">
      <c r="A196" s="1807" t="s">
        <v>450</v>
      </c>
      <c r="B196" s="942" t="s">
        <v>1461</v>
      </c>
      <c r="C196" s="942" t="s">
        <v>453</v>
      </c>
      <c r="D196" s="942" t="s">
        <v>454</v>
      </c>
      <c r="E196" s="816">
        <v>47297</v>
      </c>
      <c r="F196" s="942" t="s">
        <v>235</v>
      </c>
      <c r="G196" s="852"/>
    </row>
    <row r="197" spans="1:7" s="851" customFormat="1" x14ac:dyDescent="0.25">
      <c r="A197" s="942" t="s">
        <v>455</v>
      </c>
      <c r="B197" s="942" t="s">
        <v>1437</v>
      </c>
      <c r="C197" s="942" t="s">
        <v>456</v>
      </c>
      <c r="D197" s="942" t="s">
        <v>457</v>
      </c>
      <c r="E197" s="816">
        <v>46801</v>
      </c>
      <c r="F197" s="942" t="s">
        <v>99</v>
      </c>
    </row>
    <row r="198" spans="1:7" s="851" customFormat="1" x14ac:dyDescent="0.25">
      <c r="A198" s="1807" t="s">
        <v>460</v>
      </c>
      <c r="B198" s="942" t="s">
        <v>461</v>
      </c>
      <c r="C198" s="942" t="s">
        <v>462</v>
      </c>
      <c r="D198" s="942" t="s">
        <v>463</v>
      </c>
      <c r="E198" s="816">
        <v>45737</v>
      </c>
      <c r="F198" s="942" t="s">
        <v>38</v>
      </c>
      <c r="G198" s="852"/>
    </row>
    <row r="199" spans="1:7" s="851" customFormat="1" x14ac:dyDescent="0.25">
      <c r="A199" s="1807" t="s">
        <v>460</v>
      </c>
      <c r="B199" s="942" t="s">
        <v>464</v>
      </c>
      <c r="C199" s="942" t="s">
        <v>465</v>
      </c>
      <c r="D199" s="942" t="s">
        <v>466</v>
      </c>
      <c r="E199" s="816">
        <v>47152</v>
      </c>
      <c r="F199" s="942" t="s">
        <v>38</v>
      </c>
      <c r="G199" s="850"/>
    </row>
    <row r="200" spans="1:7" s="851" customFormat="1" x14ac:dyDescent="0.25">
      <c r="A200" s="1804" t="s">
        <v>467</v>
      </c>
      <c r="B200" s="942" t="s">
        <v>1481</v>
      </c>
      <c r="C200" s="942" t="s">
        <v>1482</v>
      </c>
      <c r="D200" s="942" t="s">
        <v>1483</v>
      </c>
      <c r="E200" s="816">
        <v>45929</v>
      </c>
      <c r="F200" s="942" t="s">
        <v>1440</v>
      </c>
      <c r="G200" s="850"/>
    </row>
    <row r="201" spans="1:7" s="851" customFormat="1" x14ac:dyDescent="0.25">
      <c r="A201" s="1806"/>
      <c r="B201" s="942" t="s">
        <v>1481</v>
      </c>
      <c r="C201" s="942" t="s">
        <v>1482</v>
      </c>
      <c r="D201" s="942" t="s">
        <v>1484</v>
      </c>
      <c r="E201" s="816">
        <v>46649</v>
      </c>
      <c r="F201" s="942" t="s">
        <v>1440</v>
      </c>
      <c r="G201" s="850"/>
    </row>
    <row r="202" spans="1:7" s="851" customFormat="1" x14ac:dyDescent="0.25">
      <c r="A202" s="1805"/>
      <c r="B202" s="942" t="s">
        <v>468</v>
      </c>
      <c r="C202" s="942" t="s">
        <v>469</v>
      </c>
      <c r="D202" s="942" t="s">
        <v>470</v>
      </c>
      <c r="E202" s="816">
        <v>47155</v>
      </c>
      <c r="F202" s="942" t="s">
        <v>1440</v>
      </c>
      <c r="G202" s="852"/>
    </row>
    <row r="203" spans="1:7" s="851" customFormat="1" x14ac:dyDescent="0.25">
      <c r="A203" s="1807" t="s">
        <v>474</v>
      </c>
      <c r="B203" s="942" t="s">
        <v>1462</v>
      </c>
      <c r="C203" s="942" t="s">
        <v>475</v>
      </c>
      <c r="D203" s="942" t="s">
        <v>476</v>
      </c>
      <c r="E203" s="816">
        <v>45164</v>
      </c>
      <c r="F203" s="942" t="s">
        <v>120</v>
      </c>
      <c r="G203" s="852"/>
    </row>
    <row r="204" spans="1:7" s="851" customFormat="1" x14ac:dyDescent="0.25">
      <c r="A204" s="1807" t="s">
        <v>474</v>
      </c>
      <c r="B204" s="942" t="s">
        <v>1462</v>
      </c>
      <c r="C204" s="942" t="s">
        <v>475</v>
      </c>
      <c r="D204" s="942" t="s">
        <v>477</v>
      </c>
      <c r="E204" s="816">
        <v>46244</v>
      </c>
      <c r="F204" s="942" t="s">
        <v>120</v>
      </c>
      <c r="G204" s="852"/>
    </row>
    <row r="205" spans="1:7" s="851" customFormat="1" x14ac:dyDescent="0.25">
      <c r="A205" s="1807" t="s">
        <v>474</v>
      </c>
      <c r="B205" s="942" t="s">
        <v>478</v>
      </c>
      <c r="C205" s="942" t="s">
        <v>479</v>
      </c>
      <c r="D205" s="942" t="s">
        <v>480</v>
      </c>
      <c r="E205" s="816">
        <v>46109</v>
      </c>
      <c r="F205" s="942" t="s">
        <v>120</v>
      </c>
      <c r="G205" s="850"/>
    </row>
    <row r="206" spans="1:7" s="851" customFormat="1" x14ac:dyDescent="0.25">
      <c r="A206" s="1807" t="s">
        <v>474</v>
      </c>
      <c r="B206" s="942" t="s">
        <v>478</v>
      </c>
      <c r="C206" s="942" t="s">
        <v>479</v>
      </c>
      <c r="D206" s="942" t="s">
        <v>481</v>
      </c>
      <c r="E206" s="816">
        <v>46829</v>
      </c>
      <c r="F206" s="942" t="s">
        <v>120</v>
      </c>
      <c r="G206" s="850"/>
    </row>
    <row r="207" spans="1:7" s="851" customFormat="1" x14ac:dyDescent="0.25">
      <c r="A207" s="1807" t="s">
        <v>482</v>
      </c>
      <c r="B207" s="942" t="s">
        <v>483</v>
      </c>
      <c r="C207" s="942" t="s">
        <v>484</v>
      </c>
      <c r="D207" s="942" t="s">
        <v>485</v>
      </c>
      <c r="E207" s="816">
        <v>46605</v>
      </c>
      <c r="F207" s="942" t="s">
        <v>82</v>
      </c>
      <c r="G207" s="850"/>
    </row>
    <row r="208" spans="1:7" s="851" customFormat="1" x14ac:dyDescent="0.25">
      <c r="A208" s="1807" t="s">
        <v>482</v>
      </c>
      <c r="B208" s="942" t="s">
        <v>486</v>
      </c>
      <c r="C208" s="942" t="s">
        <v>487</v>
      </c>
      <c r="D208" s="942" t="s">
        <v>488</v>
      </c>
      <c r="E208" s="816">
        <v>45791</v>
      </c>
      <c r="F208" s="942" t="s">
        <v>82</v>
      </c>
      <c r="G208" s="852"/>
    </row>
    <row r="209" spans="1:7" s="851" customFormat="1" x14ac:dyDescent="0.25">
      <c r="A209" s="1807" t="s">
        <v>482</v>
      </c>
      <c r="B209" s="942" t="s">
        <v>486</v>
      </c>
      <c r="C209" s="942" t="s">
        <v>487</v>
      </c>
      <c r="D209" s="942" t="s">
        <v>489</v>
      </c>
      <c r="E209" s="816">
        <v>46691</v>
      </c>
      <c r="F209" s="942" t="s">
        <v>82</v>
      </c>
      <c r="G209" s="852"/>
    </row>
    <row r="210" spans="1:7" s="851" customFormat="1" x14ac:dyDescent="0.25">
      <c r="A210" s="1807" t="s">
        <v>482</v>
      </c>
      <c r="B210" s="942" t="s">
        <v>1524</v>
      </c>
      <c r="C210" s="942" t="s">
        <v>1525</v>
      </c>
      <c r="D210" s="942" t="s">
        <v>1526</v>
      </c>
      <c r="E210" s="816">
        <v>45453</v>
      </c>
      <c r="F210" s="942" t="s">
        <v>82</v>
      </c>
      <c r="G210" s="852"/>
    </row>
    <row r="211" spans="1:7" s="851" customFormat="1" x14ac:dyDescent="0.25">
      <c r="A211" s="1807" t="s">
        <v>491</v>
      </c>
      <c r="B211" s="942" t="s">
        <v>492</v>
      </c>
      <c r="C211" s="942" t="s">
        <v>493</v>
      </c>
      <c r="D211" s="942" t="s">
        <v>494</v>
      </c>
      <c r="E211" s="816">
        <v>46049</v>
      </c>
      <c r="F211" s="942" t="s">
        <v>35</v>
      </c>
      <c r="G211" s="852"/>
    </row>
    <row r="212" spans="1:7" s="851" customFormat="1" x14ac:dyDescent="0.25">
      <c r="A212" s="1807" t="s">
        <v>491</v>
      </c>
      <c r="B212" s="942" t="s">
        <v>495</v>
      </c>
      <c r="C212" s="942" t="s">
        <v>496</v>
      </c>
      <c r="D212" s="942" t="s">
        <v>497</v>
      </c>
      <c r="E212" s="816">
        <v>46769</v>
      </c>
      <c r="F212" s="942" t="s">
        <v>35</v>
      </c>
      <c r="G212" s="852"/>
    </row>
    <row r="213" spans="1:7" s="851" customFormat="1" x14ac:dyDescent="0.25">
      <c r="A213" s="942" t="s">
        <v>498</v>
      </c>
      <c r="B213" s="942" t="s">
        <v>499</v>
      </c>
      <c r="C213" s="942" t="s">
        <v>500</v>
      </c>
      <c r="D213" s="942" t="s">
        <v>501</v>
      </c>
      <c r="E213" s="816">
        <v>47102</v>
      </c>
      <c r="F213" s="942" t="s">
        <v>38</v>
      </c>
      <c r="G213" s="852"/>
    </row>
    <row r="214" spans="1:7" s="851" customFormat="1" x14ac:dyDescent="0.25">
      <c r="A214" s="942" t="s">
        <v>1357</v>
      </c>
      <c r="B214" s="942" t="s">
        <v>502</v>
      </c>
      <c r="C214" s="942" t="s">
        <v>503</v>
      </c>
      <c r="D214" s="942" t="s">
        <v>504</v>
      </c>
      <c r="E214" s="816">
        <v>45337</v>
      </c>
      <c r="F214" s="942" t="s">
        <v>38</v>
      </c>
      <c r="G214" s="852"/>
    </row>
    <row r="215" spans="1:7" s="851" customFormat="1" x14ac:dyDescent="0.25">
      <c r="A215" s="942" t="s">
        <v>505</v>
      </c>
      <c r="B215" s="942" t="s">
        <v>506</v>
      </c>
      <c r="C215" s="942" t="s">
        <v>507</v>
      </c>
      <c r="D215" s="942" t="s">
        <v>508</v>
      </c>
      <c r="E215" s="816">
        <v>46223</v>
      </c>
      <c r="F215" s="942" t="s">
        <v>38</v>
      </c>
      <c r="G215" s="852"/>
    </row>
    <row r="216" spans="1:7" s="851" customFormat="1" x14ac:dyDescent="0.25">
      <c r="A216" s="942" t="s">
        <v>509</v>
      </c>
      <c r="B216" s="942" t="s">
        <v>510</v>
      </c>
      <c r="C216" s="942" t="s">
        <v>511</v>
      </c>
      <c r="D216" s="942" t="s">
        <v>512</v>
      </c>
      <c r="E216" s="816">
        <v>45160</v>
      </c>
      <c r="F216" s="942" t="s">
        <v>38</v>
      </c>
      <c r="G216" s="852"/>
    </row>
    <row r="217" spans="1:7" s="851" customFormat="1" x14ac:dyDescent="0.25">
      <c r="A217" s="1807" t="s">
        <v>513</v>
      </c>
      <c r="B217" s="942" t="s">
        <v>514</v>
      </c>
      <c r="C217" s="942" t="s">
        <v>515</v>
      </c>
      <c r="D217" s="942" t="s">
        <v>516</v>
      </c>
      <c r="E217" s="816">
        <v>45129</v>
      </c>
      <c r="F217" s="942" t="s">
        <v>38</v>
      </c>
      <c r="G217" s="852"/>
    </row>
    <row r="218" spans="1:7" s="851" customFormat="1" x14ac:dyDescent="0.25">
      <c r="A218" s="1807" t="s">
        <v>513</v>
      </c>
      <c r="B218" s="942" t="s">
        <v>514</v>
      </c>
      <c r="C218" s="942" t="s">
        <v>515</v>
      </c>
      <c r="D218" s="942" t="s">
        <v>517</v>
      </c>
      <c r="E218" s="816">
        <v>45495</v>
      </c>
      <c r="F218" s="942" t="s">
        <v>38</v>
      </c>
      <c r="G218" s="852"/>
    </row>
    <row r="219" spans="1:7" s="851" customFormat="1" x14ac:dyDescent="0.25">
      <c r="A219" s="1807" t="s">
        <v>513</v>
      </c>
      <c r="B219" s="942" t="s">
        <v>514</v>
      </c>
      <c r="C219" s="942" t="s">
        <v>515</v>
      </c>
      <c r="D219" s="942" t="s">
        <v>518</v>
      </c>
      <c r="E219" s="816">
        <v>45891</v>
      </c>
      <c r="F219" s="942" t="s">
        <v>38</v>
      </c>
      <c r="G219" s="852"/>
    </row>
    <row r="220" spans="1:7" s="851" customFormat="1" x14ac:dyDescent="0.25">
      <c r="A220" s="1809" t="s">
        <v>1361</v>
      </c>
      <c r="B220" s="942" t="s">
        <v>520</v>
      </c>
      <c r="C220" s="942" t="s">
        <v>521</v>
      </c>
      <c r="D220" s="942" t="s">
        <v>522</v>
      </c>
      <c r="E220" s="816">
        <v>45469</v>
      </c>
      <c r="F220" s="942" t="s">
        <v>235</v>
      </c>
      <c r="G220" s="852"/>
    </row>
    <row r="221" spans="1:7" s="851" customFormat="1" x14ac:dyDescent="0.25">
      <c r="A221" s="1810"/>
      <c r="B221" s="942" t="s">
        <v>520</v>
      </c>
      <c r="C221" s="942" t="s">
        <v>521</v>
      </c>
      <c r="D221" s="942" t="s">
        <v>1527</v>
      </c>
      <c r="E221" s="816">
        <v>45119</v>
      </c>
      <c r="F221" s="942" t="s">
        <v>235</v>
      </c>
      <c r="G221" s="852"/>
    </row>
    <row r="222" spans="1:7" s="851" customFormat="1" x14ac:dyDescent="0.25">
      <c r="A222" s="1810"/>
      <c r="B222" s="942" t="s">
        <v>520</v>
      </c>
      <c r="C222" s="942" t="s">
        <v>521</v>
      </c>
      <c r="D222" s="942" t="s">
        <v>1528</v>
      </c>
      <c r="E222" s="816">
        <v>45152</v>
      </c>
      <c r="F222" s="942" t="s">
        <v>235</v>
      </c>
      <c r="G222" s="852"/>
    </row>
    <row r="223" spans="1:7" s="851" customFormat="1" x14ac:dyDescent="0.25">
      <c r="A223" s="1810"/>
      <c r="B223" s="942" t="s">
        <v>520</v>
      </c>
      <c r="C223" s="942" t="s">
        <v>521</v>
      </c>
      <c r="D223" s="942" t="s">
        <v>1529</v>
      </c>
      <c r="E223" s="816">
        <v>45177</v>
      </c>
      <c r="F223" s="942" t="s">
        <v>235</v>
      </c>
      <c r="G223" s="852"/>
    </row>
    <row r="224" spans="1:7" s="851" customFormat="1" x14ac:dyDescent="0.25">
      <c r="A224" s="1810"/>
      <c r="B224" s="942" t="s">
        <v>520</v>
      </c>
      <c r="C224" s="942" t="s">
        <v>521</v>
      </c>
      <c r="D224" s="942" t="s">
        <v>523</v>
      </c>
      <c r="E224" s="816">
        <v>46472</v>
      </c>
      <c r="F224" s="942" t="s">
        <v>235</v>
      </c>
      <c r="G224" s="852"/>
    </row>
    <row r="225" spans="1:7" s="851" customFormat="1" x14ac:dyDescent="0.25">
      <c r="A225" s="1810"/>
      <c r="B225" s="942" t="s">
        <v>520</v>
      </c>
      <c r="C225" s="942" t="s">
        <v>521</v>
      </c>
      <c r="D225" s="942" t="s">
        <v>1530</v>
      </c>
      <c r="E225" s="816">
        <v>45119</v>
      </c>
      <c r="F225" s="942" t="s">
        <v>235</v>
      </c>
      <c r="G225" s="852"/>
    </row>
    <row r="226" spans="1:7" s="851" customFormat="1" x14ac:dyDescent="0.25">
      <c r="A226" s="1810"/>
      <c r="B226" s="942" t="s">
        <v>520</v>
      </c>
      <c r="C226" s="942" t="s">
        <v>521</v>
      </c>
      <c r="D226" s="942" t="s">
        <v>1531</v>
      </c>
      <c r="E226" s="816">
        <v>45152</v>
      </c>
      <c r="F226" s="942" t="s">
        <v>235</v>
      </c>
      <c r="G226" s="850"/>
    </row>
    <row r="227" spans="1:7" s="851" customFormat="1" x14ac:dyDescent="0.25">
      <c r="A227" s="1811"/>
      <c r="B227" s="942" t="s">
        <v>520</v>
      </c>
      <c r="C227" s="943" t="s">
        <v>521</v>
      </c>
      <c r="D227" s="942" t="s">
        <v>1532</v>
      </c>
      <c r="E227" s="816">
        <v>45177</v>
      </c>
      <c r="F227" s="942" t="s">
        <v>235</v>
      </c>
      <c r="G227" s="850"/>
    </row>
    <row r="228" spans="1:7" s="851" customFormat="1" x14ac:dyDescent="0.25">
      <c r="A228" s="943" t="s">
        <v>524</v>
      </c>
      <c r="B228" s="942" t="s">
        <v>525</v>
      </c>
      <c r="C228" s="942" t="s">
        <v>526</v>
      </c>
      <c r="D228" s="942" t="s">
        <v>527</v>
      </c>
      <c r="E228" s="816">
        <v>47839</v>
      </c>
      <c r="F228" s="942" t="s">
        <v>38</v>
      </c>
      <c r="G228" s="850"/>
    </row>
    <row r="229" spans="1:7" s="851" customFormat="1" x14ac:dyDescent="0.25">
      <c r="A229" s="1808" t="s">
        <v>1480</v>
      </c>
      <c r="B229" s="942" t="s">
        <v>529</v>
      </c>
      <c r="C229" s="942" t="s">
        <v>530</v>
      </c>
      <c r="D229" s="942" t="s">
        <v>531</v>
      </c>
      <c r="E229" s="816">
        <v>45920</v>
      </c>
      <c r="F229" s="942" t="s">
        <v>82</v>
      </c>
      <c r="G229" s="850"/>
    </row>
    <row r="230" spans="1:7" s="851" customFormat="1" x14ac:dyDescent="0.25">
      <c r="A230" s="1808" t="s">
        <v>528</v>
      </c>
      <c r="B230" s="942" t="s">
        <v>529</v>
      </c>
      <c r="C230" s="942" t="s">
        <v>530</v>
      </c>
      <c r="D230" s="942" t="s">
        <v>532</v>
      </c>
      <c r="E230" s="816">
        <v>46741</v>
      </c>
      <c r="F230" s="942" t="s">
        <v>82</v>
      </c>
      <c r="G230" s="850"/>
    </row>
    <row r="231" spans="1:7" s="851" customFormat="1" x14ac:dyDescent="0.25">
      <c r="A231" s="1808" t="s">
        <v>533</v>
      </c>
      <c r="B231" s="942" t="s">
        <v>534</v>
      </c>
      <c r="C231" s="942" t="s">
        <v>535</v>
      </c>
      <c r="D231" s="942" t="s">
        <v>536</v>
      </c>
      <c r="E231" s="816">
        <v>45339</v>
      </c>
      <c r="F231" s="942" t="s">
        <v>442</v>
      </c>
      <c r="G231" s="850"/>
    </row>
    <row r="232" spans="1:7" s="851" customFormat="1" x14ac:dyDescent="0.25">
      <c r="A232" s="1808" t="s">
        <v>533</v>
      </c>
      <c r="B232" s="942" t="s">
        <v>534</v>
      </c>
      <c r="C232" s="942" t="s">
        <v>535</v>
      </c>
      <c r="D232" s="942" t="s">
        <v>537</v>
      </c>
      <c r="E232" s="816">
        <v>45886</v>
      </c>
      <c r="F232" s="942" t="s">
        <v>442</v>
      </c>
      <c r="G232" s="850"/>
    </row>
    <row r="233" spans="1:7" s="851" customFormat="1" x14ac:dyDescent="0.25">
      <c r="A233" s="1808" t="s">
        <v>533</v>
      </c>
      <c r="B233" s="942" t="s">
        <v>534</v>
      </c>
      <c r="C233" s="942" t="s">
        <v>535</v>
      </c>
      <c r="D233" s="942" t="s">
        <v>538</v>
      </c>
      <c r="E233" s="816">
        <v>46251</v>
      </c>
      <c r="F233" s="942" t="s">
        <v>442</v>
      </c>
      <c r="G233" s="850"/>
    </row>
    <row r="234" spans="1:7" s="851" customFormat="1" x14ac:dyDescent="0.25">
      <c r="A234" s="1807" t="s">
        <v>533</v>
      </c>
      <c r="B234" s="942" t="s">
        <v>534</v>
      </c>
      <c r="C234" s="942" t="s">
        <v>535</v>
      </c>
      <c r="D234" s="942" t="s">
        <v>539</v>
      </c>
      <c r="E234" s="816">
        <v>46616</v>
      </c>
      <c r="F234" s="942" t="s">
        <v>442</v>
      </c>
      <c r="G234" s="850"/>
    </row>
    <row r="235" spans="1:7" s="851" customFormat="1" x14ac:dyDescent="0.25">
      <c r="A235" s="1807" t="s">
        <v>533</v>
      </c>
      <c r="B235" s="942" t="s">
        <v>534</v>
      </c>
      <c r="C235" s="942" t="s">
        <v>535</v>
      </c>
      <c r="D235" s="942" t="s">
        <v>540</v>
      </c>
      <c r="E235" s="816">
        <v>46982</v>
      </c>
      <c r="F235" s="942" t="s">
        <v>442</v>
      </c>
      <c r="G235" s="852"/>
    </row>
    <row r="236" spans="1:7" s="851" customFormat="1" x14ac:dyDescent="0.25">
      <c r="A236" s="1807" t="s">
        <v>533</v>
      </c>
      <c r="B236" s="942" t="s">
        <v>534</v>
      </c>
      <c r="C236" s="942" t="s">
        <v>535</v>
      </c>
      <c r="D236" s="942" t="s">
        <v>541</v>
      </c>
      <c r="E236" s="816">
        <v>47347</v>
      </c>
      <c r="F236" s="942" t="s">
        <v>442</v>
      </c>
      <c r="G236" s="852"/>
    </row>
    <row r="237" spans="1:7" s="851" customFormat="1" x14ac:dyDescent="0.25">
      <c r="A237" s="942" t="s">
        <v>1374</v>
      </c>
      <c r="B237" s="942" t="s">
        <v>542</v>
      </c>
      <c r="C237" s="942" t="s">
        <v>543</v>
      </c>
      <c r="D237" s="942" t="s">
        <v>544</v>
      </c>
      <c r="E237" s="816">
        <v>45247</v>
      </c>
      <c r="F237" s="942" t="s">
        <v>35</v>
      </c>
      <c r="G237" s="852"/>
    </row>
    <row r="238" spans="1:7" s="851" customFormat="1" x14ac:dyDescent="0.25">
      <c r="A238" s="942" t="s">
        <v>1378</v>
      </c>
      <c r="B238" s="942" t="s">
        <v>545</v>
      </c>
      <c r="C238" s="942" t="s">
        <v>546</v>
      </c>
      <c r="D238" s="942" t="s">
        <v>547</v>
      </c>
      <c r="E238" s="816">
        <v>45318</v>
      </c>
      <c r="F238" s="942" t="s">
        <v>1440</v>
      </c>
      <c r="G238" s="852"/>
    </row>
    <row r="239" spans="1:7" s="851" customFormat="1" x14ac:dyDescent="0.25">
      <c r="A239" s="943" t="s">
        <v>1382</v>
      </c>
      <c r="B239" s="942" t="s">
        <v>548</v>
      </c>
      <c r="C239" s="942" t="s">
        <v>549</v>
      </c>
      <c r="D239" s="942" t="s">
        <v>550</v>
      </c>
      <c r="E239" s="816">
        <v>45126</v>
      </c>
      <c r="F239" s="942" t="s">
        <v>35</v>
      </c>
      <c r="G239" s="852"/>
    </row>
    <row r="240" spans="1:7" s="851" customFormat="1" x14ac:dyDescent="0.25">
      <c r="A240" s="1808" t="s">
        <v>1384</v>
      </c>
      <c r="B240" s="942" t="s">
        <v>552</v>
      </c>
      <c r="C240" s="942" t="s">
        <v>553</v>
      </c>
      <c r="D240" s="942" t="s">
        <v>554</v>
      </c>
      <c r="E240" s="816">
        <v>45239</v>
      </c>
      <c r="F240" s="942" t="s">
        <v>35</v>
      </c>
      <c r="G240" s="852"/>
    </row>
    <row r="241" spans="1:7" s="851" customFormat="1" x14ac:dyDescent="0.25">
      <c r="A241" s="1808" t="s">
        <v>551</v>
      </c>
      <c r="B241" s="942" t="s">
        <v>552</v>
      </c>
      <c r="C241" s="942" t="s">
        <v>553</v>
      </c>
      <c r="D241" s="942" t="s">
        <v>555</v>
      </c>
      <c r="E241" s="816">
        <v>45544</v>
      </c>
      <c r="F241" s="942" t="s">
        <v>35</v>
      </c>
      <c r="G241" s="852"/>
    </row>
    <row r="242" spans="1:7" s="851" customFormat="1" x14ac:dyDescent="0.25">
      <c r="A242" s="943" t="s">
        <v>1385</v>
      </c>
      <c r="B242" s="942" t="s">
        <v>1479</v>
      </c>
      <c r="C242" s="942" t="s">
        <v>556</v>
      </c>
      <c r="D242" s="942" t="s">
        <v>557</v>
      </c>
      <c r="E242" s="816">
        <v>45231</v>
      </c>
      <c r="F242" s="942" t="s">
        <v>235</v>
      </c>
      <c r="G242" s="852"/>
    </row>
    <row r="243" spans="1:7" s="851" customFormat="1" x14ac:dyDescent="0.25">
      <c r="A243" s="942" t="s">
        <v>1387</v>
      </c>
      <c r="B243" s="942" t="s">
        <v>558</v>
      </c>
      <c r="C243" s="942" t="s">
        <v>559</v>
      </c>
      <c r="D243" s="942" t="s">
        <v>560</v>
      </c>
      <c r="E243" s="816">
        <v>45852</v>
      </c>
      <c r="F243" s="942" t="s">
        <v>235</v>
      </c>
      <c r="G243" s="852"/>
    </row>
    <row r="244" spans="1:7" s="851" customFormat="1" x14ac:dyDescent="0.25">
      <c r="A244" s="942" t="s">
        <v>1388</v>
      </c>
      <c r="B244" s="942" t="s">
        <v>561</v>
      </c>
      <c r="C244" s="942" t="s">
        <v>562</v>
      </c>
      <c r="D244" s="942" t="s">
        <v>563</v>
      </c>
      <c r="E244" s="816">
        <v>45630</v>
      </c>
      <c r="F244" s="942" t="s">
        <v>35</v>
      </c>
      <c r="G244" s="850"/>
    </row>
    <row r="245" spans="1:7" s="851" customFormat="1" x14ac:dyDescent="0.25">
      <c r="A245" s="942" t="s">
        <v>1394</v>
      </c>
      <c r="B245" s="942" t="s">
        <v>564</v>
      </c>
      <c r="C245" s="942" t="s">
        <v>565</v>
      </c>
      <c r="D245" s="942" t="s">
        <v>566</v>
      </c>
      <c r="E245" s="816">
        <v>45963</v>
      </c>
      <c r="F245" s="942" t="s">
        <v>38</v>
      </c>
      <c r="G245" s="850"/>
    </row>
    <row r="246" spans="1:7" s="851" customFormat="1" x14ac:dyDescent="0.25">
      <c r="A246" s="1807" t="s">
        <v>1389</v>
      </c>
      <c r="B246" s="942" t="s">
        <v>568</v>
      </c>
      <c r="C246" s="942" t="s">
        <v>569</v>
      </c>
      <c r="D246" s="942" t="s">
        <v>570</v>
      </c>
      <c r="E246" s="816">
        <v>45874</v>
      </c>
      <c r="F246" s="942" t="s">
        <v>82</v>
      </c>
      <c r="G246" s="852"/>
    </row>
    <row r="247" spans="1:7" s="851" customFormat="1" x14ac:dyDescent="0.25">
      <c r="A247" s="1807" t="s">
        <v>567</v>
      </c>
      <c r="B247" s="942" t="s">
        <v>568</v>
      </c>
      <c r="C247" s="942" t="s">
        <v>569</v>
      </c>
      <c r="D247" s="942" t="s">
        <v>571</v>
      </c>
      <c r="E247" s="816">
        <v>46970</v>
      </c>
      <c r="F247" s="942" t="s">
        <v>82</v>
      </c>
      <c r="G247" s="852"/>
    </row>
    <row r="248" spans="1:7" s="851" customFormat="1" x14ac:dyDescent="0.25">
      <c r="A248" s="1807" t="s">
        <v>572</v>
      </c>
      <c r="B248" s="942" t="s">
        <v>1463</v>
      </c>
      <c r="C248" s="942" t="s">
        <v>573</v>
      </c>
      <c r="D248" s="942" t="s">
        <v>574</v>
      </c>
      <c r="E248" s="816">
        <v>45154</v>
      </c>
      <c r="F248" s="942" t="s">
        <v>35</v>
      </c>
      <c r="G248" s="852"/>
    </row>
    <row r="249" spans="1:7" s="851" customFormat="1" x14ac:dyDescent="0.25">
      <c r="A249" s="1807" t="s">
        <v>572</v>
      </c>
      <c r="B249" s="942" t="s">
        <v>1464</v>
      </c>
      <c r="C249" s="942" t="s">
        <v>575</v>
      </c>
      <c r="D249" s="942" t="s">
        <v>576</v>
      </c>
      <c r="E249" s="816">
        <v>45518</v>
      </c>
      <c r="F249" s="942" t="s">
        <v>35</v>
      </c>
      <c r="G249" s="852"/>
    </row>
    <row r="250" spans="1:7" s="851" customFormat="1" x14ac:dyDescent="0.25">
      <c r="A250" s="1807" t="s">
        <v>572</v>
      </c>
      <c r="B250" s="942" t="s">
        <v>1465</v>
      </c>
      <c r="C250" s="942" t="s">
        <v>577</v>
      </c>
      <c r="D250" s="942" t="s">
        <v>578</v>
      </c>
      <c r="E250" s="816">
        <v>45744</v>
      </c>
      <c r="F250" s="942" t="s">
        <v>35</v>
      </c>
      <c r="G250" s="852"/>
    </row>
    <row r="251" spans="1:7" s="851" customFormat="1" x14ac:dyDescent="0.25">
      <c r="A251" s="1807" t="s">
        <v>572</v>
      </c>
      <c r="B251" s="942" t="s">
        <v>579</v>
      </c>
      <c r="C251" s="942" t="s">
        <v>580</v>
      </c>
      <c r="D251" s="942" t="s">
        <v>581</v>
      </c>
      <c r="E251" s="816">
        <v>48149</v>
      </c>
      <c r="F251" s="942" t="s">
        <v>216</v>
      </c>
    </row>
    <row r="252" spans="1:7" s="851" customFormat="1" x14ac:dyDescent="0.25">
      <c r="A252" s="1807" t="s">
        <v>572</v>
      </c>
      <c r="B252" s="942" t="s">
        <v>582</v>
      </c>
      <c r="C252" s="942" t="s">
        <v>583</v>
      </c>
      <c r="D252" s="942" t="s">
        <v>584</v>
      </c>
      <c r="E252" s="816">
        <v>48546</v>
      </c>
      <c r="F252" s="942" t="s">
        <v>216</v>
      </c>
      <c r="G252" s="852"/>
    </row>
    <row r="253" spans="1:7" s="851" customFormat="1" x14ac:dyDescent="0.25">
      <c r="A253" s="1807" t="s">
        <v>572</v>
      </c>
      <c r="B253" s="942" t="s">
        <v>585</v>
      </c>
      <c r="C253" s="942" t="s">
        <v>586</v>
      </c>
      <c r="D253" s="942" t="s">
        <v>587</v>
      </c>
      <c r="E253" s="816">
        <v>48850</v>
      </c>
      <c r="F253" s="942" t="s">
        <v>216</v>
      </c>
      <c r="G253" s="852"/>
    </row>
    <row r="254" spans="1:7" s="851" customFormat="1" x14ac:dyDescent="0.25">
      <c r="A254" s="942" t="s">
        <v>588</v>
      </c>
      <c r="B254" s="942" t="s">
        <v>1466</v>
      </c>
      <c r="C254" s="942" t="s">
        <v>589</v>
      </c>
      <c r="D254" s="942" t="s">
        <v>590</v>
      </c>
      <c r="E254" s="816">
        <v>46385</v>
      </c>
      <c r="F254" s="942" t="s">
        <v>38</v>
      </c>
      <c r="G254" s="852"/>
    </row>
    <row r="255" spans="1:7" s="851" customFormat="1" x14ac:dyDescent="0.25">
      <c r="A255" s="1807" t="s">
        <v>591</v>
      </c>
      <c r="B255" s="942" t="s">
        <v>1467</v>
      </c>
      <c r="C255" s="942" t="s">
        <v>592</v>
      </c>
      <c r="D255" s="942" t="s">
        <v>593</v>
      </c>
      <c r="E255" s="816">
        <v>46333</v>
      </c>
      <c r="F255" s="942" t="s">
        <v>35</v>
      </c>
      <c r="G255" s="850"/>
    </row>
    <row r="256" spans="1:7" s="851" customFormat="1" x14ac:dyDescent="0.25">
      <c r="A256" s="1807" t="s">
        <v>591</v>
      </c>
      <c r="B256" s="942" t="s">
        <v>1468</v>
      </c>
      <c r="C256" s="942" t="s">
        <v>594</v>
      </c>
      <c r="D256" s="942" t="s">
        <v>595</v>
      </c>
      <c r="E256" s="816">
        <v>46505</v>
      </c>
      <c r="F256" s="942" t="s">
        <v>35</v>
      </c>
      <c r="G256" s="850"/>
    </row>
    <row r="257" spans="1:7" s="851" customFormat="1" x14ac:dyDescent="0.25">
      <c r="A257" s="1807" t="s">
        <v>591</v>
      </c>
      <c r="B257" s="942" t="s">
        <v>1469</v>
      </c>
      <c r="C257" s="942" t="s">
        <v>596</v>
      </c>
      <c r="D257" s="942" t="s">
        <v>597</v>
      </c>
      <c r="E257" s="816">
        <v>47018</v>
      </c>
      <c r="F257" s="942" t="s">
        <v>35</v>
      </c>
      <c r="G257" s="852"/>
    </row>
    <row r="258" spans="1:7" s="851" customFormat="1" x14ac:dyDescent="0.25">
      <c r="A258" s="1807" t="s">
        <v>591</v>
      </c>
      <c r="B258" s="942" t="s">
        <v>1470</v>
      </c>
      <c r="C258" s="942" t="s">
        <v>598</v>
      </c>
      <c r="D258" s="942" t="s">
        <v>599</v>
      </c>
      <c r="E258" s="816">
        <v>45527</v>
      </c>
      <c r="F258" s="942" t="s">
        <v>35</v>
      </c>
      <c r="G258" s="852"/>
    </row>
    <row r="259" spans="1:7" s="851" customFormat="1" x14ac:dyDescent="0.25">
      <c r="A259" s="1807" t="s">
        <v>591</v>
      </c>
      <c r="B259" s="942" t="s">
        <v>1471</v>
      </c>
      <c r="C259" s="942" t="s">
        <v>600</v>
      </c>
      <c r="D259" s="942" t="s">
        <v>601</v>
      </c>
      <c r="E259" s="816">
        <v>46603</v>
      </c>
      <c r="F259" s="942" t="s">
        <v>82</v>
      </c>
      <c r="G259" s="852"/>
    </row>
    <row r="260" spans="1:7" s="851" customFormat="1" x14ac:dyDescent="0.25">
      <c r="A260" s="1807" t="s">
        <v>591</v>
      </c>
      <c r="B260" s="942" t="s">
        <v>1472</v>
      </c>
      <c r="C260" s="942" t="s">
        <v>602</v>
      </c>
      <c r="D260" s="942" t="s">
        <v>603</v>
      </c>
      <c r="E260" s="816">
        <v>47683</v>
      </c>
      <c r="F260" s="942" t="s">
        <v>82</v>
      </c>
      <c r="G260" s="852"/>
    </row>
    <row r="261" spans="1:7" s="851" customFormat="1" x14ac:dyDescent="0.25">
      <c r="A261" s="1807" t="s">
        <v>591</v>
      </c>
      <c r="B261" s="942" t="s">
        <v>604</v>
      </c>
      <c r="C261" s="942" t="s">
        <v>605</v>
      </c>
      <c r="D261" s="942" t="s">
        <v>606</v>
      </c>
      <c r="E261" s="816">
        <v>47291</v>
      </c>
      <c r="F261" s="942" t="s">
        <v>82</v>
      </c>
      <c r="G261" s="852"/>
    </row>
    <row r="262" spans="1:7" s="851" customFormat="1" x14ac:dyDescent="0.25">
      <c r="A262" s="942" t="s">
        <v>1495</v>
      </c>
      <c r="B262" s="942" t="s">
        <v>1496</v>
      </c>
      <c r="C262" s="942" t="s">
        <v>1497</v>
      </c>
      <c r="D262" s="942" t="s">
        <v>1498</v>
      </c>
      <c r="E262" s="816">
        <v>47712</v>
      </c>
      <c r="F262" s="942" t="s">
        <v>607</v>
      </c>
      <c r="G262" s="852"/>
    </row>
    <row r="263" spans="1:7" s="851" customFormat="1" x14ac:dyDescent="0.25">
      <c r="A263" s="1807" t="s">
        <v>612</v>
      </c>
      <c r="B263" s="942" t="s">
        <v>1473</v>
      </c>
      <c r="C263" s="942" t="s">
        <v>613</v>
      </c>
      <c r="D263" s="942" t="s">
        <v>614</v>
      </c>
      <c r="E263" s="816">
        <v>45492</v>
      </c>
      <c r="F263" s="942" t="s">
        <v>82</v>
      </c>
      <c r="G263" s="852"/>
    </row>
    <row r="264" spans="1:7" s="851" customFormat="1" x14ac:dyDescent="0.25">
      <c r="A264" s="1807" t="s">
        <v>612</v>
      </c>
      <c r="B264" s="942" t="s">
        <v>1474</v>
      </c>
      <c r="C264" s="942" t="s">
        <v>615</v>
      </c>
      <c r="D264" s="942" t="s">
        <v>616</v>
      </c>
      <c r="E264" s="816">
        <v>46314</v>
      </c>
      <c r="F264" s="942" t="s">
        <v>82</v>
      </c>
      <c r="G264" s="852"/>
    </row>
    <row r="265" spans="1:7" s="851" customFormat="1" x14ac:dyDescent="0.25">
      <c r="A265" s="1807" t="s">
        <v>612</v>
      </c>
      <c r="B265" s="942" t="s">
        <v>1475</v>
      </c>
      <c r="C265" s="942" t="s">
        <v>617</v>
      </c>
      <c r="D265" s="942" t="s">
        <v>618</v>
      </c>
      <c r="E265" s="816">
        <v>46482</v>
      </c>
      <c r="F265" s="942" t="s">
        <v>82</v>
      </c>
      <c r="G265" s="852"/>
    </row>
    <row r="266" spans="1:7" s="851" customFormat="1" x14ac:dyDescent="0.25">
      <c r="A266" s="1807" t="s">
        <v>612</v>
      </c>
      <c r="B266" s="942" t="s">
        <v>1476</v>
      </c>
      <c r="C266" s="942" t="s">
        <v>619</v>
      </c>
      <c r="D266" s="942" t="s">
        <v>620</v>
      </c>
      <c r="E266" s="816">
        <v>46485</v>
      </c>
      <c r="F266" s="942" t="s">
        <v>82</v>
      </c>
      <c r="G266" s="852"/>
    </row>
    <row r="267" spans="1:7" s="851" customFormat="1" x14ac:dyDescent="0.25">
      <c r="A267" s="1807" t="s">
        <v>612</v>
      </c>
      <c r="B267" s="942" t="s">
        <v>1477</v>
      </c>
      <c r="C267" s="942" t="s">
        <v>621</v>
      </c>
      <c r="D267" s="942" t="s">
        <v>622</v>
      </c>
      <c r="E267" s="816">
        <v>47014</v>
      </c>
      <c r="F267" s="942" t="s">
        <v>82</v>
      </c>
      <c r="G267" s="852"/>
    </row>
    <row r="268" spans="1:7" s="851" customFormat="1" x14ac:dyDescent="0.25">
      <c r="A268" s="1804" t="s">
        <v>623</v>
      </c>
      <c r="B268" s="942" t="s">
        <v>1533</v>
      </c>
      <c r="C268" s="942" t="s">
        <v>624</v>
      </c>
      <c r="D268" s="942" t="s">
        <v>625</v>
      </c>
      <c r="E268" s="816">
        <v>45139</v>
      </c>
      <c r="F268" s="942" t="s">
        <v>38</v>
      </c>
      <c r="G268" s="852"/>
    </row>
    <row r="269" spans="1:7" s="851" customFormat="1" x14ac:dyDescent="0.25">
      <c r="A269" s="1806"/>
      <c r="B269" s="942" t="s">
        <v>1478</v>
      </c>
      <c r="C269" s="942" t="s">
        <v>626</v>
      </c>
      <c r="D269" s="942" t="s">
        <v>627</v>
      </c>
      <c r="E269" s="816">
        <v>45538</v>
      </c>
      <c r="F269" s="942" t="s">
        <v>38</v>
      </c>
      <c r="G269" s="852"/>
    </row>
    <row r="270" spans="1:7" s="851" customFormat="1" x14ac:dyDescent="0.25">
      <c r="A270" s="1806"/>
      <c r="B270" s="942" t="s">
        <v>1478</v>
      </c>
      <c r="C270" s="942" t="s">
        <v>626</v>
      </c>
      <c r="D270" s="942" t="s">
        <v>628</v>
      </c>
      <c r="E270" s="816">
        <v>46258</v>
      </c>
      <c r="F270" s="942" t="s">
        <v>38</v>
      </c>
      <c r="G270" s="852"/>
    </row>
    <row r="271" spans="1:7" s="851" customFormat="1" x14ac:dyDescent="0.25">
      <c r="A271" s="1806"/>
      <c r="B271" s="942" t="s">
        <v>1438</v>
      </c>
      <c r="C271" s="942" t="s">
        <v>629</v>
      </c>
      <c r="D271" s="942" t="s">
        <v>630</v>
      </c>
      <c r="E271" s="816">
        <v>45473</v>
      </c>
      <c r="F271" s="942" t="s">
        <v>38</v>
      </c>
      <c r="G271" s="852"/>
    </row>
    <row r="272" spans="1:7" s="851" customFormat="1" x14ac:dyDescent="0.25">
      <c r="A272" s="1806"/>
      <c r="B272" s="942" t="s">
        <v>1438</v>
      </c>
      <c r="C272" s="942" t="s">
        <v>629</v>
      </c>
      <c r="D272" s="942" t="s">
        <v>631</v>
      </c>
      <c r="E272" s="816">
        <v>47273</v>
      </c>
      <c r="F272" s="942" t="s">
        <v>38</v>
      </c>
      <c r="G272" s="852"/>
    </row>
    <row r="273" spans="1:7" s="851" customFormat="1" x14ac:dyDescent="0.25">
      <c r="A273" s="1806"/>
      <c r="B273" s="942" t="s">
        <v>632</v>
      </c>
      <c r="C273" s="942" t="s">
        <v>633</v>
      </c>
      <c r="D273" s="942" t="s">
        <v>634</v>
      </c>
      <c r="E273" s="816">
        <v>46243</v>
      </c>
      <c r="F273" s="942" t="s">
        <v>38</v>
      </c>
      <c r="G273" s="852"/>
    </row>
    <row r="274" spans="1:7" s="851" customFormat="1" x14ac:dyDescent="0.25">
      <c r="A274" s="1806"/>
      <c r="B274" s="942" t="s">
        <v>635</v>
      </c>
      <c r="C274" s="943" t="s">
        <v>636</v>
      </c>
      <c r="D274" s="942" t="s">
        <v>637</v>
      </c>
      <c r="E274" s="816">
        <v>45514</v>
      </c>
      <c r="F274" s="942" t="s">
        <v>38</v>
      </c>
      <c r="G274" s="852"/>
    </row>
    <row r="275" spans="1:7" s="851" customFormat="1" x14ac:dyDescent="0.25">
      <c r="A275" s="1805"/>
      <c r="B275" s="942" t="s">
        <v>638</v>
      </c>
      <c r="C275" s="942" t="s">
        <v>639</v>
      </c>
      <c r="D275" s="942" t="s">
        <v>640</v>
      </c>
      <c r="E275" s="816">
        <v>46154</v>
      </c>
      <c r="F275" s="942" t="s">
        <v>82</v>
      </c>
      <c r="G275" s="852"/>
    </row>
    <row r="276" spans="1:7" s="851" customFormat="1" x14ac:dyDescent="0.25">
      <c r="A276" s="1804" t="s">
        <v>641</v>
      </c>
      <c r="B276" s="942" t="s">
        <v>642</v>
      </c>
      <c r="C276" s="942" t="s">
        <v>643</v>
      </c>
      <c r="D276" s="942" t="s">
        <v>644</v>
      </c>
      <c r="E276" s="816">
        <v>46300</v>
      </c>
      <c r="F276" s="942" t="s">
        <v>38</v>
      </c>
      <c r="G276" s="852"/>
    </row>
    <row r="277" spans="1:7" s="851" customFormat="1" x14ac:dyDescent="0.25">
      <c r="A277" s="1806"/>
      <c r="B277" s="942" t="s">
        <v>642</v>
      </c>
      <c r="C277" s="942" t="s">
        <v>643</v>
      </c>
      <c r="D277" s="942" t="s">
        <v>645</v>
      </c>
      <c r="E277" s="816">
        <v>47560</v>
      </c>
      <c r="F277" s="942" t="s">
        <v>38</v>
      </c>
      <c r="G277" s="852"/>
    </row>
    <row r="278" spans="1:7" s="851" customFormat="1" x14ac:dyDescent="0.25">
      <c r="A278" s="1805"/>
      <c r="B278" s="942" t="s">
        <v>646</v>
      </c>
      <c r="C278" s="942" t="s">
        <v>647</v>
      </c>
      <c r="D278" s="942" t="s">
        <v>648</v>
      </c>
      <c r="E278" s="816">
        <v>45184</v>
      </c>
      <c r="F278" s="942" t="s">
        <v>38</v>
      </c>
      <c r="G278" s="852"/>
    </row>
    <row r="279" spans="1:7" s="851" customFormat="1" x14ac:dyDescent="0.25">
      <c r="A279" s="1804" t="s">
        <v>649</v>
      </c>
      <c r="B279" s="942" t="s">
        <v>650</v>
      </c>
      <c r="C279" s="942" t="s">
        <v>651</v>
      </c>
      <c r="D279" s="942" t="s">
        <v>652</v>
      </c>
      <c r="E279" s="816">
        <v>45172</v>
      </c>
      <c r="F279" s="942" t="s">
        <v>82</v>
      </c>
      <c r="G279" s="852"/>
    </row>
    <row r="280" spans="1:7" s="851" customFormat="1" x14ac:dyDescent="0.25">
      <c r="A280" s="1805"/>
      <c r="B280" s="942" t="s">
        <v>653</v>
      </c>
      <c r="C280" s="942" t="s">
        <v>654</v>
      </c>
      <c r="D280" s="942" t="s">
        <v>655</v>
      </c>
      <c r="E280" s="816">
        <v>45292</v>
      </c>
      <c r="F280" s="942" t="s">
        <v>82</v>
      </c>
      <c r="G280" s="853"/>
    </row>
    <row r="281" spans="1:7" s="851" customFormat="1" x14ac:dyDescent="0.25">
      <c r="A281" s="1804" t="s">
        <v>656</v>
      </c>
      <c r="B281" s="942" t="s">
        <v>657</v>
      </c>
      <c r="C281" s="942" t="s">
        <v>658</v>
      </c>
      <c r="D281" s="942" t="s">
        <v>659</v>
      </c>
      <c r="E281" s="816">
        <v>45850</v>
      </c>
      <c r="F281" s="942" t="s">
        <v>235</v>
      </c>
      <c r="G281" s="852"/>
    </row>
    <row r="282" spans="1:7" s="851" customFormat="1" x14ac:dyDescent="0.25">
      <c r="A282" s="1806"/>
      <c r="B282" s="942" t="s">
        <v>660</v>
      </c>
      <c r="C282" s="942" t="s">
        <v>661</v>
      </c>
      <c r="D282" s="942" t="s">
        <v>662</v>
      </c>
      <c r="E282" s="816">
        <v>47607</v>
      </c>
      <c r="F282" s="942" t="s">
        <v>235</v>
      </c>
      <c r="G282" s="850"/>
    </row>
    <row r="283" spans="1:7" s="851" customFormat="1" x14ac:dyDescent="0.25">
      <c r="A283" s="1805"/>
      <c r="B283" s="942" t="s">
        <v>663</v>
      </c>
      <c r="C283" s="942" t="s">
        <v>664</v>
      </c>
      <c r="D283" s="942" t="s">
        <v>665</v>
      </c>
      <c r="E283" s="816">
        <v>47651</v>
      </c>
      <c r="F283" s="942" t="s">
        <v>99</v>
      </c>
      <c r="G283" s="850"/>
    </row>
    <row r="284" spans="1:7" ht="5.25" customHeight="1" x14ac:dyDescent="0.25">
      <c r="A284" s="854"/>
      <c r="B284" s="855"/>
      <c r="C284" s="855"/>
      <c r="D284" s="855"/>
      <c r="E284" s="856"/>
      <c r="F284" s="855"/>
    </row>
    <row r="285" spans="1:7" ht="5.25" customHeight="1" x14ac:dyDescent="0.25">
      <c r="A285" s="857"/>
      <c r="B285" s="858"/>
      <c r="C285" s="858"/>
      <c r="D285" s="858"/>
      <c r="E285" s="858"/>
      <c r="F285" s="858"/>
    </row>
    <row r="286" spans="1:7" ht="12" customHeight="1" x14ac:dyDescent="0.25">
      <c r="A286" s="859"/>
      <c r="B286" s="860"/>
      <c r="C286" s="859"/>
      <c r="D286" s="859"/>
      <c r="E286" s="859"/>
      <c r="F286" s="859"/>
    </row>
    <row r="287" spans="1:7" x14ac:dyDescent="0.25"/>
    <row r="288" spans="1:7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</sheetData>
  <mergeCells count="50">
    <mergeCell ref="A40:A42"/>
    <mergeCell ref="A1:F1"/>
    <mergeCell ref="A2:F2"/>
    <mergeCell ref="A3:F3"/>
    <mergeCell ref="A6:A11"/>
    <mergeCell ref="A12:A39"/>
    <mergeCell ref="A123:A130"/>
    <mergeCell ref="A43:A49"/>
    <mergeCell ref="A50:A53"/>
    <mergeCell ref="A54:A55"/>
    <mergeCell ref="A56:A63"/>
    <mergeCell ref="A64:A80"/>
    <mergeCell ref="A81:A88"/>
    <mergeCell ref="A89:A101"/>
    <mergeCell ref="A102:A104"/>
    <mergeCell ref="A105:A109"/>
    <mergeCell ref="A110:A111"/>
    <mergeCell ref="A112:A122"/>
    <mergeCell ref="A187:A190"/>
    <mergeCell ref="A133:A136"/>
    <mergeCell ref="A139:A141"/>
    <mergeCell ref="A142:A145"/>
    <mergeCell ref="A146:A149"/>
    <mergeCell ref="A150:A163"/>
    <mergeCell ref="A164:A166"/>
    <mergeCell ref="A167:A171"/>
    <mergeCell ref="A172:A173"/>
    <mergeCell ref="A174:A178"/>
    <mergeCell ref="A180:A182"/>
    <mergeCell ref="A183:A186"/>
    <mergeCell ref="A240:A241"/>
    <mergeCell ref="A191:A194"/>
    <mergeCell ref="A195:A196"/>
    <mergeCell ref="A198:A199"/>
    <mergeCell ref="A200:A202"/>
    <mergeCell ref="A203:A206"/>
    <mergeCell ref="A207:A210"/>
    <mergeCell ref="A211:A212"/>
    <mergeCell ref="A217:A219"/>
    <mergeCell ref="A220:A227"/>
    <mergeCell ref="A229:A230"/>
    <mergeCell ref="A231:A236"/>
    <mergeCell ref="A279:A280"/>
    <mergeCell ref="A281:A283"/>
    <mergeCell ref="A246:A247"/>
    <mergeCell ref="A248:A253"/>
    <mergeCell ref="A255:A261"/>
    <mergeCell ref="A263:A267"/>
    <mergeCell ref="A268:A275"/>
    <mergeCell ref="A276:A278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zoomScale="85" zoomScaleNormal="85" workbookViewId="0">
      <selection activeCell="B74" sqref="B74"/>
    </sheetView>
  </sheetViews>
  <sheetFormatPr baseColWidth="10" defaultColWidth="11.42578125" defaultRowHeight="15" x14ac:dyDescent="0.25"/>
  <cols>
    <col min="1" max="1" width="50.28515625" style="470" customWidth="1"/>
    <col min="2" max="2" width="61.5703125" style="470" customWidth="1"/>
    <col min="3" max="16384" width="11.42578125" style="470"/>
  </cols>
  <sheetData>
    <row r="1" spans="1:18" x14ac:dyDescent="0.25">
      <c r="A1" s="2136" t="s">
        <v>1199</v>
      </c>
      <c r="B1" s="2136"/>
      <c r="C1" s="2136"/>
      <c r="D1" s="2136"/>
      <c r="E1" s="2136"/>
      <c r="F1" s="2136"/>
      <c r="G1" s="2136"/>
      <c r="H1" s="2136"/>
      <c r="I1" s="2136"/>
      <c r="J1" s="2136"/>
      <c r="K1" s="2136"/>
      <c r="L1" s="2136"/>
      <c r="M1" s="2136"/>
      <c r="N1" s="2136"/>
      <c r="O1" s="2136"/>
      <c r="P1" s="2136"/>
      <c r="Q1" s="2136"/>
    </row>
    <row r="2" spans="1:18" x14ac:dyDescent="0.25">
      <c r="A2" s="2137" t="s">
        <v>1534</v>
      </c>
      <c r="B2" s="2137"/>
      <c r="C2" s="2137"/>
      <c r="D2" s="2137"/>
      <c r="E2" s="2137"/>
      <c r="F2" s="2137"/>
      <c r="G2" s="2137"/>
      <c r="H2" s="2137"/>
      <c r="I2" s="2137"/>
      <c r="J2" s="2137"/>
      <c r="K2" s="2137"/>
      <c r="L2" s="2137"/>
      <c r="M2" s="2137"/>
      <c r="N2" s="2137"/>
      <c r="O2" s="2137"/>
      <c r="P2" s="2137"/>
      <c r="Q2" s="2137"/>
    </row>
    <row r="3" spans="1:18" x14ac:dyDescent="0.25">
      <c r="A3" s="2135" t="s">
        <v>1050</v>
      </c>
      <c r="B3" s="2135"/>
      <c r="C3" s="2135"/>
      <c r="D3" s="2135"/>
      <c r="E3" s="2135"/>
      <c r="F3" s="2135"/>
      <c r="G3" s="2135"/>
      <c r="H3" s="2135"/>
      <c r="I3" s="2135"/>
      <c r="J3" s="2135"/>
      <c r="K3" s="2135"/>
      <c r="L3" s="2135"/>
      <c r="M3" s="2135"/>
      <c r="N3" s="2135"/>
      <c r="O3" s="2135"/>
      <c r="P3" s="2135"/>
      <c r="Q3" s="2135"/>
    </row>
    <row r="4" spans="1:18" ht="5.25" customHeight="1" x14ac:dyDescent="0.25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2"/>
      <c r="L4" s="472"/>
      <c r="M4" s="472"/>
      <c r="N4" s="472"/>
      <c r="O4" s="472"/>
      <c r="P4" s="472"/>
      <c r="Q4" s="472"/>
    </row>
    <row r="5" spans="1:18" ht="27" customHeight="1" thickBot="1" x14ac:dyDescent="0.3">
      <c r="A5" s="473" t="s">
        <v>922</v>
      </c>
      <c r="B5" s="1770" t="s">
        <v>963</v>
      </c>
      <c r="C5" s="474">
        <v>44713</v>
      </c>
      <c r="D5" s="474">
        <v>44743</v>
      </c>
      <c r="E5" s="474">
        <v>44774</v>
      </c>
      <c r="F5" s="474">
        <v>44805</v>
      </c>
      <c r="G5" s="474">
        <v>44835</v>
      </c>
      <c r="H5" s="474">
        <v>44866</v>
      </c>
      <c r="I5" s="474">
        <v>44896</v>
      </c>
      <c r="J5" s="474">
        <v>44927</v>
      </c>
      <c r="K5" s="474">
        <v>44958</v>
      </c>
      <c r="L5" s="474">
        <v>44986</v>
      </c>
      <c r="M5" s="474">
        <v>45017</v>
      </c>
      <c r="N5" s="474">
        <v>45047</v>
      </c>
      <c r="O5" s="474">
        <v>45078</v>
      </c>
      <c r="P5" s="475" t="s">
        <v>1200</v>
      </c>
      <c r="Q5" s="475" t="s">
        <v>1162</v>
      </c>
    </row>
    <row r="6" spans="1:18" x14ac:dyDescent="0.25">
      <c r="A6" s="2138" t="s">
        <v>930</v>
      </c>
      <c r="B6" s="193" t="s">
        <v>1063</v>
      </c>
      <c r="C6" s="476">
        <v>1282.924272</v>
      </c>
      <c r="D6" s="476">
        <v>1283.9258320000001</v>
      </c>
      <c r="E6" s="476">
        <v>1285.213454</v>
      </c>
      <c r="F6" s="476">
        <v>1285.545478</v>
      </c>
      <c r="G6" s="476">
        <v>1286.9250240000001</v>
      </c>
      <c r="H6" s="476">
        <v>1288.480186</v>
      </c>
      <c r="I6" s="476">
        <v>1290.2123360000001</v>
      </c>
      <c r="J6" s="476">
        <v>1292.2600460000001</v>
      </c>
      <c r="K6" s="476">
        <v>1292.3142399999999</v>
      </c>
      <c r="L6" s="476">
        <v>1293.7980580000001</v>
      </c>
      <c r="M6" s="476">
        <v>1296.0124660000001</v>
      </c>
      <c r="N6" s="476">
        <v>1297.155342</v>
      </c>
      <c r="O6" s="476">
        <v>1298.2241300000001</v>
      </c>
      <c r="P6" s="477">
        <v>3.4209913770020329E-3</v>
      </c>
      <c r="Q6" s="477">
        <v>1.1925768600627181E-2</v>
      </c>
    </row>
    <row r="7" spans="1:18" ht="15.75" thickBot="1" x14ac:dyDescent="0.3">
      <c r="A7" s="2139" t="s">
        <v>930</v>
      </c>
      <c r="B7" s="210" t="s">
        <v>1064</v>
      </c>
      <c r="C7" s="478">
        <v>1783.1088240000001</v>
      </c>
      <c r="D7" s="478">
        <v>1784.2036800000003</v>
      </c>
      <c r="E7" s="478">
        <v>1784.9932660000002</v>
      </c>
      <c r="F7" s="478">
        <v>1785.4933600000002</v>
      </c>
      <c r="G7" s="478">
        <v>1786.0593100000001</v>
      </c>
      <c r="H7" s="478">
        <v>1787.5609640000002</v>
      </c>
      <c r="I7" s="478">
        <v>1789.2835100000002</v>
      </c>
      <c r="J7" s="478">
        <v>1790.9676400000001</v>
      </c>
      <c r="K7" s="478">
        <v>1791.17344</v>
      </c>
      <c r="L7" s="478">
        <v>1793.021524</v>
      </c>
      <c r="M7" s="478">
        <v>1794.7111420000003</v>
      </c>
      <c r="N7" s="478">
        <v>1796.427514</v>
      </c>
      <c r="O7" s="478">
        <v>1797.61841</v>
      </c>
      <c r="P7" s="479">
        <v>2.5637650962186892E-3</v>
      </c>
      <c r="Q7" s="479">
        <v>8.1372408709474812E-3</v>
      </c>
    </row>
    <row r="8" spans="1:18" x14ac:dyDescent="0.25">
      <c r="A8" s="2138" t="s">
        <v>944</v>
      </c>
      <c r="B8" s="193" t="s">
        <v>1065</v>
      </c>
      <c r="C8" s="476">
        <v>1503.4122179999999</v>
      </c>
      <c r="D8" s="476">
        <v>1508.0660420000002</v>
      </c>
      <c r="E8" s="476">
        <v>1509.2240100000001</v>
      </c>
      <c r="F8" s="476">
        <v>1510.11238</v>
      </c>
      <c r="G8" s="476">
        <v>1511.1256020000001</v>
      </c>
      <c r="H8" s="476">
        <v>1512.1786120000002</v>
      </c>
      <c r="I8" s="476">
        <v>1514.025324</v>
      </c>
      <c r="J8" s="476">
        <v>1515.0913680000001</v>
      </c>
      <c r="K8" s="476">
        <v>1516.0092360000001</v>
      </c>
      <c r="L8" s="476">
        <v>1517.5643980000002</v>
      </c>
      <c r="M8" s="476">
        <v>1518.736772</v>
      </c>
      <c r="N8" s="476">
        <v>1520.0463460000001</v>
      </c>
      <c r="O8" s="476">
        <v>1520.8818940000001</v>
      </c>
      <c r="P8" s="477">
        <v>2.1860660439662551E-3</v>
      </c>
      <c r="Q8" s="477">
        <v>1.1620017311845582E-2</v>
      </c>
    </row>
    <row r="9" spans="1:18" ht="15.75" thickBot="1" x14ac:dyDescent="0.3">
      <c r="A9" s="2139" t="s">
        <v>944</v>
      </c>
      <c r="B9" s="259" t="s">
        <v>1066</v>
      </c>
      <c r="C9" s="480">
        <v>1483.9469680000002</v>
      </c>
      <c r="D9" s="480">
        <v>1485.0294759999999</v>
      </c>
      <c r="E9" s="480">
        <v>1486.1353080000001</v>
      </c>
      <c r="F9" s="480">
        <v>1487.120404</v>
      </c>
      <c r="G9" s="480">
        <v>1488.2708259999999</v>
      </c>
      <c r="H9" s="480">
        <v>1489.38832</v>
      </c>
      <c r="I9" s="480">
        <v>1490.6814300000001</v>
      </c>
      <c r="J9" s="480">
        <v>1491.92652</v>
      </c>
      <c r="K9" s="480">
        <v>1492.8635959999999</v>
      </c>
      <c r="L9" s="480">
        <v>1494.187576</v>
      </c>
      <c r="M9" s="480">
        <v>1495.474512</v>
      </c>
      <c r="N9" s="480">
        <v>1496.684616</v>
      </c>
      <c r="O9" s="480">
        <v>1498.0435820000002</v>
      </c>
      <c r="P9" s="481">
        <v>2.5806706346219858E-3</v>
      </c>
      <c r="Q9" s="481">
        <v>9.4994055070572059E-3</v>
      </c>
    </row>
    <row r="10" spans="1:18" x14ac:dyDescent="0.25">
      <c r="A10" s="2140" t="s">
        <v>932</v>
      </c>
      <c r="B10" s="210" t="s">
        <v>1067</v>
      </c>
      <c r="C10" s="478">
        <v>716.24093800000003</v>
      </c>
      <c r="D10" s="478">
        <v>716.81237600000009</v>
      </c>
      <c r="E10" s="478">
        <v>717.58481200000006</v>
      </c>
      <c r="F10" s="478">
        <v>718.28659000000005</v>
      </c>
      <c r="G10" s="478">
        <v>719.03364399999998</v>
      </c>
      <c r="H10" s="478">
        <v>719.72924799999998</v>
      </c>
      <c r="I10" s="478">
        <v>720.42759600000011</v>
      </c>
      <c r="J10" s="478">
        <v>721.31528000000003</v>
      </c>
      <c r="K10" s="478">
        <v>721.87299800000005</v>
      </c>
      <c r="L10" s="478">
        <v>721.69738200000006</v>
      </c>
      <c r="M10" s="478">
        <v>722.03557999999998</v>
      </c>
      <c r="N10" s="478">
        <v>722.51852400000007</v>
      </c>
      <c r="O10" s="478">
        <v>722.88827800000001</v>
      </c>
      <c r="P10" s="479">
        <v>1.650132077103686E-3</v>
      </c>
      <c r="Q10" s="479">
        <v>9.2808713483506378E-3</v>
      </c>
      <c r="R10" s="393"/>
    </row>
    <row r="11" spans="1:18" ht="16.5" customHeight="1" x14ac:dyDescent="0.25">
      <c r="A11" s="2141"/>
      <c r="B11" s="210" t="s">
        <v>1068</v>
      </c>
      <c r="C11" s="478">
        <v>998.2267260000001</v>
      </c>
      <c r="D11" s="478">
        <v>999.00190600000019</v>
      </c>
      <c r="E11" s="478">
        <v>999.88478799999996</v>
      </c>
      <c r="F11" s="478">
        <v>1000.6682000000001</v>
      </c>
      <c r="G11" s="478">
        <v>1001.564116</v>
      </c>
      <c r="H11" s="478">
        <v>1002.4250460000001</v>
      </c>
      <c r="I11" s="478">
        <v>1002.4483700000001</v>
      </c>
      <c r="J11" s="478">
        <v>1004.38289</v>
      </c>
      <c r="K11" s="478">
        <v>1005.6115160000001</v>
      </c>
      <c r="L11" s="478">
        <v>1005.686976</v>
      </c>
      <c r="M11" s="478">
        <v>1007.1234600000001</v>
      </c>
      <c r="N11" s="478">
        <v>1008.754082</v>
      </c>
      <c r="O11" s="478">
        <v>1010.257794</v>
      </c>
      <c r="P11" s="479">
        <v>4.5449708597996514E-3</v>
      </c>
      <c r="Q11" s="479">
        <v>1.2052440278983164E-2</v>
      </c>
      <c r="R11" s="393"/>
    </row>
    <row r="12" spans="1:18" ht="20.25" customHeight="1" thickBot="1" x14ac:dyDescent="0.3">
      <c r="A12" s="2142"/>
      <c r="B12" s="206" t="s">
        <v>683</v>
      </c>
      <c r="C12" s="478">
        <v>1388.761724</v>
      </c>
      <c r="D12" s="478">
        <v>1389.916948</v>
      </c>
      <c r="E12" s="478">
        <v>1391.257392</v>
      </c>
      <c r="F12" s="478">
        <v>1392.5470720000001</v>
      </c>
      <c r="G12" s="478">
        <v>1393.83538</v>
      </c>
      <c r="H12" s="478">
        <v>1395.0777260000002</v>
      </c>
      <c r="I12" s="478">
        <v>1395.8048860000001</v>
      </c>
      <c r="J12" s="478">
        <v>1398.2326400000002</v>
      </c>
      <c r="K12" s="478">
        <v>1399.7198880000001</v>
      </c>
      <c r="L12" s="478">
        <v>1400.0587720000001</v>
      </c>
      <c r="M12" s="478">
        <v>1401.790236</v>
      </c>
      <c r="N12" s="478">
        <v>1403.75837</v>
      </c>
      <c r="O12" s="478">
        <v>1405.640754</v>
      </c>
      <c r="P12" s="479">
        <v>3.9869626273088517E-3</v>
      </c>
      <c r="Q12" s="479">
        <v>1.2154014406001917E-2</v>
      </c>
      <c r="R12" s="393"/>
    </row>
    <row r="13" spans="1:18" x14ac:dyDescent="0.25">
      <c r="A13" s="2140" t="s">
        <v>933</v>
      </c>
      <c r="B13" s="200" t="s">
        <v>692</v>
      </c>
      <c r="C13" s="476">
        <v>1378.8099220000001</v>
      </c>
      <c r="D13" s="476">
        <v>1380.4844479999999</v>
      </c>
      <c r="E13" s="476">
        <v>1381.6136040000001</v>
      </c>
      <c r="F13" s="476">
        <v>1382.218656</v>
      </c>
      <c r="G13" s="476">
        <v>1383.3080240000002</v>
      </c>
      <c r="H13" s="476">
        <v>1385.226766</v>
      </c>
      <c r="I13" s="476">
        <v>1386.9287320000001</v>
      </c>
      <c r="J13" s="476">
        <v>1388.4475360000001</v>
      </c>
      <c r="K13" s="476">
        <v>1389.360602</v>
      </c>
      <c r="L13" s="476">
        <v>1390.563846</v>
      </c>
      <c r="M13" s="476">
        <v>1391.29718</v>
      </c>
      <c r="N13" s="476">
        <v>1392.28502</v>
      </c>
      <c r="O13" s="476">
        <v>1393.388794</v>
      </c>
      <c r="P13" s="477">
        <v>2.0315126185151441E-3</v>
      </c>
      <c r="Q13" s="477">
        <v>1.0573518341710785E-2</v>
      </c>
    </row>
    <row r="14" spans="1:18" ht="19.5" customHeight="1" x14ac:dyDescent="0.25">
      <c r="A14" s="2141" t="s">
        <v>933</v>
      </c>
      <c r="B14" s="206" t="s">
        <v>1069</v>
      </c>
      <c r="C14" s="478">
        <v>891.30676600000004</v>
      </c>
      <c r="D14" s="478">
        <v>892.72335600000008</v>
      </c>
      <c r="E14" s="478">
        <v>893.19669599999997</v>
      </c>
      <c r="F14" s="478">
        <v>893.51499999999999</v>
      </c>
      <c r="G14" s="478">
        <v>894.17150200000003</v>
      </c>
      <c r="H14" s="478">
        <v>895.37543200000005</v>
      </c>
      <c r="I14" s="478">
        <v>896.23910599999999</v>
      </c>
      <c r="J14" s="478">
        <v>897.27428000000009</v>
      </c>
      <c r="K14" s="478">
        <v>897.85875199999998</v>
      </c>
      <c r="L14" s="478">
        <v>899.19508000000008</v>
      </c>
      <c r="M14" s="478">
        <v>899.77269200000012</v>
      </c>
      <c r="N14" s="478">
        <v>900.47035400000004</v>
      </c>
      <c r="O14" s="478">
        <v>900.60275200000001</v>
      </c>
      <c r="P14" s="479">
        <v>1.5654800958207356E-3</v>
      </c>
      <c r="Q14" s="479">
        <v>1.0429614532960889E-2</v>
      </c>
    </row>
    <row r="15" spans="1:18" ht="19.5" customHeight="1" x14ac:dyDescent="0.25">
      <c r="A15" s="2143" t="s">
        <v>933</v>
      </c>
      <c r="B15" s="206" t="s">
        <v>690</v>
      </c>
      <c r="C15" s="478">
        <v>6.866174</v>
      </c>
      <c r="D15" s="478">
        <v>6.86686</v>
      </c>
      <c r="E15" s="478">
        <v>6.86686</v>
      </c>
      <c r="F15" s="478">
        <v>6.86686</v>
      </c>
      <c r="G15" s="478">
        <v>6.86686</v>
      </c>
      <c r="H15" s="478">
        <v>6.8675460000000008</v>
      </c>
      <c r="I15" s="478">
        <v>6.8682320000000008</v>
      </c>
      <c r="J15" s="478">
        <v>6.86</v>
      </c>
      <c r="K15" s="478">
        <v>6.86</v>
      </c>
      <c r="L15" s="478">
        <v>6.86</v>
      </c>
      <c r="M15" s="478">
        <v>6.86</v>
      </c>
      <c r="N15" s="478">
        <v>6.86</v>
      </c>
      <c r="O15" s="478">
        <v>6.86</v>
      </c>
      <c r="P15" s="479">
        <v>0</v>
      </c>
      <c r="Q15" s="479">
        <v>-8.9919072834444337E-4</v>
      </c>
    </row>
    <row r="16" spans="1:18" ht="18" customHeight="1" x14ac:dyDescent="0.25">
      <c r="A16" s="2141" t="s">
        <v>933</v>
      </c>
      <c r="B16" s="206" t="s">
        <v>691</v>
      </c>
      <c r="C16" s="478">
        <v>1811.7939139999999</v>
      </c>
      <c r="D16" s="478">
        <v>1813.1727740000001</v>
      </c>
      <c r="E16" s="478">
        <v>1814.8143720000003</v>
      </c>
      <c r="F16" s="478">
        <v>1816.2000920000003</v>
      </c>
      <c r="G16" s="478">
        <v>1817.5412220000001</v>
      </c>
      <c r="H16" s="478">
        <v>1818.9029320000002</v>
      </c>
      <c r="I16" s="478">
        <v>1820.6721260000004</v>
      </c>
      <c r="J16" s="478">
        <v>1822.7548220000001</v>
      </c>
      <c r="K16" s="478">
        <v>1823.643192</v>
      </c>
      <c r="L16" s="478">
        <v>1825.2580360000002</v>
      </c>
      <c r="M16" s="478">
        <v>1826.49901</v>
      </c>
      <c r="N16" s="478">
        <v>1827.8161299999999</v>
      </c>
      <c r="O16" s="478">
        <v>1830.1752840000001</v>
      </c>
      <c r="P16" s="479">
        <v>2.6940015619796847E-3</v>
      </c>
      <c r="Q16" s="479">
        <v>1.0145397805989258E-2</v>
      </c>
    </row>
    <row r="17" spans="1:17" ht="21" customHeight="1" thickBot="1" x14ac:dyDescent="0.3">
      <c r="A17" s="2142" t="s">
        <v>933</v>
      </c>
      <c r="B17" s="263" t="s">
        <v>693</v>
      </c>
      <c r="C17" s="480">
        <v>1237.4472740000001</v>
      </c>
      <c r="D17" s="480">
        <v>1238.7115720000002</v>
      </c>
      <c r="E17" s="480">
        <v>1239.9175600000001</v>
      </c>
      <c r="F17" s="480">
        <v>1241.0995379999999</v>
      </c>
      <c r="G17" s="480">
        <v>1242.4207739999999</v>
      </c>
      <c r="H17" s="480">
        <v>1243.6164720000002</v>
      </c>
      <c r="I17" s="480">
        <v>1244.9699499999999</v>
      </c>
      <c r="J17" s="480">
        <v>1246.4057480000001</v>
      </c>
      <c r="K17" s="480">
        <v>1247.2001360000002</v>
      </c>
      <c r="L17" s="480">
        <v>1247.903286</v>
      </c>
      <c r="M17" s="480">
        <v>1248.4369940000001</v>
      </c>
      <c r="N17" s="480">
        <v>1249.3802440000002</v>
      </c>
      <c r="O17" s="480">
        <v>1250.512144</v>
      </c>
      <c r="P17" s="481">
        <v>2.0905931006580062E-3</v>
      </c>
      <c r="Q17" s="481">
        <v>1.0557920547005E-2</v>
      </c>
    </row>
    <row r="18" spans="1:17" ht="26.25" thickBot="1" x14ac:dyDescent="0.3">
      <c r="A18" s="74" t="s">
        <v>935</v>
      </c>
      <c r="B18" s="210" t="s">
        <v>1070</v>
      </c>
      <c r="C18" s="478">
        <v>724.81525199999999</v>
      </c>
      <c r="D18" s="478">
        <v>725.01419200000009</v>
      </c>
      <c r="E18" s="478">
        <v>725.21381800000006</v>
      </c>
      <c r="F18" s="478">
        <v>725.40864199999999</v>
      </c>
      <c r="G18" s="478">
        <v>725.60758200000009</v>
      </c>
      <c r="H18" s="478">
        <v>725.80240600000002</v>
      </c>
      <c r="I18" s="478">
        <v>726.00134600000013</v>
      </c>
      <c r="J18" s="478">
        <v>726.20165799999995</v>
      </c>
      <c r="K18" s="478">
        <v>726.38619200000005</v>
      </c>
      <c r="L18" s="478">
        <v>726.58307400000001</v>
      </c>
      <c r="M18" s="478">
        <v>726.75183000000004</v>
      </c>
      <c r="N18" s="478">
        <v>726.75183000000004</v>
      </c>
      <c r="O18" s="478">
        <v>726.75183000000004</v>
      </c>
      <c r="P18" s="479">
        <v>2.3225974570394454E-4</v>
      </c>
      <c r="Q18" s="479">
        <v>2.6718229157794461E-3</v>
      </c>
    </row>
    <row r="19" spans="1:17" ht="15" customHeight="1" x14ac:dyDescent="0.25">
      <c r="A19" s="2140" t="s">
        <v>936</v>
      </c>
      <c r="B19" s="193" t="s">
        <v>1071</v>
      </c>
      <c r="C19" s="476">
        <v>1419.3593819999999</v>
      </c>
      <c r="D19" s="476">
        <v>1419.733252</v>
      </c>
      <c r="E19" s="476">
        <v>1420.1201560000002</v>
      </c>
      <c r="F19" s="476">
        <v>1420.601042</v>
      </c>
      <c r="G19" s="476">
        <v>1420.927578</v>
      </c>
      <c r="H19" s="476">
        <v>1421.2596020000001</v>
      </c>
      <c r="I19" s="476">
        <v>1421.540176</v>
      </c>
      <c r="J19" s="476">
        <v>1421.9668680000002</v>
      </c>
      <c r="K19" s="476">
        <v>1422.30438</v>
      </c>
      <c r="L19" s="476">
        <v>1422.5774080000001</v>
      </c>
      <c r="M19" s="476">
        <v>1422.974602</v>
      </c>
      <c r="N19" s="476">
        <v>1423.605722</v>
      </c>
      <c r="O19" s="476">
        <v>1424.1716719999999</v>
      </c>
      <c r="P19" s="477">
        <v>1.120686994629848E-3</v>
      </c>
      <c r="Q19" s="477">
        <v>3.3904661927264281E-3</v>
      </c>
    </row>
    <row r="20" spans="1:17" ht="15" customHeight="1" x14ac:dyDescent="0.25">
      <c r="A20" s="2141"/>
      <c r="B20" s="210" t="s">
        <v>697</v>
      </c>
      <c r="C20" s="478">
        <v>1115.8517159999999</v>
      </c>
      <c r="D20" s="478">
        <v>1116.8443580000001</v>
      </c>
      <c r="E20" s="478">
        <v>1117.79584</v>
      </c>
      <c r="F20" s="478">
        <v>1118.7884819999999</v>
      </c>
      <c r="G20" s="478">
        <v>1119.7907280000002</v>
      </c>
      <c r="H20" s="478">
        <v>1120.91371</v>
      </c>
      <c r="I20" s="478">
        <v>1122.0998040000002</v>
      </c>
      <c r="J20" s="478">
        <v>1123.4011460000002</v>
      </c>
      <c r="K20" s="478">
        <v>1124.4493540000001</v>
      </c>
      <c r="L20" s="478">
        <v>1125.7232560000002</v>
      </c>
      <c r="M20" s="478">
        <v>1126.85447</v>
      </c>
      <c r="N20" s="478">
        <v>1127.9225719999999</v>
      </c>
      <c r="O20" s="478">
        <v>1128.9364800000001</v>
      </c>
      <c r="P20" s="479">
        <v>2.8543640569506489E-3</v>
      </c>
      <c r="Q20" s="479">
        <v>1.1726257003847435E-2</v>
      </c>
    </row>
    <row r="21" spans="1:17" ht="15.75" customHeight="1" x14ac:dyDescent="0.25">
      <c r="A21" s="2141"/>
      <c r="B21" s="210" t="s">
        <v>699</v>
      </c>
      <c r="C21" s="478">
        <v>915.74963200000002</v>
      </c>
      <c r="D21" s="478">
        <v>916.15505799999994</v>
      </c>
      <c r="E21" s="478">
        <v>916.53715999999997</v>
      </c>
      <c r="F21" s="478">
        <v>916.96042199999999</v>
      </c>
      <c r="G21" s="478">
        <v>917.33497799999998</v>
      </c>
      <c r="H21" s="478">
        <v>917.793226</v>
      </c>
      <c r="I21" s="478">
        <v>918.28645999999992</v>
      </c>
      <c r="J21" s="478">
        <v>918.76734599999997</v>
      </c>
      <c r="K21" s="478">
        <v>919.14601800000003</v>
      </c>
      <c r="L21" s="478">
        <v>919.53223600000001</v>
      </c>
      <c r="M21" s="478">
        <v>919.84093600000006</v>
      </c>
      <c r="N21" s="478">
        <v>920.31016000000011</v>
      </c>
      <c r="O21" s="478">
        <v>920.71695800000009</v>
      </c>
      <c r="P21" s="479">
        <v>1.2883963754807166E-3</v>
      </c>
      <c r="Q21" s="479">
        <v>5.4243275961262643E-3</v>
      </c>
    </row>
    <row r="22" spans="1:17" ht="15.75" thickBot="1" x14ac:dyDescent="0.3">
      <c r="A22" s="2142"/>
      <c r="B22" s="259" t="s">
        <v>686</v>
      </c>
      <c r="C22" s="480">
        <v>0</v>
      </c>
      <c r="D22" s="480">
        <v>685.88406599999996</v>
      </c>
      <c r="E22" s="480">
        <v>686.04253200000005</v>
      </c>
      <c r="F22" s="480">
        <v>686.38690399999996</v>
      </c>
      <c r="G22" s="480">
        <v>686.98715400000003</v>
      </c>
      <c r="H22" s="480">
        <v>687.446774</v>
      </c>
      <c r="I22" s="480">
        <v>687.92217199999993</v>
      </c>
      <c r="J22" s="480">
        <v>688.35092199999997</v>
      </c>
      <c r="K22" s="480">
        <v>688.64658800000007</v>
      </c>
      <c r="L22" s="480">
        <v>689.11649800000009</v>
      </c>
      <c r="M22" s="480">
        <v>689.44577800000002</v>
      </c>
      <c r="N22" s="480">
        <v>689.6803900000001</v>
      </c>
      <c r="O22" s="480">
        <v>689.931466</v>
      </c>
      <c r="P22" s="481">
        <v>1.1826273240666311E-3</v>
      </c>
      <c r="Q22" s="481" t="s">
        <v>1062</v>
      </c>
    </row>
    <row r="23" spans="1:17" ht="19.5" customHeight="1" x14ac:dyDescent="0.25">
      <c r="A23" s="2144" t="s">
        <v>937</v>
      </c>
      <c r="B23" s="210" t="s">
        <v>1072</v>
      </c>
      <c r="C23" s="478">
        <v>1508.2039280000001</v>
      </c>
      <c r="D23" s="478">
        <v>1509.4709700000001</v>
      </c>
      <c r="E23" s="478">
        <v>1511.6387300000001</v>
      </c>
      <c r="F23" s="478">
        <v>1513.1431280000002</v>
      </c>
      <c r="G23" s="478">
        <v>1514.6447820000001</v>
      </c>
      <c r="H23" s="478">
        <v>1516.3927100000001</v>
      </c>
      <c r="I23" s="478">
        <v>1517.766768</v>
      </c>
      <c r="J23" s="478">
        <v>1519.9461900000001</v>
      </c>
      <c r="K23" s="478">
        <v>1521.9877260000001</v>
      </c>
      <c r="L23" s="478">
        <v>1523.939396</v>
      </c>
      <c r="M23" s="478">
        <v>1526.0762860000002</v>
      </c>
      <c r="N23" s="478">
        <v>1526.4110540000001</v>
      </c>
      <c r="O23" s="478">
        <v>1529.4815900000001</v>
      </c>
      <c r="P23" s="477">
        <v>3.6367548568841572E-3</v>
      </c>
      <c r="Q23" s="477">
        <v>1.4107947609058317E-2</v>
      </c>
    </row>
    <row r="24" spans="1:17" ht="23.25" customHeight="1" thickBot="1" x14ac:dyDescent="0.3">
      <c r="A24" s="2145" t="s">
        <v>937</v>
      </c>
      <c r="B24" s="206" t="s">
        <v>1073</v>
      </c>
      <c r="C24" s="478">
        <v>758.40867200000002</v>
      </c>
      <c r="D24" s="478">
        <v>759.30733200000009</v>
      </c>
      <c r="E24" s="478">
        <v>760.21696799999995</v>
      </c>
      <c r="F24" s="478">
        <v>761.14855599999999</v>
      </c>
      <c r="G24" s="478">
        <v>762.16452200000003</v>
      </c>
      <c r="H24" s="478">
        <v>763.09954000000005</v>
      </c>
      <c r="I24" s="478">
        <v>764.13745800000004</v>
      </c>
      <c r="J24" s="478">
        <v>765.39077999999995</v>
      </c>
      <c r="K24" s="478">
        <v>765.9100820000001</v>
      </c>
      <c r="L24" s="478">
        <v>766.78336000000002</v>
      </c>
      <c r="M24" s="478">
        <v>767.71014600000012</v>
      </c>
      <c r="N24" s="478">
        <v>767.8569500000001</v>
      </c>
      <c r="O24" s="478">
        <v>769.18298800000002</v>
      </c>
      <c r="P24" s="479">
        <v>3.129473232178652E-3</v>
      </c>
      <c r="Q24" s="479">
        <v>1.4206477849979013E-2</v>
      </c>
    </row>
    <row r="25" spans="1:17" ht="23.25" customHeight="1" thickBot="1" x14ac:dyDescent="0.3">
      <c r="A25" s="482" t="s">
        <v>1171</v>
      </c>
      <c r="B25" s="265" t="s">
        <v>695</v>
      </c>
      <c r="C25" s="483">
        <v>692.17468599999995</v>
      </c>
      <c r="D25" s="483">
        <v>692.81129400000009</v>
      </c>
      <c r="E25" s="483">
        <v>693.42663600000003</v>
      </c>
      <c r="F25" s="483">
        <v>694.14899400000002</v>
      </c>
      <c r="G25" s="483">
        <v>694.6991660000001</v>
      </c>
      <c r="H25" s="483">
        <v>695.341948</v>
      </c>
      <c r="I25" s="483">
        <v>696.0059960000001</v>
      </c>
      <c r="J25" s="483">
        <v>696.75167800000008</v>
      </c>
      <c r="K25" s="483">
        <v>697.29773399999999</v>
      </c>
      <c r="L25" s="483">
        <v>697.65308200000004</v>
      </c>
      <c r="M25" s="483">
        <v>698.15180400000008</v>
      </c>
      <c r="N25" s="483">
        <v>698.5723220000001</v>
      </c>
      <c r="O25" s="483">
        <v>699.23774200000003</v>
      </c>
      <c r="P25" s="484">
        <v>2.2714154654877384E-3</v>
      </c>
      <c r="Q25" s="484">
        <v>1.0204152424031401E-2</v>
      </c>
    </row>
    <row r="26" spans="1:17" x14ac:dyDescent="0.25">
      <c r="A26" s="75" t="s">
        <v>985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x14ac:dyDescent="0.25">
      <c r="A27" s="485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x14ac:dyDescent="0.25">
      <c r="A28" s="2136" t="s">
        <v>1201</v>
      </c>
      <c r="B28" s="2136"/>
      <c r="C28" s="2136"/>
      <c r="D28" s="2136"/>
      <c r="E28" s="2136"/>
      <c r="F28" s="2136"/>
      <c r="G28" s="2136"/>
      <c r="H28" s="2136"/>
      <c r="I28" s="2136"/>
      <c r="J28" s="2136"/>
      <c r="K28" s="2136"/>
      <c r="L28" s="2136"/>
      <c r="M28" s="2136"/>
      <c r="N28" s="2136"/>
      <c r="O28" s="2136"/>
      <c r="P28" s="2136"/>
      <c r="Q28" s="2136"/>
    </row>
    <row r="29" spans="1:17" x14ac:dyDescent="0.25">
      <c r="A29" s="2137" t="s">
        <v>1534</v>
      </c>
      <c r="B29" s="2137"/>
      <c r="C29" s="2137"/>
      <c r="D29" s="2137"/>
      <c r="E29" s="2137"/>
      <c r="F29" s="2137"/>
      <c r="G29" s="2137"/>
      <c r="H29" s="2137"/>
      <c r="I29" s="2137"/>
      <c r="J29" s="2137"/>
      <c r="K29" s="2137"/>
      <c r="L29" s="2137"/>
      <c r="M29" s="2137"/>
      <c r="N29" s="2137"/>
      <c r="O29" s="2137"/>
      <c r="P29" s="2137"/>
      <c r="Q29" s="2137"/>
    </row>
    <row r="30" spans="1:17" x14ac:dyDescent="0.25">
      <c r="A30" s="2135" t="s">
        <v>1050</v>
      </c>
      <c r="B30" s="2135"/>
      <c r="C30" s="2135"/>
      <c r="D30" s="2135"/>
      <c r="E30" s="2135"/>
      <c r="F30" s="2135"/>
      <c r="G30" s="2135"/>
      <c r="H30" s="2135"/>
      <c r="I30" s="2135"/>
      <c r="J30" s="2135"/>
      <c r="K30" s="2135"/>
      <c r="L30" s="2135"/>
      <c r="M30" s="2135"/>
      <c r="N30" s="2135"/>
      <c r="O30" s="2135"/>
      <c r="P30" s="2135"/>
      <c r="Q30" s="2135"/>
    </row>
    <row r="31" spans="1:17" ht="6" customHeight="1" x14ac:dyDescent="0.25">
      <c r="A31" s="486"/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</row>
    <row r="32" spans="1:17" ht="27" customHeight="1" thickBot="1" x14ac:dyDescent="0.3">
      <c r="A32" s="1770" t="s">
        <v>922</v>
      </c>
      <c r="B32" s="1771" t="s">
        <v>963</v>
      </c>
      <c r="C32" s="474">
        <v>44713</v>
      </c>
      <c r="D32" s="474">
        <v>44743</v>
      </c>
      <c r="E32" s="474">
        <v>44774</v>
      </c>
      <c r="F32" s="474">
        <v>44805</v>
      </c>
      <c r="G32" s="474">
        <v>44835</v>
      </c>
      <c r="H32" s="474">
        <v>44866</v>
      </c>
      <c r="I32" s="474">
        <v>44896</v>
      </c>
      <c r="J32" s="474">
        <v>44927</v>
      </c>
      <c r="K32" s="474">
        <v>44958</v>
      </c>
      <c r="L32" s="474">
        <v>44986</v>
      </c>
      <c r="M32" s="474">
        <v>45017</v>
      </c>
      <c r="N32" s="474">
        <v>45047</v>
      </c>
      <c r="O32" s="1772">
        <v>45078</v>
      </c>
      <c r="P32" s="1773" t="s">
        <v>1200</v>
      </c>
      <c r="Q32" s="487" t="s">
        <v>1162</v>
      </c>
    </row>
    <row r="33" spans="1:20" x14ac:dyDescent="0.25">
      <c r="A33" s="2138" t="s">
        <v>930</v>
      </c>
      <c r="B33" s="332" t="s">
        <v>1074</v>
      </c>
      <c r="C33" s="488">
        <v>1704.7194999999999</v>
      </c>
      <c r="D33" s="488">
        <v>1709.0985000000001</v>
      </c>
      <c r="E33" s="488">
        <v>1713.4295999999999</v>
      </c>
      <c r="F33" s="488">
        <v>1718.414</v>
      </c>
      <c r="G33" s="488">
        <v>1722.6156000000001</v>
      </c>
      <c r="H33" s="488">
        <v>1727.7315000000001</v>
      </c>
      <c r="I33" s="488">
        <v>1732.502</v>
      </c>
      <c r="J33" s="488">
        <v>1737.0817</v>
      </c>
      <c r="K33" s="488">
        <v>1741.4168</v>
      </c>
      <c r="L33" s="488">
        <v>1745.0609999999999</v>
      </c>
      <c r="M33" s="488">
        <v>1747.5761</v>
      </c>
      <c r="N33" s="488">
        <v>1751.3089</v>
      </c>
      <c r="O33" s="488">
        <v>1754.4594999999999</v>
      </c>
      <c r="P33" s="477">
        <v>5.3857716148604622E-3</v>
      </c>
      <c r="Q33" s="477">
        <v>2.9177820749982628E-2</v>
      </c>
      <c r="T33" s="489"/>
    </row>
    <row r="34" spans="1:20" x14ac:dyDescent="0.25">
      <c r="A34" s="2148"/>
      <c r="B34" s="262" t="s">
        <v>1075</v>
      </c>
      <c r="C34" s="490">
        <v>541505.40049999999</v>
      </c>
      <c r="D34" s="490">
        <v>542781.92039999994</v>
      </c>
      <c r="E34" s="490">
        <v>544069.478</v>
      </c>
      <c r="F34" s="490">
        <v>545335.50159999996</v>
      </c>
      <c r="G34" s="490">
        <v>546560.91200000001</v>
      </c>
      <c r="H34" s="490">
        <v>547767.25809999998</v>
      </c>
      <c r="I34" s="490">
        <v>548960.26399999997</v>
      </c>
      <c r="J34" s="490">
        <v>550174.17579999997</v>
      </c>
      <c r="K34" s="490">
        <v>551107.57669999998</v>
      </c>
      <c r="L34" s="490">
        <v>551982.91879999998</v>
      </c>
      <c r="M34" s="490">
        <v>553164.73470000003</v>
      </c>
      <c r="N34" s="490">
        <v>554265.81220000004</v>
      </c>
      <c r="O34" s="490">
        <v>555359.37250000006</v>
      </c>
      <c r="P34" s="479">
        <v>6.1169532335174697E-3</v>
      </c>
      <c r="Q34" s="479">
        <v>2.5584180669681184E-2</v>
      </c>
      <c r="T34" s="489"/>
    </row>
    <row r="35" spans="1:20" x14ac:dyDescent="0.25">
      <c r="A35" s="2148"/>
      <c r="B35" s="262" t="s">
        <v>1076</v>
      </c>
      <c r="C35" s="490">
        <v>5619.6314000000002</v>
      </c>
      <c r="D35" s="490">
        <v>5633.1884</v>
      </c>
      <c r="E35" s="490">
        <v>5646.9663</v>
      </c>
      <c r="F35" s="490">
        <v>5657.6287000000002</v>
      </c>
      <c r="G35" s="490">
        <v>5671.3548000000001</v>
      </c>
      <c r="H35" s="490">
        <v>5688.1131999999998</v>
      </c>
      <c r="I35" s="490">
        <v>5707.2312000000002</v>
      </c>
      <c r="J35" s="490">
        <v>5732.5756000000001</v>
      </c>
      <c r="K35" s="490">
        <v>5749.3670000000002</v>
      </c>
      <c r="L35" s="490">
        <v>5751.3762999999999</v>
      </c>
      <c r="M35" s="490">
        <v>5764.5006000000003</v>
      </c>
      <c r="N35" s="490">
        <v>5776.1535000000003</v>
      </c>
      <c r="O35" s="490">
        <v>5789.0155000000004</v>
      </c>
      <c r="P35" s="479">
        <v>6.5443813857216275E-3</v>
      </c>
      <c r="Q35" s="479">
        <v>3.0141496468967736E-2</v>
      </c>
      <c r="T35" s="489"/>
    </row>
    <row r="36" spans="1:20" ht="15.75" thickBot="1" x14ac:dyDescent="0.3">
      <c r="A36" s="2139" t="s">
        <v>930</v>
      </c>
      <c r="B36" s="291" t="s">
        <v>1077</v>
      </c>
      <c r="C36" s="490">
        <v>2249.7384000000002</v>
      </c>
      <c r="D36" s="490">
        <v>2256.8636999999999</v>
      </c>
      <c r="E36" s="490">
        <v>2263.3849</v>
      </c>
      <c r="F36" s="490">
        <v>2269.3842</v>
      </c>
      <c r="G36" s="490">
        <v>2275.9929999999999</v>
      </c>
      <c r="H36" s="490">
        <v>2285.1129000000001</v>
      </c>
      <c r="I36" s="490">
        <v>2292.413</v>
      </c>
      <c r="J36" s="490">
        <v>2299.0837999999999</v>
      </c>
      <c r="K36" s="490">
        <v>2304.7656000000002</v>
      </c>
      <c r="L36" s="490">
        <v>2310.9899</v>
      </c>
      <c r="M36" s="490">
        <v>2315.6867999999999</v>
      </c>
      <c r="N36" s="490">
        <v>2322.4367999999999</v>
      </c>
      <c r="O36" s="490">
        <v>2327.7658000000001</v>
      </c>
      <c r="P36" s="481">
        <v>7.2591836078557039E-3</v>
      </c>
      <c r="Q36" s="481">
        <v>3.4682876906932794E-2</v>
      </c>
      <c r="T36" s="489"/>
    </row>
    <row r="37" spans="1:20" x14ac:dyDescent="0.25">
      <c r="A37" s="2149" t="s">
        <v>944</v>
      </c>
      <c r="B37" s="290" t="s">
        <v>702</v>
      </c>
      <c r="C37" s="488">
        <v>7984.8002999999999</v>
      </c>
      <c r="D37" s="488">
        <v>8016.8289000000004</v>
      </c>
      <c r="E37" s="488">
        <v>8056.0065999999997</v>
      </c>
      <c r="F37" s="488">
        <v>8087.8368</v>
      </c>
      <c r="G37" s="488">
        <v>8116.8046000000004</v>
      </c>
      <c r="H37" s="488">
        <v>8144.5187999999998</v>
      </c>
      <c r="I37" s="488">
        <v>8177.3069999999998</v>
      </c>
      <c r="J37" s="488">
        <v>8218.1666000000005</v>
      </c>
      <c r="K37" s="488">
        <v>8263.0805999999993</v>
      </c>
      <c r="L37" s="488">
        <v>8309.0010999999995</v>
      </c>
      <c r="M37" s="488">
        <v>8346.9626000000007</v>
      </c>
      <c r="N37" s="488">
        <v>8364.1594999999998</v>
      </c>
      <c r="O37" s="488">
        <v>8390.3471000000009</v>
      </c>
      <c r="P37" s="477">
        <v>9.790105816690934E-3</v>
      </c>
      <c r="Q37" s="477">
        <v>5.0789848808116211E-2</v>
      </c>
      <c r="T37" s="489"/>
    </row>
    <row r="38" spans="1:20" x14ac:dyDescent="0.25">
      <c r="A38" s="2150" t="s">
        <v>944</v>
      </c>
      <c r="B38" s="262" t="s">
        <v>1078</v>
      </c>
      <c r="C38" s="490">
        <v>463.9547</v>
      </c>
      <c r="D38" s="490">
        <v>465.8211</v>
      </c>
      <c r="E38" s="490">
        <v>466.8451</v>
      </c>
      <c r="F38" s="490">
        <v>469.06150000000002</v>
      </c>
      <c r="G38" s="490">
        <v>470.88389999999998</v>
      </c>
      <c r="H38" s="490">
        <v>472.5908</v>
      </c>
      <c r="I38" s="490">
        <v>474.55239999999998</v>
      </c>
      <c r="J38" s="490">
        <v>476.11290000000002</v>
      </c>
      <c r="K38" s="490">
        <v>476.69110000000001</v>
      </c>
      <c r="L38" s="490">
        <v>478.5034</v>
      </c>
      <c r="M38" s="490">
        <v>480.20679999999999</v>
      </c>
      <c r="N38" s="490">
        <v>481.92009999999999</v>
      </c>
      <c r="O38" s="490">
        <v>483.33859999999999</v>
      </c>
      <c r="P38" s="479">
        <v>1.0104839380451605E-2</v>
      </c>
      <c r="Q38" s="479">
        <v>4.1779725477508869E-2</v>
      </c>
      <c r="T38" s="489"/>
    </row>
    <row r="39" spans="1:20" x14ac:dyDescent="0.25">
      <c r="A39" s="2148" t="s">
        <v>944</v>
      </c>
      <c r="B39" s="262" t="s">
        <v>1079</v>
      </c>
      <c r="C39" s="490">
        <v>2205.8013999999998</v>
      </c>
      <c r="D39" s="490">
        <v>2213.0275000000001</v>
      </c>
      <c r="E39" s="490">
        <v>2218.7766999999999</v>
      </c>
      <c r="F39" s="490">
        <v>2224.7748999999999</v>
      </c>
      <c r="G39" s="490">
        <v>2230.3406</v>
      </c>
      <c r="H39" s="490">
        <v>2236.1208000000001</v>
      </c>
      <c r="I39" s="490">
        <v>2240.9256999999998</v>
      </c>
      <c r="J39" s="490">
        <v>2246.6649000000002</v>
      </c>
      <c r="K39" s="490">
        <v>2247.8150999999998</v>
      </c>
      <c r="L39" s="490">
        <v>2254.8850000000002</v>
      </c>
      <c r="M39" s="490">
        <v>2261.1943999999999</v>
      </c>
      <c r="N39" s="490">
        <v>2265.1230999999998</v>
      </c>
      <c r="O39" s="490">
        <v>2271.0439999999999</v>
      </c>
      <c r="P39" s="479">
        <v>7.1662191198219195E-3</v>
      </c>
      <c r="Q39" s="479">
        <v>2.9577730796616613E-2</v>
      </c>
      <c r="T39" s="489"/>
    </row>
    <row r="40" spans="1:20" ht="15.75" thickBot="1" x14ac:dyDescent="0.3">
      <c r="A40" s="2139" t="s">
        <v>944</v>
      </c>
      <c r="B40" s="262" t="s">
        <v>1080</v>
      </c>
      <c r="C40" s="491">
        <v>1698.6744000000001</v>
      </c>
      <c r="D40" s="491">
        <v>1704.3977</v>
      </c>
      <c r="E40" s="491">
        <v>1707.9011</v>
      </c>
      <c r="F40" s="491">
        <v>1711.6867999999999</v>
      </c>
      <c r="G40" s="491">
        <v>1714.1291000000001</v>
      </c>
      <c r="H40" s="491">
        <v>1718.0757000000001</v>
      </c>
      <c r="I40" s="491">
        <v>1723.6242999999999</v>
      </c>
      <c r="J40" s="491">
        <v>1727.1639</v>
      </c>
      <c r="K40" s="491">
        <v>1728.7394999999999</v>
      </c>
      <c r="L40" s="491">
        <v>1735.2533000000001</v>
      </c>
      <c r="M40" s="491">
        <v>1739.5735999999999</v>
      </c>
      <c r="N40" s="491">
        <v>1742.4078</v>
      </c>
      <c r="O40" s="491">
        <v>1745.8724</v>
      </c>
      <c r="P40" s="481">
        <v>6.1196253019659376E-3</v>
      </c>
      <c r="Q40" s="481">
        <v>2.7785195326426218E-2</v>
      </c>
      <c r="T40" s="489"/>
    </row>
    <row r="41" spans="1:20" ht="15" customHeight="1" x14ac:dyDescent="0.25">
      <c r="A41" s="2151" t="s">
        <v>932</v>
      </c>
      <c r="B41" s="332" t="s">
        <v>680</v>
      </c>
      <c r="C41" s="488">
        <v>1286.0663999999999</v>
      </c>
      <c r="D41" s="488">
        <v>1290.5111999999999</v>
      </c>
      <c r="E41" s="488">
        <v>1293.9911999999999</v>
      </c>
      <c r="F41" s="488">
        <v>1298.6172999999999</v>
      </c>
      <c r="G41" s="488">
        <v>1302.1990000000001</v>
      </c>
      <c r="H41" s="488">
        <v>1305.6456000000001</v>
      </c>
      <c r="I41" s="488">
        <v>1309.5626999999999</v>
      </c>
      <c r="J41" s="488">
        <v>1313.0821000000001</v>
      </c>
      <c r="K41" s="488">
        <v>1316.4313</v>
      </c>
      <c r="L41" s="488">
        <v>1319.6143999999999</v>
      </c>
      <c r="M41" s="488">
        <v>1322.3225</v>
      </c>
      <c r="N41" s="488">
        <v>1325.3417999999999</v>
      </c>
      <c r="O41" s="488">
        <v>1328.749</v>
      </c>
      <c r="P41" s="477">
        <v>6.9221736289025735E-3</v>
      </c>
      <c r="Q41" s="477">
        <v>3.318848855704503E-2</v>
      </c>
      <c r="T41" s="489"/>
    </row>
    <row r="42" spans="1:20" x14ac:dyDescent="0.25">
      <c r="A42" s="2152"/>
      <c r="B42" s="262" t="s">
        <v>1081</v>
      </c>
      <c r="C42" s="490">
        <v>113.4363</v>
      </c>
      <c r="D42" s="490">
        <v>113.6866</v>
      </c>
      <c r="E42" s="490">
        <v>113.9632</v>
      </c>
      <c r="F42" s="490">
        <v>114.3948</v>
      </c>
      <c r="G42" s="490">
        <v>114.5615</v>
      </c>
      <c r="H42" s="490">
        <v>114.8197</v>
      </c>
      <c r="I42" s="490">
        <v>115.1588</v>
      </c>
      <c r="J42" s="490">
        <v>115.4957</v>
      </c>
      <c r="K42" s="490">
        <v>115.6157</v>
      </c>
      <c r="L42" s="490">
        <v>115.88849999999999</v>
      </c>
      <c r="M42" s="490">
        <v>116.14570000000001</v>
      </c>
      <c r="N42" s="490">
        <v>116.39109999999999</v>
      </c>
      <c r="O42" s="490">
        <v>116.8107</v>
      </c>
      <c r="P42" s="479">
        <v>7.9576489470482726E-3</v>
      </c>
      <c r="Q42" s="479">
        <v>2.9747091539480696E-2</v>
      </c>
      <c r="T42" s="489"/>
    </row>
    <row r="43" spans="1:20" ht="15.75" customHeight="1" x14ac:dyDescent="0.25">
      <c r="A43" s="2152"/>
      <c r="B43" s="262" t="s">
        <v>681</v>
      </c>
      <c r="C43" s="490">
        <v>1561.981</v>
      </c>
      <c r="D43" s="490">
        <v>1566.9337</v>
      </c>
      <c r="E43" s="490">
        <v>1571.2527</v>
      </c>
      <c r="F43" s="490">
        <v>1575.2562</v>
      </c>
      <c r="G43" s="490">
        <v>1579.8590999999999</v>
      </c>
      <c r="H43" s="490">
        <v>1584.0992000000001</v>
      </c>
      <c r="I43" s="490">
        <v>1588.1895</v>
      </c>
      <c r="J43" s="490">
        <v>1592.3224</v>
      </c>
      <c r="K43" s="490">
        <v>1595.3439000000001</v>
      </c>
      <c r="L43" s="490">
        <v>1599.4193</v>
      </c>
      <c r="M43" s="490">
        <v>1604.1311000000001</v>
      </c>
      <c r="N43" s="490">
        <v>1608.135</v>
      </c>
      <c r="O43" s="490">
        <v>1609.9077</v>
      </c>
      <c r="P43" s="479">
        <v>6.5576300098416692E-3</v>
      </c>
      <c r="Q43" s="479">
        <v>3.0683279758204476E-2</v>
      </c>
      <c r="T43" s="489"/>
    </row>
    <row r="44" spans="1:20" ht="15.75" thickBot="1" x14ac:dyDescent="0.3">
      <c r="A44" s="2153"/>
      <c r="B44" s="291" t="s">
        <v>684</v>
      </c>
      <c r="C44" s="491">
        <v>70694.112399999998</v>
      </c>
      <c r="D44" s="491">
        <v>70862.4663</v>
      </c>
      <c r="E44" s="491">
        <v>71032.504100000006</v>
      </c>
      <c r="F44" s="491">
        <v>71198.018599999996</v>
      </c>
      <c r="G44" s="491">
        <v>71361.604000000007</v>
      </c>
      <c r="H44" s="491">
        <v>71524.198300000004</v>
      </c>
      <c r="I44" s="491">
        <v>71697.381500000003</v>
      </c>
      <c r="J44" s="491">
        <v>71862.496899999998</v>
      </c>
      <c r="K44" s="491">
        <v>72017.9139</v>
      </c>
      <c r="L44" s="491">
        <v>72183.852199999994</v>
      </c>
      <c r="M44" s="491">
        <v>72359.265100000004</v>
      </c>
      <c r="N44" s="491">
        <v>72505.291500000007</v>
      </c>
      <c r="O44" s="491">
        <v>72616.988599999997</v>
      </c>
      <c r="P44" s="481">
        <v>6.0004611391466173E-3</v>
      </c>
      <c r="Q44" s="481">
        <v>2.7199948266130276E-2</v>
      </c>
      <c r="T44" s="489"/>
    </row>
    <row r="45" spans="1:20" x14ac:dyDescent="0.25">
      <c r="A45" s="2138" t="s">
        <v>933</v>
      </c>
      <c r="B45" s="262" t="s">
        <v>1082</v>
      </c>
      <c r="C45" s="490">
        <v>573.56359999999995</v>
      </c>
      <c r="D45" s="490">
        <v>575.09249999999997</v>
      </c>
      <c r="E45" s="490">
        <v>576.4162</v>
      </c>
      <c r="F45" s="490">
        <v>577.61069999999995</v>
      </c>
      <c r="G45" s="490">
        <v>578.88030000000003</v>
      </c>
      <c r="H45" s="490">
        <v>580.10479999999995</v>
      </c>
      <c r="I45" s="490">
        <v>581.53200000000004</v>
      </c>
      <c r="J45" s="490">
        <v>582.88909999999998</v>
      </c>
      <c r="K45" s="490">
        <v>583.94399999999996</v>
      </c>
      <c r="L45" s="490">
        <v>584.99720000000002</v>
      </c>
      <c r="M45" s="490">
        <v>586.21609999999998</v>
      </c>
      <c r="N45" s="490">
        <v>587.33249999999998</v>
      </c>
      <c r="O45" s="490">
        <v>588.52179999999998</v>
      </c>
      <c r="P45" s="479">
        <v>6.024986102497523E-3</v>
      </c>
      <c r="Q45" s="479">
        <v>2.6079409502276704E-2</v>
      </c>
      <c r="T45" s="489"/>
    </row>
    <row r="46" spans="1:20" x14ac:dyDescent="0.25">
      <c r="A46" s="2154" t="s">
        <v>933</v>
      </c>
      <c r="B46" s="262" t="s">
        <v>1083</v>
      </c>
      <c r="C46" s="490">
        <v>405.56470000000002</v>
      </c>
      <c r="D46" s="490">
        <v>406.32150000000001</v>
      </c>
      <c r="E46" s="490">
        <v>407.29140000000001</v>
      </c>
      <c r="F46" s="490">
        <v>408.09750000000003</v>
      </c>
      <c r="G46" s="490">
        <v>408.99259999999998</v>
      </c>
      <c r="H46" s="490">
        <v>409.92</v>
      </c>
      <c r="I46" s="490">
        <v>410.86950000000002</v>
      </c>
      <c r="J46" s="490">
        <v>411.8227</v>
      </c>
      <c r="K46" s="490">
        <v>412.73450000000003</v>
      </c>
      <c r="L46" s="490">
        <v>413.51609999999999</v>
      </c>
      <c r="M46" s="490">
        <v>414.2414</v>
      </c>
      <c r="N46" s="490">
        <v>415.0634</v>
      </c>
      <c r="O46" s="490">
        <v>415.92809999999997</v>
      </c>
      <c r="P46" s="479">
        <v>5.8329046922235379E-3</v>
      </c>
      <c r="Q46" s="479">
        <v>2.5553012873161682E-2</v>
      </c>
      <c r="T46" s="489"/>
    </row>
    <row r="47" spans="1:20" x14ac:dyDescent="0.25">
      <c r="A47" s="2148" t="s">
        <v>933</v>
      </c>
      <c r="B47" s="262" t="s">
        <v>1084</v>
      </c>
      <c r="C47" s="490">
        <v>6291.8199000000004</v>
      </c>
      <c r="D47" s="490">
        <v>6304.0729000000001</v>
      </c>
      <c r="E47" s="490">
        <v>6316.7365</v>
      </c>
      <c r="F47" s="490">
        <v>6328.9934999999996</v>
      </c>
      <c r="G47" s="490">
        <v>6341.7357000000002</v>
      </c>
      <c r="H47" s="490">
        <v>6354.4771000000001</v>
      </c>
      <c r="I47" s="490">
        <v>6369.0572000000002</v>
      </c>
      <c r="J47" s="490">
        <v>6384.0221000000001</v>
      </c>
      <c r="K47" s="490">
        <v>6397.8198000000002</v>
      </c>
      <c r="L47" s="490">
        <v>6409.7151000000003</v>
      </c>
      <c r="M47" s="490">
        <v>6420.1905999999999</v>
      </c>
      <c r="N47" s="490">
        <v>6432.3194999999996</v>
      </c>
      <c r="O47" s="490">
        <v>6443.5532999999996</v>
      </c>
      <c r="P47" s="479">
        <v>5.2792049992985224E-3</v>
      </c>
      <c r="Q47" s="479">
        <v>2.4115979543533842E-2</v>
      </c>
      <c r="T47" s="489"/>
    </row>
    <row r="48" spans="1:20" ht="15.75" thickBot="1" x14ac:dyDescent="0.3">
      <c r="A48" s="2139" t="s">
        <v>933</v>
      </c>
      <c r="B48" s="291" t="s">
        <v>689</v>
      </c>
      <c r="C48" s="490">
        <v>1688.3496</v>
      </c>
      <c r="D48" s="490">
        <v>1692.0891999999999</v>
      </c>
      <c r="E48" s="490">
        <v>1695.7507000000001</v>
      </c>
      <c r="F48" s="490">
        <v>1699.4342999999999</v>
      </c>
      <c r="G48" s="490">
        <v>1703.0898999999999</v>
      </c>
      <c r="H48" s="490">
        <v>1706.7433000000001</v>
      </c>
      <c r="I48" s="490">
        <v>1710.7809</v>
      </c>
      <c r="J48" s="490">
        <v>1714.5859</v>
      </c>
      <c r="K48" s="490">
        <v>1717.6446000000001</v>
      </c>
      <c r="L48" s="490">
        <v>1720.8090999999999</v>
      </c>
      <c r="M48" s="490">
        <v>1724.2008000000001</v>
      </c>
      <c r="N48" s="490">
        <v>1727.7329999999999</v>
      </c>
      <c r="O48" s="490">
        <v>1730.9812999999999</v>
      </c>
      <c r="P48" s="479">
        <v>5.9112890558284331E-3</v>
      </c>
      <c r="Q48" s="479">
        <v>2.5250516836086499E-2</v>
      </c>
      <c r="T48" s="489"/>
    </row>
    <row r="49" spans="1:20" ht="26.25" thickBot="1" x14ac:dyDescent="0.3">
      <c r="A49" s="492" t="s">
        <v>1188</v>
      </c>
      <c r="B49" s="291" t="s">
        <v>696</v>
      </c>
      <c r="C49" s="493">
        <v>1013.6239</v>
      </c>
      <c r="D49" s="493">
        <v>1016.2462</v>
      </c>
      <c r="E49" s="493">
        <v>1018.8132000000001</v>
      </c>
      <c r="F49" s="493">
        <v>1021.2931</v>
      </c>
      <c r="G49" s="493">
        <v>1023.9529</v>
      </c>
      <c r="H49" s="493">
        <v>1026.4966999999999</v>
      </c>
      <c r="I49" s="493">
        <v>1029.1347000000001</v>
      </c>
      <c r="J49" s="493">
        <v>1031.6867999999999</v>
      </c>
      <c r="K49" s="493">
        <v>1034.5537999999999</v>
      </c>
      <c r="L49" s="493">
        <v>1037.6601000000001</v>
      </c>
      <c r="M49" s="493">
        <v>1040.6361999999999</v>
      </c>
      <c r="N49" s="493">
        <v>1044.8696</v>
      </c>
      <c r="O49" s="493">
        <v>1047.2171000000001</v>
      </c>
      <c r="P49" s="484">
        <v>9.2101450176218739E-3</v>
      </c>
      <c r="Q49" s="484">
        <v>3.3141681051522189E-2</v>
      </c>
      <c r="T49" s="489"/>
    </row>
    <row r="50" spans="1:20" ht="25.5" customHeight="1" thickBot="1" x14ac:dyDescent="0.3">
      <c r="A50" s="494" t="s">
        <v>935</v>
      </c>
      <c r="B50" s="265" t="s">
        <v>700</v>
      </c>
      <c r="C50" s="493">
        <v>109.3169</v>
      </c>
      <c r="D50" s="493">
        <v>109.371</v>
      </c>
      <c r="E50" s="493">
        <v>109.4559</v>
      </c>
      <c r="F50" s="493">
        <v>109.5382</v>
      </c>
      <c r="G50" s="493">
        <v>109.61799999999999</v>
      </c>
      <c r="H50" s="493">
        <v>109.6277</v>
      </c>
      <c r="I50" s="493">
        <v>109.753</v>
      </c>
      <c r="J50" s="493">
        <v>109.8673</v>
      </c>
      <c r="K50" s="493">
        <v>109.9457</v>
      </c>
      <c r="L50" s="493">
        <v>110.0484</v>
      </c>
      <c r="M50" s="493">
        <v>110.1088</v>
      </c>
      <c r="N50" s="493">
        <v>110.1828</v>
      </c>
      <c r="O50" s="493">
        <v>110.26309999999999</v>
      </c>
      <c r="P50" s="484">
        <v>1.9509597595239318E-3</v>
      </c>
      <c r="Q50" s="484">
        <v>8.6555692669659529E-3</v>
      </c>
      <c r="T50" s="489"/>
    </row>
    <row r="51" spans="1:20" x14ac:dyDescent="0.25">
      <c r="A51" s="2140" t="s">
        <v>936</v>
      </c>
      <c r="B51" s="297" t="s">
        <v>1085</v>
      </c>
      <c r="C51" s="488">
        <v>1113.2632000000001</v>
      </c>
      <c r="D51" s="488">
        <v>1114.9916000000001</v>
      </c>
      <c r="E51" s="488">
        <v>1117</v>
      </c>
      <c r="F51" s="488">
        <v>1119.8001999999999</v>
      </c>
      <c r="G51" s="488">
        <v>1122.6225999999999</v>
      </c>
      <c r="H51" s="488">
        <v>1124.6176</v>
      </c>
      <c r="I51" s="488">
        <v>1127.806</v>
      </c>
      <c r="J51" s="488">
        <v>1130.2406000000001</v>
      </c>
      <c r="K51" s="488">
        <v>1131.8507</v>
      </c>
      <c r="L51" s="488">
        <v>1134.7648999999999</v>
      </c>
      <c r="M51" s="488">
        <v>1136.7131999999999</v>
      </c>
      <c r="N51" s="490">
        <v>1138.7650000000001</v>
      </c>
      <c r="O51" s="490">
        <v>1140.7357999999999</v>
      </c>
      <c r="P51" s="479">
        <v>5.2617947559005654E-3</v>
      </c>
      <c r="Q51" s="479">
        <v>2.4677542561363591E-2</v>
      </c>
      <c r="T51" s="489"/>
    </row>
    <row r="52" spans="1:20" ht="15" customHeight="1" x14ac:dyDescent="0.25">
      <c r="A52" s="2141"/>
      <c r="B52" s="262" t="s">
        <v>679</v>
      </c>
      <c r="C52" s="490">
        <v>1528.9677999999999</v>
      </c>
      <c r="D52" s="490">
        <v>1531.7114999999999</v>
      </c>
      <c r="E52" s="490">
        <v>1534.4445000000001</v>
      </c>
      <c r="F52" s="490">
        <v>1537.2808</v>
      </c>
      <c r="G52" s="490">
        <v>1540.3981000000001</v>
      </c>
      <c r="H52" s="490">
        <v>1543.7992999999999</v>
      </c>
      <c r="I52" s="490">
        <v>1547.3136999999999</v>
      </c>
      <c r="J52" s="490">
        <v>1550.4351999999999</v>
      </c>
      <c r="K52" s="490">
        <v>1553.1759999999999</v>
      </c>
      <c r="L52" s="490">
        <v>1556.1146000000001</v>
      </c>
      <c r="M52" s="490">
        <v>1558.9093</v>
      </c>
      <c r="N52" s="490">
        <v>1561.9829</v>
      </c>
      <c r="O52" s="490">
        <v>1566.336</v>
      </c>
      <c r="P52" s="479">
        <v>6.5685393607899456E-3</v>
      </c>
      <c r="Q52" s="479">
        <v>2.4440148445245294E-2</v>
      </c>
      <c r="S52" s="495"/>
      <c r="T52" s="489"/>
    </row>
    <row r="53" spans="1:20" ht="15" customHeight="1" x14ac:dyDescent="0.25">
      <c r="A53" s="2141"/>
      <c r="B53" s="262" t="s">
        <v>685</v>
      </c>
      <c r="C53" s="490">
        <v>518.19949999999994</v>
      </c>
      <c r="D53" s="490">
        <v>519.15650000000005</v>
      </c>
      <c r="E53" s="490">
        <v>520.28629999999998</v>
      </c>
      <c r="F53" s="490">
        <v>521.28909999999996</v>
      </c>
      <c r="G53" s="490">
        <v>522.28769999999997</v>
      </c>
      <c r="H53" s="490">
        <v>523.30539999999996</v>
      </c>
      <c r="I53" s="490">
        <v>524.47190000000001</v>
      </c>
      <c r="J53" s="490">
        <v>525.5222</v>
      </c>
      <c r="K53" s="490">
        <v>526.43380000000002</v>
      </c>
      <c r="L53" s="490">
        <v>527.36689999999999</v>
      </c>
      <c r="M53" s="490">
        <v>528.476</v>
      </c>
      <c r="N53" s="490">
        <v>529.49609999999996</v>
      </c>
      <c r="O53" s="490">
        <v>530.47190000000001</v>
      </c>
      <c r="P53" s="479">
        <v>5.8877415325080474E-3</v>
      </c>
      <c r="Q53" s="479">
        <v>2.3682770824750048E-2</v>
      </c>
      <c r="S53" s="495"/>
      <c r="T53" s="489"/>
    </row>
    <row r="54" spans="1:20" x14ac:dyDescent="0.25">
      <c r="A54" s="2141"/>
      <c r="B54" s="262" t="s">
        <v>698</v>
      </c>
      <c r="C54" s="490">
        <v>1125.971</v>
      </c>
      <c r="D54" s="490">
        <v>1128.8396</v>
      </c>
      <c r="E54" s="490">
        <v>1131.2488000000001</v>
      </c>
      <c r="F54" s="490">
        <v>1133.6044999999999</v>
      </c>
      <c r="G54" s="490">
        <v>1138.0744</v>
      </c>
      <c r="H54" s="490">
        <v>1140.9015999999999</v>
      </c>
      <c r="I54" s="490">
        <v>1143.8576</v>
      </c>
      <c r="J54" s="490">
        <v>1145.7282</v>
      </c>
      <c r="K54" s="490">
        <v>1148.1188999999999</v>
      </c>
      <c r="L54" s="490">
        <v>1150.8897999999999</v>
      </c>
      <c r="M54" s="490">
        <v>1153.3942</v>
      </c>
      <c r="N54" s="490">
        <v>1156.1011000000001</v>
      </c>
      <c r="O54" s="490">
        <v>1160.242</v>
      </c>
      <c r="P54" s="479">
        <v>8.1260603751984236E-3</v>
      </c>
      <c r="Q54" s="479">
        <v>3.0436840735684985E-2</v>
      </c>
      <c r="S54" s="495"/>
      <c r="T54" s="489"/>
    </row>
    <row r="55" spans="1:20" ht="18.75" customHeight="1" thickBot="1" x14ac:dyDescent="0.3">
      <c r="A55" s="2142"/>
      <c r="B55" s="291" t="s">
        <v>1086</v>
      </c>
      <c r="C55" s="490">
        <v>2092.4739</v>
      </c>
      <c r="D55" s="490">
        <v>2097.5895</v>
      </c>
      <c r="E55" s="490">
        <v>2102.6792</v>
      </c>
      <c r="F55" s="490">
        <v>2108.4632999999999</v>
      </c>
      <c r="G55" s="490">
        <v>2114.7105999999999</v>
      </c>
      <c r="H55" s="490">
        <v>2120.1361999999999</v>
      </c>
      <c r="I55" s="490">
        <v>2126.7460000000001</v>
      </c>
      <c r="J55" s="490">
        <v>2132.3415</v>
      </c>
      <c r="K55" s="490">
        <v>2137.0234</v>
      </c>
      <c r="L55" s="490">
        <v>2141.4825000000001</v>
      </c>
      <c r="M55" s="490">
        <v>2147.203</v>
      </c>
      <c r="N55" s="490">
        <v>2155.6363999999999</v>
      </c>
      <c r="O55" s="490">
        <v>2162.5533</v>
      </c>
      <c r="P55" s="479">
        <v>9.839351944272233E-3</v>
      </c>
      <c r="Q55" s="479">
        <v>3.3491170427502145E-2</v>
      </c>
      <c r="S55" s="495"/>
      <c r="T55" s="489"/>
    </row>
    <row r="56" spans="1:20" x14ac:dyDescent="0.25">
      <c r="A56" s="2155" t="s">
        <v>937</v>
      </c>
      <c r="B56" s="275" t="s">
        <v>1087</v>
      </c>
      <c r="C56" s="935">
        <v>1210.7399</v>
      </c>
      <c r="D56" s="936">
        <v>1212.9201</v>
      </c>
      <c r="E56" s="936">
        <v>1214.4971</v>
      </c>
      <c r="F56" s="936">
        <v>1216.5619999999999</v>
      </c>
      <c r="G56" s="936">
        <v>1219.0209</v>
      </c>
      <c r="H56" s="936">
        <v>1220.8631</v>
      </c>
      <c r="I56" s="936">
        <v>1223.6984</v>
      </c>
      <c r="J56" s="936">
        <v>1226.9399000000001</v>
      </c>
      <c r="K56" s="936">
        <v>1229.0441000000001</v>
      </c>
      <c r="L56" s="936">
        <v>1230.5012999999999</v>
      </c>
      <c r="M56" s="936">
        <v>1232.4103</v>
      </c>
      <c r="N56" s="936">
        <v>1233.8242</v>
      </c>
      <c r="O56" s="936">
        <v>1235.8169</v>
      </c>
      <c r="P56" s="477">
        <v>4.3198654077002043E-3</v>
      </c>
      <c r="Q56" s="477">
        <v>2.0712128178810327E-2</v>
      </c>
      <c r="S56" s="495"/>
      <c r="T56" s="489"/>
    </row>
    <row r="57" spans="1:20" x14ac:dyDescent="0.25">
      <c r="A57" s="2156"/>
      <c r="B57" s="280" t="s">
        <v>1089</v>
      </c>
      <c r="C57" s="937">
        <v>723.94</v>
      </c>
      <c r="D57" s="490">
        <v>724.8152</v>
      </c>
      <c r="E57" s="490">
        <v>725.36069999999995</v>
      </c>
      <c r="F57" s="490">
        <v>726.37440000000004</v>
      </c>
      <c r="G57" s="490">
        <v>726.60709999999995</v>
      </c>
      <c r="H57" s="490">
        <v>727.40800000000002</v>
      </c>
      <c r="I57" s="490">
        <v>728.98379999999997</v>
      </c>
      <c r="J57" s="490">
        <v>729.63319999999999</v>
      </c>
      <c r="K57" s="490">
        <v>730.55939999999998</v>
      </c>
      <c r="L57" s="490">
        <v>731.33709999999996</v>
      </c>
      <c r="M57" s="490">
        <v>732.35479999999995</v>
      </c>
      <c r="N57" s="490">
        <v>732.76139999999998</v>
      </c>
      <c r="O57" s="490">
        <v>733.57420000000002</v>
      </c>
      <c r="P57" s="479">
        <v>3.0589177001960587E-3</v>
      </c>
      <c r="Q57" s="479">
        <v>1.330800895101799E-2</v>
      </c>
      <c r="S57" s="495"/>
      <c r="T57" s="489"/>
    </row>
    <row r="58" spans="1:20" x14ac:dyDescent="0.25">
      <c r="A58" s="2156"/>
      <c r="B58" s="280" t="s">
        <v>701</v>
      </c>
      <c r="C58" s="937">
        <v>662.4873</v>
      </c>
      <c r="D58" s="490">
        <v>663.5788</v>
      </c>
      <c r="E58" s="490">
        <v>664.22590000000002</v>
      </c>
      <c r="F58" s="490">
        <v>664.96820000000002</v>
      </c>
      <c r="G58" s="490">
        <v>665.73739999999998</v>
      </c>
      <c r="H58" s="490">
        <v>667.48159999999996</v>
      </c>
      <c r="I58" s="490">
        <v>669.15719999999999</v>
      </c>
      <c r="J58" s="490">
        <v>669.98360000000002</v>
      </c>
      <c r="K58" s="490">
        <v>671.21090000000004</v>
      </c>
      <c r="L58" s="490">
        <v>672.46770000000004</v>
      </c>
      <c r="M58" s="490">
        <v>673.45079999999996</v>
      </c>
      <c r="N58" s="490">
        <v>674.68880000000001</v>
      </c>
      <c r="O58" s="490">
        <v>675.36170000000004</v>
      </c>
      <c r="P58" s="479">
        <v>4.3035524234100843E-3</v>
      </c>
      <c r="Q58" s="479">
        <v>1.943342913894355E-2</v>
      </c>
      <c r="S58" s="495"/>
      <c r="T58" s="489"/>
    </row>
    <row r="59" spans="1:20" ht="15.75" thickBot="1" x14ac:dyDescent="0.3">
      <c r="A59" s="2157"/>
      <c r="B59" s="285" t="s">
        <v>1088</v>
      </c>
      <c r="C59" s="938">
        <v>0</v>
      </c>
      <c r="D59" s="939">
        <v>0</v>
      </c>
      <c r="E59" s="939">
        <v>200.01429999999999</v>
      </c>
      <c r="F59" s="939">
        <v>200.67009999999999</v>
      </c>
      <c r="G59" s="939">
        <v>201.3169</v>
      </c>
      <c r="H59" s="939">
        <v>201.929</v>
      </c>
      <c r="I59" s="939">
        <v>202.6232</v>
      </c>
      <c r="J59" s="940">
        <v>203.20140000000001</v>
      </c>
      <c r="K59" s="940">
        <v>203.61920000000001</v>
      </c>
      <c r="L59" s="940">
        <v>204.36449999999999</v>
      </c>
      <c r="M59" s="940">
        <v>205.21969999999999</v>
      </c>
      <c r="N59" s="940">
        <v>205.68969999999999</v>
      </c>
      <c r="O59" s="940">
        <v>206.2193</v>
      </c>
      <c r="P59" s="941">
        <v>9.0759402929570035E-3</v>
      </c>
      <c r="Q59" s="941" t="s">
        <v>1062</v>
      </c>
      <c r="S59" s="495"/>
      <c r="T59" s="489"/>
    </row>
    <row r="60" spans="1:20" x14ac:dyDescent="0.25">
      <c r="S60" s="495"/>
      <c r="T60" s="489"/>
    </row>
    <row r="61" spans="1:20" x14ac:dyDescent="0.25">
      <c r="A61" s="116" t="s">
        <v>1202</v>
      </c>
    </row>
    <row r="62" spans="1:20" x14ac:dyDescent="0.25">
      <c r="A62" s="75"/>
    </row>
    <row r="63" spans="1:20" x14ac:dyDescent="0.25">
      <c r="A63" s="2146" t="s">
        <v>1203</v>
      </c>
      <c r="B63" s="2146"/>
      <c r="C63" s="2146"/>
      <c r="D63" s="2146"/>
      <c r="E63" s="2146"/>
      <c r="F63" s="2146"/>
      <c r="G63" s="2146"/>
      <c r="H63" s="2146"/>
      <c r="I63" s="2146"/>
      <c r="J63" s="2146"/>
      <c r="K63" s="2146"/>
      <c r="L63" s="2146"/>
      <c r="M63" s="2146"/>
      <c r="N63" s="2146"/>
      <c r="O63" s="2146"/>
      <c r="P63" s="2146"/>
      <c r="Q63" s="2146"/>
    </row>
    <row r="64" spans="1:20" x14ac:dyDescent="0.25">
      <c r="A64" s="2137" t="s">
        <v>1534</v>
      </c>
      <c r="B64" s="2137"/>
      <c r="C64" s="2137"/>
      <c r="D64" s="2137"/>
      <c r="E64" s="2137"/>
      <c r="F64" s="2137"/>
      <c r="G64" s="2137"/>
      <c r="H64" s="2137"/>
      <c r="I64" s="2137"/>
      <c r="J64" s="2137"/>
      <c r="K64" s="2137"/>
      <c r="L64" s="2137"/>
      <c r="M64" s="2137"/>
      <c r="N64" s="2137"/>
      <c r="O64" s="2137"/>
      <c r="P64" s="2137"/>
      <c r="Q64" s="2137"/>
    </row>
    <row r="65" spans="1:17" ht="15.75" customHeight="1" x14ac:dyDescent="0.25">
      <c r="A65" s="2147" t="s">
        <v>1050</v>
      </c>
      <c r="B65" s="2147"/>
      <c r="C65" s="2147"/>
      <c r="D65" s="2147"/>
      <c r="E65" s="2147"/>
      <c r="F65" s="2147"/>
      <c r="G65" s="2147"/>
      <c r="H65" s="2147"/>
      <c r="I65" s="2147"/>
      <c r="J65" s="2147"/>
      <c r="K65" s="2147"/>
      <c r="L65" s="2147"/>
      <c r="M65" s="2147"/>
      <c r="N65" s="2147"/>
      <c r="O65" s="2147"/>
      <c r="P65" s="2147"/>
      <c r="Q65" s="2147"/>
    </row>
    <row r="66" spans="1:17" ht="6.75" customHeight="1" x14ac:dyDescent="0.25">
      <c r="A66" s="486"/>
      <c r="B66" s="486"/>
      <c r="C66" s="486"/>
      <c r="D66" s="486"/>
      <c r="E66" s="486"/>
      <c r="F66" s="486"/>
      <c r="G66" s="486"/>
      <c r="H66" s="486"/>
      <c r="I66" s="486"/>
      <c r="J66" s="486"/>
      <c r="K66" s="486"/>
      <c r="L66" s="486"/>
      <c r="M66" s="486"/>
      <c r="N66" s="486"/>
      <c r="O66" s="486"/>
      <c r="P66" s="486"/>
      <c r="Q66" s="486"/>
    </row>
    <row r="67" spans="1:17" ht="26.25" customHeight="1" thickBot="1" x14ac:dyDescent="0.3">
      <c r="A67" s="473" t="s">
        <v>922</v>
      </c>
      <c r="B67" s="1771" t="s">
        <v>963</v>
      </c>
      <c r="C67" s="474">
        <v>44713</v>
      </c>
      <c r="D67" s="474">
        <v>44743</v>
      </c>
      <c r="E67" s="474">
        <v>44774</v>
      </c>
      <c r="F67" s="474">
        <v>44805</v>
      </c>
      <c r="G67" s="474">
        <v>44835</v>
      </c>
      <c r="H67" s="474">
        <v>44866</v>
      </c>
      <c r="I67" s="474">
        <v>44896</v>
      </c>
      <c r="J67" s="474">
        <v>44927</v>
      </c>
      <c r="K67" s="474">
        <v>44958</v>
      </c>
      <c r="L67" s="474">
        <v>44986</v>
      </c>
      <c r="M67" s="474">
        <v>45017</v>
      </c>
      <c r="N67" s="474">
        <v>45047</v>
      </c>
      <c r="O67" s="474">
        <v>45078</v>
      </c>
      <c r="P67" s="1773" t="s">
        <v>983</v>
      </c>
      <c r="Q67" s="496" t="s">
        <v>984</v>
      </c>
    </row>
    <row r="68" spans="1:17" ht="25.5" customHeight="1" thickBot="1" x14ac:dyDescent="0.3">
      <c r="A68" s="497" t="s">
        <v>933</v>
      </c>
      <c r="B68" s="498" t="s">
        <v>1090</v>
      </c>
      <c r="C68" s="499">
        <v>2183.0478490279997</v>
      </c>
      <c r="D68" s="499">
        <v>2186.9950544530002</v>
      </c>
      <c r="E68" s="499">
        <v>2191.3319543800003</v>
      </c>
      <c r="F68" s="499">
        <v>2195.3470025779998</v>
      </c>
      <c r="G68" s="499">
        <v>2199.7883917879999</v>
      </c>
      <c r="H68" s="499">
        <v>2204.5786771939997</v>
      </c>
      <c r="I68" s="499">
        <v>2210.0365547820002</v>
      </c>
      <c r="J68" s="499">
        <v>2215.5279377100001</v>
      </c>
      <c r="K68" s="499">
        <v>2221.0644309819995</v>
      </c>
      <c r="L68" s="499">
        <v>2225.889772773</v>
      </c>
      <c r="M68" s="499">
        <v>2230.5753669360001</v>
      </c>
      <c r="N68" s="499">
        <v>2235.1029263260002</v>
      </c>
      <c r="O68" s="499">
        <v>2239.8272420939998</v>
      </c>
      <c r="P68" s="484">
        <v>6.2615271840871702E-3</v>
      </c>
      <c r="Q68" s="450">
        <v>2.6009229752467857E-2</v>
      </c>
    </row>
    <row r="69" spans="1:17" ht="3" customHeight="1" x14ac:dyDescent="0.25">
      <c r="A69" s="500"/>
      <c r="B69" s="501"/>
      <c r="C69" s="502"/>
      <c r="D69" s="502"/>
      <c r="E69" s="502"/>
      <c r="F69" s="502"/>
      <c r="G69" s="502"/>
      <c r="H69" s="502"/>
      <c r="I69" s="502"/>
      <c r="J69" s="502"/>
      <c r="K69" s="502"/>
      <c r="L69" s="502"/>
      <c r="M69" s="502"/>
      <c r="N69" s="502"/>
      <c r="O69" s="502"/>
      <c r="P69" s="503"/>
      <c r="Q69" s="503"/>
    </row>
    <row r="70" spans="1:17" x14ac:dyDescent="0.25">
      <c r="A70" s="75" t="s">
        <v>985</v>
      </c>
      <c r="B70" s="23"/>
      <c r="C70" s="23"/>
      <c r="D70" s="23"/>
      <c r="E70" s="23"/>
      <c r="F70" s="23"/>
      <c r="G70" s="23"/>
      <c r="H70" s="23"/>
      <c r="I70" s="23"/>
      <c r="J70" s="23"/>
      <c r="K70" s="24"/>
      <c r="L70" s="24"/>
      <c r="M70" s="24"/>
      <c r="N70" s="24"/>
      <c r="O70" s="24"/>
      <c r="P70" s="504"/>
      <c r="Q70" s="504"/>
    </row>
    <row r="71" spans="1:17" x14ac:dyDescent="0.25">
      <c r="A71" s="505" t="s">
        <v>1026</v>
      </c>
    </row>
    <row r="72" spans="1:17" x14ac:dyDescent="0.25">
      <c r="A72" s="75"/>
    </row>
    <row r="73" spans="1:17" x14ac:dyDescent="0.25">
      <c r="A73" s="75"/>
    </row>
    <row r="74" spans="1:17" x14ac:dyDescent="0.25">
      <c r="A74" s="75"/>
    </row>
    <row r="75" spans="1:17" x14ac:dyDescent="0.25">
      <c r="A75" s="506"/>
      <c r="B75" s="507"/>
      <c r="C75" s="507"/>
      <c r="D75" s="507"/>
    </row>
    <row r="76" spans="1:17" x14ac:dyDescent="0.25">
      <c r="A76" s="506"/>
      <c r="B76" s="507"/>
      <c r="C76" s="507"/>
      <c r="D76" s="507"/>
    </row>
    <row r="77" spans="1:17" x14ac:dyDescent="0.25">
      <c r="A77" s="508"/>
      <c r="B77" s="507"/>
      <c r="C77" s="507"/>
      <c r="D77" s="507"/>
    </row>
  </sheetData>
  <mergeCells count="21">
    <mergeCell ref="A63:Q63"/>
    <mergeCell ref="A64:Q64"/>
    <mergeCell ref="A65:Q65"/>
    <mergeCell ref="A33:A36"/>
    <mergeCell ref="A37:A40"/>
    <mergeCell ref="A41:A44"/>
    <mergeCell ref="A45:A48"/>
    <mergeCell ref="A51:A55"/>
    <mergeCell ref="A56:A59"/>
    <mergeCell ref="A30:Q30"/>
    <mergeCell ref="A1:Q1"/>
    <mergeCell ref="A2:Q2"/>
    <mergeCell ref="A3:Q3"/>
    <mergeCell ref="A6:A7"/>
    <mergeCell ref="A8:A9"/>
    <mergeCell ref="A10:A12"/>
    <mergeCell ref="A13:A17"/>
    <mergeCell ref="A19:A22"/>
    <mergeCell ref="A23:A24"/>
    <mergeCell ref="A28:Q28"/>
    <mergeCell ref="A29:Q29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zoomScale="80" zoomScaleNormal="80" workbookViewId="0">
      <selection activeCell="B27" sqref="B27"/>
    </sheetView>
  </sheetViews>
  <sheetFormatPr baseColWidth="10" defaultColWidth="11.42578125" defaultRowHeight="15" x14ac:dyDescent="0.25"/>
  <cols>
    <col min="1" max="1" width="81.5703125" style="509" customWidth="1"/>
    <col min="2" max="2" width="60.42578125" style="509" customWidth="1"/>
    <col min="3" max="3" width="18.85546875" style="509" bestFit="1" customWidth="1"/>
    <col min="4" max="4" width="20.28515625" style="509" customWidth="1"/>
    <col min="5" max="5" width="15.42578125" style="509" bestFit="1" customWidth="1"/>
    <col min="6" max="6" width="15" style="509" bestFit="1" customWidth="1"/>
    <col min="7" max="7" width="12.7109375" style="509" bestFit="1" customWidth="1"/>
    <col min="8" max="8" width="15.42578125" style="509" bestFit="1" customWidth="1"/>
    <col min="9" max="9" width="48.5703125" style="509" customWidth="1"/>
    <col min="10" max="10" width="13.42578125" style="509" bestFit="1" customWidth="1"/>
    <col min="11" max="14" width="18.7109375" style="509" bestFit="1" customWidth="1"/>
    <col min="15" max="15" width="11.42578125" style="509"/>
    <col min="16" max="17" width="14" style="509" bestFit="1" customWidth="1"/>
    <col min="18" max="19" width="13" style="509" bestFit="1" customWidth="1"/>
    <col min="20" max="16384" width="11.42578125" style="509"/>
  </cols>
  <sheetData>
    <row r="1" spans="1:21" ht="21.75" customHeight="1" x14ac:dyDescent="0.25">
      <c r="A1" s="2160" t="s">
        <v>947</v>
      </c>
      <c r="B1" s="2161"/>
      <c r="C1" s="2161"/>
      <c r="D1" s="2161"/>
      <c r="E1" s="2161"/>
      <c r="F1" s="2161"/>
      <c r="G1" s="2161"/>
      <c r="H1" s="2162"/>
    </row>
    <row r="2" spans="1:21" ht="15.75" x14ac:dyDescent="0.25">
      <c r="A2" s="2163" t="s">
        <v>1534</v>
      </c>
      <c r="B2" s="2164"/>
      <c r="C2" s="2164"/>
      <c r="D2" s="2164"/>
      <c r="E2" s="2164"/>
      <c r="F2" s="2164"/>
      <c r="G2" s="2164"/>
      <c r="H2" s="2165"/>
    </row>
    <row r="3" spans="1:21" ht="23.25" customHeight="1" x14ac:dyDescent="0.25">
      <c r="A3" s="2163" t="s">
        <v>1060</v>
      </c>
      <c r="B3" s="2164"/>
      <c r="C3" s="2164"/>
      <c r="D3" s="2164"/>
      <c r="E3" s="2164"/>
      <c r="F3" s="2164"/>
      <c r="G3" s="2164"/>
      <c r="H3" s="2165"/>
    </row>
    <row r="4" spans="1:21" ht="8.25" customHeight="1" x14ac:dyDescent="0.25">
      <c r="A4" s="510"/>
      <c r="B4" s="511"/>
      <c r="C4" s="237"/>
      <c r="D4" s="237"/>
      <c r="E4" s="237"/>
      <c r="F4" s="237"/>
      <c r="G4" s="237"/>
      <c r="H4" s="238"/>
    </row>
    <row r="5" spans="1:21" ht="15.75" thickBot="1" x14ac:dyDescent="0.3">
      <c r="A5" s="2166" t="s">
        <v>922</v>
      </c>
      <c r="B5" s="2167" t="s">
        <v>923</v>
      </c>
      <c r="C5" s="2167" t="s">
        <v>1204</v>
      </c>
      <c r="D5" s="2167" t="s">
        <v>924</v>
      </c>
      <c r="E5" s="2168" t="s">
        <v>925</v>
      </c>
      <c r="F5" s="2168"/>
      <c r="G5" s="2168"/>
      <c r="H5" s="2169"/>
      <c r="J5" s="512"/>
      <c r="K5" s="512"/>
      <c r="L5" s="512"/>
      <c r="M5" s="512"/>
      <c r="N5" s="512"/>
      <c r="O5" s="512"/>
      <c r="P5" s="513"/>
      <c r="Q5" s="513"/>
      <c r="R5" s="513"/>
      <c r="S5" s="513"/>
      <c r="T5" s="513"/>
      <c r="U5" s="512"/>
    </row>
    <row r="6" spans="1:21" x14ac:dyDescent="0.25">
      <c r="A6" s="2166"/>
      <c r="B6" s="2167"/>
      <c r="C6" s="2167"/>
      <c r="D6" s="2167"/>
      <c r="E6" s="514" t="s">
        <v>926</v>
      </c>
      <c r="F6" s="514" t="s">
        <v>927</v>
      </c>
      <c r="G6" s="514" t="s">
        <v>928</v>
      </c>
      <c r="H6" s="515" t="s">
        <v>929</v>
      </c>
      <c r="I6" s="271"/>
      <c r="J6" s="516"/>
      <c r="K6" s="516"/>
      <c r="L6" s="516"/>
      <c r="M6" s="516"/>
      <c r="N6" s="516"/>
      <c r="O6" s="516"/>
      <c r="P6" s="513"/>
      <c r="Q6" s="513"/>
      <c r="R6" s="513"/>
      <c r="S6" s="513"/>
      <c r="T6" s="513"/>
      <c r="U6" s="512"/>
    </row>
    <row r="7" spans="1:21" x14ac:dyDescent="0.25">
      <c r="A7" s="2170" t="s">
        <v>949</v>
      </c>
      <c r="B7" s="2171"/>
      <c r="C7" s="2171"/>
      <c r="D7" s="2171"/>
      <c r="E7" s="2171"/>
      <c r="F7" s="2171"/>
      <c r="G7" s="2171"/>
      <c r="H7" s="2172"/>
      <c r="I7" s="517"/>
      <c r="J7" s="513"/>
      <c r="K7" s="513"/>
      <c r="L7" s="513"/>
      <c r="M7" s="513"/>
      <c r="N7" s="513"/>
      <c r="O7" s="512"/>
      <c r="P7" s="513"/>
      <c r="Q7" s="513"/>
      <c r="R7" s="513"/>
      <c r="S7" s="513"/>
      <c r="T7" s="513"/>
      <c r="U7" s="512"/>
    </row>
    <row r="8" spans="1:21" x14ac:dyDescent="0.25">
      <c r="A8" s="518" t="s">
        <v>950</v>
      </c>
      <c r="B8" s="519" t="s">
        <v>301</v>
      </c>
      <c r="C8" s="520">
        <v>651.99697612280011</v>
      </c>
      <c r="D8" s="521">
        <v>4</v>
      </c>
      <c r="E8" s="522">
        <v>5.5797999999999993E-2</v>
      </c>
      <c r="F8" s="522">
        <v>-1.5731999999999999E-2</v>
      </c>
      <c r="G8" s="522">
        <v>7.7680000000000006E-3</v>
      </c>
      <c r="H8" s="523">
        <v>2.283E-2</v>
      </c>
      <c r="I8" s="524"/>
      <c r="J8" s="879"/>
      <c r="K8" s="878"/>
      <c r="L8" s="525">
        <v>595770280.34000003</v>
      </c>
      <c r="M8" s="525">
        <v>595770280.34000003</v>
      </c>
      <c r="N8" s="525">
        <v>595770280.34000003</v>
      </c>
      <c r="O8" s="512"/>
      <c r="P8" s="512">
        <v>1.0337594372486817E-3</v>
      </c>
      <c r="Q8" s="512">
        <v>1.0462704024314531E-3</v>
      </c>
      <c r="R8" s="512">
        <v>1.6886395617516582E-3</v>
      </c>
      <c r="S8" s="512">
        <v>1.7730354705729756E-3</v>
      </c>
      <c r="T8" s="512"/>
      <c r="U8" s="513"/>
    </row>
    <row r="9" spans="1:21" x14ac:dyDescent="0.25">
      <c r="A9" s="2173" t="s">
        <v>951</v>
      </c>
      <c r="B9" s="526" t="s">
        <v>610</v>
      </c>
      <c r="C9" s="520">
        <v>686.24586185120006</v>
      </c>
      <c r="D9" s="521">
        <v>2</v>
      </c>
      <c r="E9" s="522">
        <v>3.2673000000000001E-2</v>
      </c>
      <c r="F9" s="522">
        <v>3.4153999999999997E-2</v>
      </c>
      <c r="G9" s="522">
        <v>3.4647999999999998E-2</v>
      </c>
      <c r="H9" s="523">
        <v>3.5278999999999998E-2</v>
      </c>
      <c r="I9" s="524"/>
      <c r="J9" s="879"/>
      <c r="K9" s="878"/>
      <c r="L9" s="525">
        <v>441790733.13999999</v>
      </c>
      <c r="M9" s="525">
        <v>441790733.13999999</v>
      </c>
      <c r="N9" s="525">
        <v>441790733.13999999</v>
      </c>
      <c r="O9" s="512"/>
      <c r="P9" s="512">
        <v>1.1061050891244884E-3</v>
      </c>
      <c r="Q9" s="512">
        <v>1.0034216990661199E-3</v>
      </c>
      <c r="R9" s="512">
        <v>1.1182126608318022E-3</v>
      </c>
      <c r="S9" s="512">
        <v>1.4914859668334625E-3</v>
      </c>
      <c r="T9" s="512"/>
      <c r="U9" s="513"/>
    </row>
    <row r="10" spans="1:21" x14ac:dyDescent="0.25">
      <c r="A10" s="2174"/>
      <c r="B10" s="527" t="s">
        <v>608</v>
      </c>
      <c r="C10" s="528">
        <v>578.23101909720003</v>
      </c>
      <c r="D10" s="529">
        <v>2</v>
      </c>
      <c r="E10" s="530">
        <v>3.5781E-2</v>
      </c>
      <c r="F10" s="530">
        <v>-0.10538600000000001</v>
      </c>
      <c r="G10" s="530">
        <v>-3.5228000000000002E-2</v>
      </c>
      <c r="H10" s="531">
        <v>1.5900000000000002E-4</v>
      </c>
      <c r="I10" s="524"/>
      <c r="J10" s="879"/>
      <c r="K10" s="878"/>
      <c r="L10" s="525">
        <v>557909821.70000005</v>
      </c>
      <c r="M10" s="525">
        <v>557909821.70000005</v>
      </c>
      <c r="N10" s="525">
        <v>557909821.70000005</v>
      </c>
      <c r="O10" s="512"/>
      <c r="P10" s="512">
        <v>1.179687752668507E-3</v>
      </c>
      <c r="Q10" s="512">
        <v>1.575452383503428E-3</v>
      </c>
      <c r="R10" s="512">
        <v>1.6749595130818504E-3</v>
      </c>
      <c r="S10" s="512">
        <v>2.0330328437402644E-3</v>
      </c>
      <c r="T10" s="512"/>
      <c r="U10" s="513"/>
    </row>
    <row r="11" spans="1:21" x14ac:dyDescent="0.25">
      <c r="A11" s="2174"/>
      <c r="B11" s="527" t="s">
        <v>611</v>
      </c>
      <c r="C11" s="528">
        <v>574.54251207080006</v>
      </c>
      <c r="D11" s="529">
        <v>2</v>
      </c>
      <c r="E11" s="530">
        <v>3.3259999999999998E-2</v>
      </c>
      <c r="F11" s="530">
        <v>-0.10755200000000001</v>
      </c>
      <c r="G11" s="530">
        <v>-3.7523000000000001E-2</v>
      </c>
      <c r="H11" s="531">
        <v>-1.714E-3</v>
      </c>
      <c r="I11" s="524"/>
      <c r="J11" s="879"/>
      <c r="K11" s="878"/>
      <c r="L11" s="525">
        <v>527297336.89999998</v>
      </c>
      <c r="M11" s="525">
        <v>527297336.89999998</v>
      </c>
      <c r="N11" s="525">
        <v>527297336.89999998</v>
      </c>
      <c r="O11" s="512"/>
      <c r="P11" s="512">
        <v>1.2486466717920286E-3</v>
      </c>
      <c r="Q11" s="512">
        <v>2.3759535031132287E-3</v>
      </c>
      <c r="R11" s="512">
        <v>1.7743979389380983E-3</v>
      </c>
      <c r="S11" s="512">
        <v>1.8962463402776306E-3</v>
      </c>
      <c r="T11" s="512"/>
      <c r="U11" s="513"/>
    </row>
    <row r="12" spans="1:21" x14ac:dyDescent="0.25">
      <c r="A12" s="2175"/>
      <c r="B12" s="532" t="s">
        <v>609</v>
      </c>
      <c r="C12" s="533">
        <v>1620.0074064090002</v>
      </c>
      <c r="D12" s="534">
        <v>4</v>
      </c>
      <c r="E12" s="535">
        <v>7.3411000000000004E-2</v>
      </c>
      <c r="F12" s="535">
        <v>4.6542E-2</v>
      </c>
      <c r="G12" s="535">
        <v>5.9736000000000004E-2</v>
      </c>
      <c r="H12" s="536">
        <v>3.9465E-2</v>
      </c>
      <c r="I12" s="524"/>
      <c r="J12" s="879"/>
      <c r="K12" s="878"/>
      <c r="L12" s="525"/>
      <c r="M12" s="525"/>
      <c r="N12" s="525"/>
      <c r="O12" s="512"/>
      <c r="P12" s="512"/>
      <c r="Q12" s="512"/>
      <c r="R12" s="512"/>
      <c r="S12" s="512"/>
      <c r="T12" s="512"/>
      <c r="U12" s="513"/>
    </row>
    <row r="13" spans="1:21" x14ac:dyDescent="0.25">
      <c r="A13" s="537" t="s">
        <v>952</v>
      </c>
      <c r="B13" s="538" t="s">
        <v>458</v>
      </c>
      <c r="C13" s="539">
        <v>968.67726962020004</v>
      </c>
      <c r="D13" s="540">
        <v>2</v>
      </c>
      <c r="E13" s="541">
        <v>3.3452999999999997E-2</v>
      </c>
      <c r="F13" s="541">
        <v>3.5375000000000004E-2</v>
      </c>
      <c r="G13" s="541">
        <v>3.4977000000000001E-2</v>
      </c>
      <c r="H13" s="542">
        <v>3.2915E-2</v>
      </c>
      <c r="I13" s="524"/>
      <c r="J13" s="879"/>
      <c r="K13" s="878"/>
      <c r="L13" s="525"/>
      <c r="M13" s="525"/>
      <c r="N13" s="525"/>
      <c r="O13" s="512"/>
      <c r="P13" s="512"/>
      <c r="Q13" s="512"/>
      <c r="R13" s="512"/>
      <c r="S13" s="512"/>
      <c r="T13" s="512"/>
      <c r="U13" s="513"/>
    </row>
    <row r="14" spans="1:21" x14ac:dyDescent="0.25">
      <c r="A14" s="2173" t="s">
        <v>933</v>
      </c>
      <c r="B14" s="526" t="s">
        <v>29</v>
      </c>
      <c r="C14" s="520">
        <v>567.06006928480008</v>
      </c>
      <c r="D14" s="521">
        <v>2</v>
      </c>
      <c r="E14" s="522">
        <v>2.0552000000000001E-2</v>
      </c>
      <c r="F14" s="522">
        <v>3.4599999999999999E-2</v>
      </c>
      <c r="G14" s="522">
        <v>3.8115000000000003E-2</v>
      </c>
      <c r="H14" s="523">
        <v>1.9935000000000001E-2</v>
      </c>
      <c r="I14" s="524"/>
      <c r="J14" s="879"/>
      <c r="K14" s="878"/>
      <c r="L14" s="525">
        <v>530822589.73000002</v>
      </c>
      <c r="M14" s="525">
        <v>530822589.73000002</v>
      </c>
      <c r="N14" s="525">
        <v>530822589.73000002</v>
      </c>
      <c r="O14" s="512"/>
      <c r="P14" s="512">
        <v>4.8831242931459003E-4</v>
      </c>
      <c r="Q14" s="512">
        <v>6.9456271319145871E-4</v>
      </c>
      <c r="R14" s="512">
        <v>5.5322727462903695E-4</v>
      </c>
      <c r="S14" s="512">
        <v>7.6268072127699468E-4</v>
      </c>
      <c r="T14" s="512"/>
      <c r="U14" s="513"/>
    </row>
    <row r="15" spans="1:21" x14ac:dyDescent="0.25">
      <c r="A15" s="2174"/>
      <c r="B15" s="527" t="s">
        <v>459</v>
      </c>
      <c r="C15" s="528">
        <v>625.05188780440005</v>
      </c>
      <c r="D15" s="529">
        <v>2</v>
      </c>
      <c r="E15" s="530">
        <v>3.2004999999999999E-2</v>
      </c>
      <c r="F15" s="530">
        <v>3.5152000000000003E-2</v>
      </c>
      <c r="G15" s="530">
        <v>3.3508000000000003E-2</v>
      </c>
      <c r="H15" s="531">
        <v>3.1977999999999999E-2</v>
      </c>
      <c r="I15" s="524"/>
      <c r="J15" s="879"/>
      <c r="K15" s="878"/>
      <c r="L15" s="525"/>
      <c r="M15" s="525"/>
      <c r="N15" s="525"/>
      <c r="O15" s="512"/>
      <c r="P15" s="512"/>
      <c r="Q15" s="512"/>
      <c r="R15" s="512"/>
      <c r="S15" s="512"/>
      <c r="T15" s="512"/>
      <c r="U15" s="513"/>
    </row>
    <row r="16" spans="1:21" x14ac:dyDescent="0.25">
      <c r="A16" s="2174"/>
      <c r="B16" s="527" t="s">
        <v>472</v>
      </c>
      <c r="C16" s="528">
        <v>624.13157263660003</v>
      </c>
      <c r="D16" s="529">
        <v>2</v>
      </c>
      <c r="E16" s="530">
        <v>3.4376000000000004E-2</v>
      </c>
      <c r="F16" s="530">
        <v>4.2786999999999999E-2</v>
      </c>
      <c r="G16" s="530">
        <v>5.3994999999999994E-2</v>
      </c>
      <c r="H16" s="531">
        <v>4.9739000000000005E-2</v>
      </c>
      <c r="I16" s="524"/>
      <c r="J16" s="879"/>
      <c r="K16" s="878"/>
      <c r="L16" s="525"/>
      <c r="M16" s="525"/>
      <c r="N16" s="525"/>
      <c r="O16" s="512"/>
      <c r="P16" s="512"/>
      <c r="Q16" s="512"/>
      <c r="R16" s="512"/>
      <c r="S16" s="512"/>
      <c r="T16" s="512"/>
      <c r="U16" s="513"/>
    </row>
    <row r="17" spans="1:21" x14ac:dyDescent="0.25">
      <c r="A17" s="2175"/>
      <c r="B17" s="543" t="s">
        <v>1205</v>
      </c>
      <c r="C17" s="533">
        <v>372.95837322799997</v>
      </c>
      <c r="D17" s="534">
        <v>3</v>
      </c>
      <c r="E17" s="535">
        <v>3.2645E-2</v>
      </c>
      <c r="F17" s="535">
        <v>3.7815000000000001E-2</v>
      </c>
      <c r="G17" s="535">
        <v>3.4244999999999998E-2</v>
      </c>
      <c r="H17" s="536">
        <v>3.3898000000000005E-2</v>
      </c>
      <c r="I17" s="524"/>
      <c r="J17" s="879"/>
      <c r="K17" s="878"/>
      <c r="L17" s="525">
        <v>289774794.56</v>
      </c>
      <c r="M17" s="525">
        <v>289774794.56</v>
      </c>
      <c r="N17" s="525">
        <v>289774794.56</v>
      </c>
      <c r="O17" s="512"/>
      <c r="P17" s="512">
        <v>8.875743504596959E-4</v>
      </c>
      <c r="Q17" s="512">
        <v>1.1893477180448296E-3</v>
      </c>
      <c r="R17" s="512">
        <v>1.0087758361232001E-3</v>
      </c>
      <c r="S17" s="512">
        <v>1.1747035941009241E-3</v>
      </c>
      <c r="T17" s="512"/>
      <c r="U17" s="513"/>
    </row>
    <row r="18" spans="1:21" x14ac:dyDescent="0.25">
      <c r="A18" s="544" t="s">
        <v>953</v>
      </c>
      <c r="B18" s="543" t="s">
        <v>283</v>
      </c>
      <c r="C18" s="539">
        <v>607.11735371420002</v>
      </c>
      <c r="D18" s="540">
        <v>2</v>
      </c>
      <c r="E18" s="541">
        <v>4.4199000000000002E-2</v>
      </c>
      <c r="F18" s="541">
        <v>3.1168000000000001E-2</v>
      </c>
      <c r="G18" s="541">
        <v>4.4433E-2</v>
      </c>
      <c r="H18" s="542">
        <v>3.3773999999999998E-2</v>
      </c>
      <c r="I18" s="524"/>
      <c r="J18" s="879"/>
      <c r="K18" s="878"/>
      <c r="L18" s="525">
        <v>222282673.61000001</v>
      </c>
      <c r="M18" s="525">
        <v>222282673.61000001</v>
      </c>
      <c r="N18" s="525">
        <v>222282673.61000001</v>
      </c>
      <c r="O18" s="512"/>
      <c r="P18" s="512">
        <v>5.588231953959071E-4</v>
      </c>
      <c r="Q18" s="512">
        <v>4.7753893282760542E-4</v>
      </c>
      <c r="R18" s="512">
        <v>5.1105126007309077E-4</v>
      </c>
      <c r="S18" s="512">
        <v>5.8547656553246876E-4</v>
      </c>
      <c r="T18" s="512"/>
      <c r="U18" s="513"/>
    </row>
    <row r="19" spans="1:21" x14ac:dyDescent="0.25">
      <c r="A19" s="518" t="s">
        <v>954</v>
      </c>
      <c r="B19" s="545" t="s">
        <v>384</v>
      </c>
      <c r="C19" s="520">
        <v>513.97781776040006</v>
      </c>
      <c r="D19" s="521">
        <v>5</v>
      </c>
      <c r="E19" s="522">
        <v>-2.8854999999999999E-2</v>
      </c>
      <c r="F19" s="522">
        <v>-1.5976000000000001E-2</v>
      </c>
      <c r="G19" s="522">
        <v>-2.8201E-2</v>
      </c>
      <c r="H19" s="523">
        <v>-1.6635999999999998E-2</v>
      </c>
      <c r="I19" s="524"/>
      <c r="J19" s="879"/>
      <c r="K19" s="878"/>
      <c r="L19" s="525">
        <v>550196457.37</v>
      </c>
      <c r="M19" s="525">
        <v>550196457.37</v>
      </c>
      <c r="N19" s="525">
        <v>0</v>
      </c>
      <c r="O19" s="512"/>
      <c r="P19" s="512">
        <v>-9.1826530292554007E-5</v>
      </c>
      <c r="Q19" s="512">
        <v>-8.148848416146214E-4</v>
      </c>
      <c r="R19" s="512">
        <v>-2.3618226675540242E-4</v>
      </c>
      <c r="S19" s="512">
        <v>0</v>
      </c>
      <c r="T19" s="512"/>
      <c r="U19" s="513"/>
    </row>
    <row r="20" spans="1:21" x14ac:dyDescent="0.25">
      <c r="A20" s="2173" t="s">
        <v>935</v>
      </c>
      <c r="B20" s="546" t="s">
        <v>1206</v>
      </c>
      <c r="C20" s="520">
        <v>966.44469030340008</v>
      </c>
      <c r="D20" s="521">
        <v>2</v>
      </c>
      <c r="E20" s="522">
        <v>-0.22738499999999998</v>
      </c>
      <c r="F20" s="522">
        <v>-4.6210000000000001E-2</v>
      </c>
      <c r="G20" s="522">
        <v>2.5988000000000001E-2</v>
      </c>
      <c r="H20" s="523">
        <v>3.1040999999999999E-2</v>
      </c>
      <c r="I20" s="524"/>
      <c r="J20" s="879"/>
      <c r="K20" s="878"/>
      <c r="L20" s="525"/>
      <c r="M20" s="525"/>
      <c r="N20" s="525"/>
      <c r="O20" s="512"/>
      <c r="P20" s="512"/>
      <c r="Q20" s="512"/>
      <c r="R20" s="512"/>
      <c r="S20" s="512"/>
      <c r="T20" s="512"/>
      <c r="U20" s="513"/>
    </row>
    <row r="21" spans="1:21" x14ac:dyDescent="0.25">
      <c r="A21" s="2174"/>
      <c r="B21" s="547" t="s">
        <v>1207</v>
      </c>
      <c r="C21" s="528">
        <v>521.56269838820003</v>
      </c>
      <c r="D21" s="529">
        <v>1</v>
      </c>
      <c r="E21" s="530">
        <v>2.9843000000000001E-2</v>
      </c>
      <c r="F21" s="530">
        <v>-0.130526</v>
      </c>
      <c r="G21" s="530">
        <v>-4.7988999999999997E-2</v>
      </c>
      <c r="H21" s="531">
        <v>-3.9881E-2</v>
      </c>
      <c r="I21" s="524"/>
      <c r="J21" s="879"/>
      <c r="K21" s="878"/>
      <c r="L21" s="525">
        <v>496087107.63</v>
      </c>
      <c r="M21" s="525">
        <v>496087107.63</v>
      </c>
      <c r="N21" s="525">
        <v>496087107.63</v>
      </c>
      <c r="O21" s="512"/>
      <c r="P21" s="512">
        <v>6.5069429298191732E-5</v>
      </c>
      <c r="Q21" s="512">
        <v>1.0649460243480247E-3</v>
      </c>
      <c r="R21" s="512">
        <v>1.0300103974656913E-3</v>
      </c>
      <c r="S21" s="512">
        <v>-7.63973275507777E-4</v>
      </c>
      <c r="T21" s="512"/>
      <c r="U21" s="513"/>
    </row>
    <row r="22" spans="1:21" x14ac:dyDescent="0.25">
      <c r="A22" s="2175"/>
      <c r="B22" s="547" t="s">
        <v>1208</v>
      </c>
      <c r="C22" s="533">
        <v>1796.3822382058001</v>
      </c>
      <c r="D22" s="534">
        <v>4</v>
      </c>
      <c r="E22" s="535">
        <v>8.979100000000001E-2</v>
      </c>
      <c r="F22" s="535">
        <v>5.6085000000000003E-2</v>
      </c>
      <c r="G22" s="535">
        <v>6.0599999999999994E-2</v>
      </c>
      <c r="H22" s="536">
        <v>4.5400000000000003E-2</v>
      </c>
      <c r="I22" s="524"/>
      <c r="J22" s="879"/>
      <c r="K22" s="878"/>
      <c r="L22" s="525">
        <v>480935227.20999998</v>
      </c>
      <c r="M22" s="525">
        <v>480935227.20999998</v>
      </c>
      <c r="N22" s="525">
        <v>480935227.20999998</v>
      </c>
      <c r="O22" s="512"/>
      <c r="P22" s="512">
        <v>1.7798861199623569E-3</v>
      </c>
      <c r="Q22" s="512">
        <v>1.9203797898099545E-3</v>
      </c>
      <c r="R22" s="512">
        <v>7.8034773471158999E-4</v>
      </c>
      <c r="S22" s="512">
        <v>1.212184835917681E-3</v>
      </c>
      <c r="T22" s="512"/>
      <c r="U22" s="513"/>
    </row>
    <row r="23" spans="1:21" x14ac:dyDescent="0.25">
      <c r="A23" s="2176" t="s">
        <v>936</v>
      </c>
      <c r="B23" s="526" t="s">
        <v>473</v>
      </c>
      <c r="C23" s="528">
        <v>721.01263484179992</v>
      </c>
      <c r="D23" s="529">
        <v>4</v>
      </c>
      <c r="E23" s="530">
        <v>2.29E-2</v>
      </c>
      <c r="F23" s="530">
        <v>2.7972E-2</v>
      </c>
      <c r="G23" s="530">
        <v>3.2168999999999996E-2</v>
      </c>
      <c r="H23" s="531">
        <v>3.0482999999999996E-2</v>
      </c>
      <c r="I23" s="524"/>
      <c r="J23" s="880"/>
      <c r="K23" s="878"/>
      <c r="L23" s="525"/>
      <c r="M23" s="525"/>
      <c r="N23" s="525"/>
      <c r="O23" s="512"/>
      <c r="P23" s="512"/>
      <c r="Q23" s="512"/>
      <c r="R23" s="512"/>
      <c r="S23" s="512"/>
      <c r="T23" s="512"/>
      <c r="U23" s="513"/>
    </row>
    <row r="24" spans="1:21" x14ac:dyDescent="0.25">
      <c r="A24" s="2177"/>
      <c r="B24" s="548" t="s">
        <v>1209</v>
      </c>
      <c r="C24" s="533">
        <v>197.955283358</v>
      </c>
      <c r="D24" s="534">
        <v>3</v>
      </c>
      <c r="E24" s="535">
        <v>2.7219000000000004E-2</v>
      </c>
      <c r="F24" s="535">
        <v>2.5075E-2</v>
      </c>
      <c r="G24" s="535">
        <v>2.6563E-2</v>
      </c>
      <c r="H24" s="536">
        <v>3.0844E-2</v>
      </c>
      <c r="I24" s="524"/>
      <c r="J24" s="880"/>
      <c r="K24" s="878"/>
      <c r="L24" s="525">
        <v>1502608556.4300001</v>
      </c>
      <c r="M24" s="525">
        <v>1502608556.4300001</v>
      </c>
      <c r="N24" s="525">
        <v>1502608556.4300001</v>
      </c>
      <c r="O24" s="512"/>
      <c r="P24" s="512">
        <v>3.1329568797702888E-3</v>
      </c>
      <c r="Q24" s="512">
        <v>5.6526709870396647E-3</v>
      </c>
      <c r="R24" s="512">
        <v>7.662144909771163E-3</v>
      </c>
      <c r="S24" s="512">
        <v>6.0203805494462442E-3</v>
      </c>
      <c r="T24" s="512"/>
      <c r="U24" s="513"/>
    </row>
    <row r="25" spans="1:21" x14ac:dyDescent="0.25">
      <c r="A25" s="2158" t="s">
        <v>955</v>
      </c>
      <c r="B25" s="526" t="s">
        <v>1210</v>
      </c>
      <c r="C25" s="2178">
        <v>241.9168989888</v>
      </c>
      <c r="D25" s="529">
        <v>3</v>
      </c>
      <c r="E25" s="530">
        <v>-1.6003080000000001</v>
      </c>
      <c r="F25" s="530">
        <v>-0.53343600000000002</v>
      </c>
      <c r="G25" s="530">
        <v>-0.26671800000000001</v>
      </c>
      <c r="H25" s="531">
        <v>-0.16886900000000002</v>
      </c>
      <c r="I25" s="1"/>
      <c r="J25" s="878"/>
      <c r="K25" s="878"/>
      <c r="L25" s="525">
        <v>204147444.31</v>
      </c>
      <c r="M25" s="525">
        <v>204147444.31</v>
      </c>
      <c r="N25" s="525">
        <v>0</v>
      </c>
      <c r="O25" s="512"/>
      <c r="P25" s="512">
        <v>9.7907999783468564E-4</v>
      </c>
      <c r="Q25" s="512">
        <v>9.5670218077773645E-4</v>
      </c>
      <c r="R25" s="512">
        <v>9.1098981580982666E-4</v>
      </c>
      <c r="S25" s="512">
        <v>0</v>
      </c>
      <c r="T25" s="512"/>
      <c r="U25" s="513"/>
    </row>
    <row r="26" spans="1:21" ht="17.25" customHeight="1" x14ac:dyDescent="0.25">
      <c r="A26" s="2159"/>
      <c r="B26" s="527" t="s">
        <v>1211</v>
      </c>
      <c r="C26" s="2179"/>
      <c r="D26" s="529">
        <v>3</v>
      </c>
      <c r="E26" s="530">
        <v>-8.9499999999999996E-4</v>
      </c>
      <c r="F26" s="530">
        <v>-6.4767000000000005E-2</v>
      </c>
      <c r="G26" s="530">
        <v>-1.3164E-2</v>
      </c>
      <c r="H26" s="531">
        <v>-2.2963000000000001E-2</v>
      </c>
      <c r="I26" s="1"/>
      <c r="J26" s="878"/>
      <c r="K26" s="878"/>
      <c r="L26" s="525">
        <v>204147444.31</v>
      </c>
      <c r="M26" s="525">
        <v>204147444.31</v>
      </c>
      <c r="N26" s="525">
        <v>0</v>
      </c>
      <c r="O26" s="512"/>
      <c r="P26" s="512">
        <v>7.2121212962618217E-3</v>
      </c>
      <c r="Q26" s="512">
        <v>2.7857352140312312E-3</v>
      </c>
      <c r="R26" s="512">
        <v>5.9537470495875649E-4</v>
      </c>
      <c r="S26" s="512">
        <v>0</v>
      </c>
      <c r="T26" s="512"/>
      <c r="U26" s="513"/>
    </row>
    <row r="27" spans="1:21" ht="17.25" customHeight="1" x14ac:dyDescent="0.25">
      <c r="A27" s="2176" t="s">
        <v>932</v>
      </c>
      <c r="B27" s="538" t="s">
        <v>303</v>
      </c>
      <c r="C27" s="539">
        <v>465.1270588636001</v>
      </c>
      <c r="D27" s="540">
        <v>6</v>
      </c>
      <c r="E27" s="541">
        <v>3.4043000000000004E-2</v>
      </c>
      <c r="F27" s="541">
        <v>3.1691999999999998E-2</v>
      </c>
      <c r="G27" s="541">
        <v>2.8233999999999999E-2</v>
      </c>
      <c r="H27" s="542">
        <v>3.338E-2</v>
      </c>
      <c r="I27" s="524"/>
      <c r="J27" s="878"/>
      <c r="K27" s="878"/>
      <c r="L27" s="525"/>
      <c r="M27" s="525"/>
      <c r="N27" s="525"/>
      <c r="O27" s="512"/>
      <c r="P27" s="512"/>
      <c r="Q27" s="512"/>
      <c r="R27" s="512"/>
      <c r="S27" s="512"/>
      <c r="T27" s="512"/>
      <c r="U27" s="513"/>
    </row>
    <row r="28" spans="1:21" ht="14.25" customHeight="1" x14ac:dyDescent="0.25">
      <c r="A28" s="2187"/>
      <c r="B28" s="527" t="s">
        <v>1212</v>
      </c>
      <c r="C28" s="2178">
        <v>370.34140416980006</v>
      </c>
      <c r="D28" s="529">
        <v>5</v>
      </c>
      <c r="E28" s="530">
        <v>5.2091999999999999E-2</v>
      </c>
      <c r="F28" s="530">
        <v>5.2666999999999999E-2</v>
      </c>
      <c r="G28" s="530">
        <v>5.1226000000000001E-2</v>
      </c>
      <c r="H28" s="531">
        <v>5.1569999999999998E-2</v>
      </c>
      <c r="I28" s="524"/>
      <c r="J28" s="878"/>
      <c r="K28" s="878"/>
      <c r="L28" s="525">
        <v>210771849.19999999</v>
      </c>
      <c r="M28" s="525">
        <v>210771849.19999999</v>
      </c>
      <c r="N28" s="525">
        <v>210771849.19999999</v>
      </c>
      <c r="O28" s="512"/>
      <c r="P28" s="512">
        <v>-3.6294301179015166E-4</v>
      </c>
      <c r="Q28" s="512">
        <v>8.0319274605073775E-5</v>
      </c>
      <c r="R28" s="512">
        <v>1.3756296805667078E-4</v>
      </c>
      <c r="S28" s="512">
        <v>4.7241091531760604E-4</v>
      </c>
      <c r="T28" s="512"/>
      <c r="U28" s="513"/>
    </row>
    <row r="29" spans="1:21" ht="14.25" customHeight="1" x14ac:dyDescent="0.25">
      <c r="A29" s="2177"/>
      <c r="B29" s="532" t="s">
        <v>1213</v>
      </c>
      <c r="C29" s="2179"/>
      <c r="D29" s="534">
        <v>3</v>
      </c>
      <c r="E29" s="535">
        <v>0.28178300000000001</v>
      </c>
      <c r="F29" s="535">
        <v>0.27929799999999999</v>
      </c>
      <c r="G29" s="535">
        <v>0.24027499999999999</v>
      </c>
      <c r="H29" s="536">
        <v>0.19525899999999999</v>
      </c>
      <c r="I29" s="524"/>
      <c r="J29" s="878"/>
      <c r="K29" s="878"/>
      <c r="L29" s="525">
        <v>210771849.19999999</v>
      </c>
      <c r="M29" s="525">
        <v>210771849.19999999</v>
      </c>
      <c r="N29" s="525">
        <v>210771849.19999999</v>
      </c>
      <c r="O29" s="512"/>
      <c r="P29" s="512">
        <v>8.6926033171117216E-4</v>
      </c>
      <c r="Q29" s="512">
        <v>3.1849628106524354E-4</v>
      </c>
      <c r="R29" s="512">
        <v>5.9260969501178545E-4</v>
      </c>
      <c r="S29" s="512">
        <v>8.2164946744308124E-4</v>
      </c>
      <c r="T29" s="512"/>
      <c r="U29" s="513"/>
    </row>
    <row r="30" spans="1:21" x14ac:dyDescent="0.25">
      <c r="A30" s="2188" t="s">
        <v>954</v>
      </c>
      <c r="B30" s="549" t="s">
        <v>1214</v>
      </c>
      <c r="C30" s="2178">
        <v>15.3298637772</v>
      </c>
      <c r="D30" s="529">
        <v>3</v>
      </c>
      <c r="E30" s="530">
        <v>6.1599999999999997E-3</v>
      </c>
      <c r="F30" s="530">
        <v>6.3370000000000006E-3</v>
      </c>
      <c r="G30" s="530">
        <v>6.0060000000000001E-3</v>
      </c>
      <c r="H30" s="531">
        <v>6.3379999999999999E-3</v>
      </c>
      <c r="I30" s="524"/>
      <c r="J30" s="878"/>
      <c r="K30" s="878"/>
      <c r="L30" s="525">
        <v>0</v>
      </c>
      <c r="M30" s="525">
        <v>0</v>
      </c>
      <c r="N30" s="525">
        <v>0</v>
      </c>
      <c r="O30" s="512"/>
      <c r="P30" s="512">
        <v>0</v>
      </c>
      <c r="Q30" s="512">
        <v>0</v>
      </c>
      <c r="R30" s="512">
        <v>0</v>
      </c>
      <c r="S30" s="512">
        <v>0</v>
      </c>
      <c r="T30" s="512"/>
      <c r="U30" s="513"/>
    </row>
    <row r="31" spans="1:21" x14ac:dyDescent="0.25">
      <c r="A31" s="2189"/>
      <c r="B31" s="543" t="s">
        <v>1215</v>
      </c>
      <c r="C31" s="2179"/>
      <c r="D31" s="534">
        <v>4</v>
      </c>
      <c r="E31" s="535">
        <v>0.88783699999999999</v>
      </c>
      <c r="F31" s="535">
        <v>1.044346</v>
      </c>
      <c r="G31" s="535">
        <v>1.367861</v>
      </c>
      <c r="H31" s="536">
        <v>-0.99897900000000006</v>
      </c>
      <c r="I31" s="1"/>
      <c r="J31" s="878"/>
      <c r="K31" s="878"/>
      <c r="L31" s="525">
        <v>133644057.64</v>
      </c>
      <c r="M31" s="525">
        <v>0</v>
      </c>
      <c r="N31" s="525">
        <v>0</v>
      </c>
      <c r="O31" s="512"/>
      <c r="P31" s="512">
        <v>-7.2410069699527501E-5</v>
      </c>
      <c r="Q31" s="512">
        <v>2.5872494059847405E-4</v>
      </c>
      <c r="R31" s="512">
        <v>0</v>
      </c>
      <c r="S31" s="512">
        <v>0</v>
      </c>
      <c r="T31" s="512"/>
      <c r="U31" s="512"/>
    </row>
    <row r="32" spans="1:21" x14ac:dyDescent="0.25">
      <c r="A32" s="550" t="s">
        <v>1216</v>
      </c>
      <c r="B32" s="538" t="s">
        <v>1217</v>
      </c>
      <c r="C32" s="551">
        <v>288.55029926240002</v>
      </c>
      <c r="D32" s="534">
        <v>2</v>
      </c>
      <c r="E32" s="535">
        <v>3.0561999999999999E-2</v>
      </c>
      <c r="F32" s="535">
        <v>3.1989999999999998E-2</v>
      </c>
      <c r="G32" s="535">
        <v>3.1105000000000001E-2</v>
      </c>
      <c r="H32" s="536">
        <v>0</v>
      </c>
      <c r="I32" s="1"/>
      <c r="J32" s="878"/>
      <c r="K32" s="878"/>
      <c r="L32" s="525"/>
      <c r="M32" s="525"/>
      <c r="N32" s="525"/>
      <c r="O32" s="512"/>
      <c r="P32" s="512"/>
      <c r="Q32" s="512"/>
      <c r="R32" s="512"/>
      <c r="S32" s="512"/>
      <c r="T32" s="512"/>
      <c r="U32" s="512"/>
    </row>
    <row r="33" spans="1:21" x14ac:dyDescent="0.25">
      <c r="A33" s="2188" t="s">
        <v>937</v>
      </c>
      <c r="B33" s="549" t="s">
        <v>1499</v>
      </c>
      <c r="C33" s="881">
        <v>11.000312457400002</v>
      </c>
      <c r="D33" s="529">
        <v>7</v>
      </c>
      <c r="E33" s="530">
        <v>1.4087000000000001E-2</v>
      </c>
      <c r="F33" s="530">
        <v>-0.18659900000000001</v>
      </c>
      <c r="G33" s="530">
        <v>-8.869500000000001E-2</v>
      </c>
      <c r="H33" s="531">
        <v>-4.2253999999999993E-2</v>
      </c>
      <c r="I33" s="1"/>
      <c r="J33" s="878"/>
      <c r="K33" s="878"/>
      <c r="L33" s="525"/>
      <c r="M33" s="525"/>
      <c r="N33" s="525"/>
      <c r="O33" s="512"/>
      <c r="P33" s="512"/>
      <c r="Q33" s="512"/>
      <c r="R33" s="512"/>
      <c r="S33" s="512"/>
      <c r="T33" s="512"/>
      <c r="U33" s="512"/>
    </row>
    <row r="34" spans="1:21" ht="18" customHeight="1" x14ac:dyDescent="0.25">
      <c r="A34" s="2189"/>
      <c r="B34" s="549" t="s">
        <v>1500</v>
      </c>
      <c r="C34" s="882">
        <v>0.81239872420000003</v>
      </c>
      <c r="D34" s="534">
        <v>5</v>
      </c>
      <c r="E34" s="535">
        <v>-3.9775999999999999E-2</v>
      </c>
      <c r="F34" s="535">
        <v>-3.3561000000000001E-2</v>
      </c>
      <c r="G34" s="535">
        <v>-3.7302000000000002E-2</v>
      </c>
      <c r="H34" s="536">
        <v>1.8095209999999999</v>
      </c>
      <c r="I34" s="1"/>
      <c r="J34" s="878"/>
      <c r="K34" s="878"/>
      <c r="L34" s="525"/>
      <c r="M34" s="525"/>
      <c r="N34" s="525"/>
      <c r="O34" s="512"/>
      <c r="P34" s="512"/>
      <c r="Q34" s="512"/>
      <c r="R34" s="512"/>
      <c r="S34" s="512"/>
      <c r="T34" s="512"/>
      <c r="U34" s="512"/>
    </row>
    <row r="35" spans="1:21" ht="20.25" customHeight="1" x14ac:dyDescent="0.25">
      <c r="A35" s="2190" t="s">
        <v>934</v>
      </c>
      <c r="B35" s="1160" t="s">
        <v>2026</v>
      </c>
      <c r="C35" s="2178">
        <v>55.148300362400001</v>
      </c>
      <c r="D35" s="521">
        <v>3</v>
      </c>
      <c r="E35" s="522">
        <v>0</v>
      </c>
      <c r="F35" s="522">
        <v>0</v>
      </c>
      <c r="G35" s="522">
        <v>0</v>
      </c>
      <c r="H35" s="523">
        <v>0</v>
      </c>
      <c r="I35" s="1"/>
      <c r="J35" s="878"/>
      <c r="K35" s="878"/>
      <c r="L35" s="525"/>
      <c r="M35" s="525"/>
      <c r="N35" s="525"/>
      <c r="O35" s="512"/>
      <c r="P35" s="512"/>
      <c r="Q35" s="512"/>
      <c r="R35" s="512"/>
      <c r="S35" s="512"/>
      <c r="T35" s="512"/>
      <c r="U35" s="512"/>
    </row>
    <row r="36" spans="1:21" ht="20.25" customHeight="1" x14ac:dyDescent="0.25">
      <c r="A36" s="2191"/>
      <c r="B36" s="1163" t="s">
        <v>2027</v>
      </c>
      <c r="C36" s="2179"/>
      <c r="D36" s="534">
        <v>2</v>
      </c>
      <c r="E36" s="535">
        <v>0</v>
      </c>
      <c r="F36" s="535">
        <v>0</v>
      </c>
      <c r="G36" s="535">
        <v>0</v>
      </c>
      <c r="H36" s="536">
        <v>0</v>
      </c>
      <c r="I36" s="1"/>
      <c r="J36" s="878"/>
      <c r="K36" s="878"/>
      <c r="L36" s="525"/>
      <c r="M36" s="525"/>
      <c r="N36" s="525"/>
      <c r="O36" s="512"/>
      <c r="P36" s="512"/>
      <c r="Q36" s="512"/>
      <c r="R36" s="512"/>
      <c r="S36" s="512"/>
      <c r="T36" s="512"/>
      <c r="U36" s="512"/>
    </row>
    <row r="37" spans="1:21" ht="15.75" thickBot="1" x14ac:dyDescent="0.3">
      <c r="A37" s="2183" t="s">
        <v>956</v>
      </c>
      <c r="B37" s="2184"/>
      <c r="C37" s="815">
        <f>SUM(C8:C36)</f>
        <v>14041.582201302601</v>
      </c>
      <c r="D37" s="2252">
        <f>SUM(D8:D36)</f>
        <v>92</v>
      </c>
      <c r="E37" s="552"/>
      <c r="F37" s="552"/>
      <c r="G37" s="552"/>
      <c r="H37" s="71"/>
      <c r="I37" s="553"/>
      <c r="J37" s="878"/>
      <c r="K37" s="878"/>
      <c r="L37" s="554">
        <v>9095391273.3800011</v>
      </c>
      <c r="M37" s="554">
        <v>8961747215.7400017</v>
      </c>
      <c r="N37" s="554">
        <v>8003255869.749999</v>
      </c>
      <c r="O37" s="512"/>
      <c r="P37" s="512"/>
      <c r="Q37" s="512"/>
      <c r="R37" s="512"/>
      <c r="S37" s="512"/>
      <c r="T37" s="512"/>
      <c r="U37" s="512"/>
    </row>
    <row r="38" spans="1:21" ht="15.75" thickBot="1" x14ac:dyDescent="0.3">
      <c r="A38" s="2185" t="s">
        <v>957</v>
      </c>
      <c r="B38" s="2186"/>
      <c r="C38" s="2186"/>
      <c r="D38" s="2186"/>
      <c r="E38" s="883">
        <v>5.5013653482783942E-3</v>
      </c>
      <c r="F38" s="883">
        <v>8.3260993509630329E-3</v>
      </c>
      <c r="G38" s="883">
        <v>2.9807034744034507E-2</v>
      </c>
      <c r="H38" s="884">
        <v>2.6222578877483169E-2</v>
      </c>
      <c r="I38" s="517"/>
      <c r="J38" s="878"/>
      <c r="K38" s="878"/>
      <c r="L38" s="525"/>
      <c r="M38" s="525"/>
      <c r="N38" s="525"/>
      <c r="O38" s="512"/>
      <c r="P38" s="512"/>
      <c r="Q38" s="512"/>
      <c r="R38" s="512"/>
      <c r="S38" s="512"/>
      <c r="T38" s="512"/>
      <c r="U38" s="512"/>
    </row>
    <row r="39" spans="1:21" ht="3.75" customHeight="1" x14ac:dyDescent="0.25">
      <c r="A39" s="2180"/>
      <c r="B39" s="2181"/>
      <c r="C39" s="2181"/>
      <c r="D39" s="2181"/>
      <c r="E39" s="2181"/>
      <c r="F39" s="2181"/>
      <c r="G39" s="2181"/>
      <c r="H39" s="2182"/>
      <c r="I39" s="517"/>
      <c r="J39" s="512"/>
      <c r="K39" s="525"/>
      <c r="L39" s="525"/>
      <c r="M39" s="525"/>
      <c r="N39" s="525"/>
      <c r="O39" s="512"/>
      <c r="P39" s="512"/>
      <c r="Q39" s="512"/>
      <c r="R39" s="512"/>
      <c r="S39" s="512"/>
      <c r="T39" s="512"/>
      <c r="U39" s="512"/>
    </row>
    <row r="40" spans="1:21" x14ac:dyDescent="0.25">
      <c r="A40" s="2170" t="s">
        <v>958</v>
      </c>
      <c r="B40" s="2171"/>
      <c r="C40" s="2171"/>
      <c r="D40" s="2171"/>
      <c r="E40" s="2171"/>
      <c r="F40" s="2171"/>
      <c r="G40" s="2171"/>
      <c r="H40" s="2172"/>
      <c r="I40" s="517"/>
      <c r="J40" s="512"/>
      <c r="K40" s="525"/>
      <c r="L40" s="525"/>
      <c r="M40" s="525"/>
      <c r="N40" s="525"/>
      <c r="O40" s="512"/>
      <c r="P40" s="512"/>
      <c r="Q40" s="512"/>
      <c r="R40" s="512"/>
      <c r="S40" s="512"/>
      <c r="T40" s="512"/>
      <c r="U40" s="512"/>
    </row>
    <row r="41" spans="1:21" x14ac:dyDescent="0.25">
      <c r="A41" s="555" t="s">
        <v>931</v>
      </c>
      <c r="B41" s="556" t="s">
        <v>1218</v>
      </c>
      <c r="C41" s="557">
        <v>779.70405612400009</v>
      </c>
      <c r="D41" s="521">
        <v>2</v>
      </c>
      <c r="E41" s="558">
        <v>1.3911E-2</v>
      </c>
      <c r="F41" s="558">
        <v>2.9809000000000002E-2</v>
      </c>
      <c r="G41" s="558">
        <v>9.3039999999999998E-3</v>
      </c>
      <c r="H41" s="559">
        <v>2.1326999999999999E-2</v>
      </c>
      <c r="I41" s="524"/>
      <c r="J41" s="393"/>
      <c r="K41" s="512">
        <v>105330398.06</v>
      </c>
      <c r="L41" s="512">
        <v>105330398.06</v>
      </c>
      <c r="M41" s="512">
        <v>105330398.06</v>
      </c>
      <c r="N41" s="512">
        <v>105330398.06</v>
      </c>
      <c r="O41" s="512"/>
      <c r="P41" s="512">
        <v>7.692008822599382E-3</v>
      </c>
      <c r="Q41" s="512">
        <v>1.8166224185210255E-2</v>
      </c>
      <c r="R41" s="512">
        <v>2.0111024620592135E-2</v>
      </c>
      <c r="S41" s="512">
        <v>4.4278069084115433E-3</v>
      </c>
      <c r="T41" s="512"/>
      <c r="U41" s="512"/>
    </row>
    <row r="42" spans="1:21" x14ac:dyDescent="0.25">
      <c r="A42" s="555" t="s">
        <v>959</v>
      </c>
      <c r="B42" s="556" t="s">
        <v>1219</v>
      </c>
      <c r="C42" s="560">
        <v>277.70010260720005</v>
      </c>
      <c r="D42" s="540">
        <v>4</v>
      </c>
      <c r="E42" s="561">
        <v>-4.7100000000000001E-4</v>
      </c>
      <c r="F42" s="561">
        <v>7.9030000000000003E-3</v>
      </c>
      <c r="G42" s="561">
        <v>5.927E-3</v>
      </c>
      <c r="H42" s="562">
        <v>1.4652E-2</v>
      </c>
      <c r="I42" s="524"/>
      <c r="J42" s="393"/>
      <c r="K42" s="512"/>
      <c r="L42" s="512"/>
      <c r="M42" s="512"/>
      <c r="N42" s="512"/>
      <c r="O42" s="512"/>
      <c r="P42" s="512"/>
      <c r="Q42" s="512"/>
      <c r="R42" s="512"/>
      <c r="S42" s="512"/>
      <c r="T42" s="512"/>
      <c r="U42" s="512"/>
    </row>
    <row r="43" spans="1:21" x14ac:dyDescent="0.25">
      <c r="A43" s="537" t="s">
        <v>953</v>
      </c>
      <c r="B43" s="556" t="s">
        <v>471</v>
      </c>
      <c r="C43" s="563">
        <v>578.48386154719992</v>
      </c>
      <c r="D43" s="534">
        <v>3</v>
      </c>
      <c r="E43" s="564">
        <v>-1.6140000000000002E-2</v>
      </c>
      <c r="F43" s="564">
        <v>3.8159999999999999E-3</v>
      </c>
      <c r="G43" s="564">
        <v>2.0851000000000001E-2</v>
      </c>
      <c r="H43" s="565">
        <v>1.5966000000000001E-2</v>
      </c>
      <c r="I43" s="524"/>
      <c r="J43" s="393"/>
      <c r="K43" s="512">
        <v>76398950.060000002</v>
      </c>
      <c r="L43" s="512">
        <v>76398950.060000002</v>
      </c>
      <c r="M43" s="512">
        <v>76398950.060000002</v>
      </c>
      <c r="N43" s="512">
        <v>76398950.060000002</v>
      </c>
      <c r="O43" s="512"/>
      <c r="P43" s="512">
        <v>-1.4311617460734023E-3</v>
      </c>
      <c r="Q43" s="512">
        <v>1.3024920224694951E-2</v>
      </c>
      <c r="R43" s="512">
        <v>1.2964566162725052E-2</v>
      </c>
      <c r="S43" s="512">
        <v>4.8446976020622961E-3</v>
      </c>
      <c r="T43" s="512"/>
      <c r="U43" s="512"/>
    </row>
    <row r="44" spans="1:21" ht="15.75" thickBot="1" x14ac:dyDescent="0.3">
      <c r="A44" s="2183" t="s">
        <v>960</v>
      </c>
      <c r="B44" s="2184"/>
      <c r="C44" s="820">
        <v>1635.8880202784001</v>
      </c>
      <c r="D44" s="566">
        <v>9</v>
      </c>
      <c r="E44" s="567"/>
      <c r="F44" s="567"/>
      <c r="G44" s="567"/>
      <c r="H44" s="568"/>
      <c r="I44" s="516"/>
      <c r="J44" s="554"/>
      <c r="K44" s="554">
        <v>237979054.63999999</v>
      </c>
      <c r="L44" s="554">
        <v>237979054.63999999</v>
      </c>
      <c r="M44" s="554">
        <v>237979054.63999999</v>
      </c>
      <c r="N44" s="554">
        <v>237979054.63999999</v>
      </c>
      <c r="O44" s="512"/>
      <c r="P44" s="512"/>
      <c r="Q44" s="512"/>
      <c r="R44" s="512"/>
      <c r="S44" s="512"/>
      <c r="T44" s="512"/>
      <c r="U44" s="512"/>
    </row>
    <row r="45" spans="1:21" ht="15.75" thickBot="1" x14ac:dyDescent="0.3">
      <c r="A45" s="2185" t="s">
        <v>961</v>
      </c>
      <c r="B45" s="2186"/>
      <c r="C45" s="2186"/>
      <c r="D45" s="2186"/>
      <c r="E45" s="1161">
        <v>8.42928632001653E-4</v>
      </c>
      <c r="F45" s="1161">
        <v>1.6898685113461827E-2</v>
      </c>
      <c r="G45" s="1161">
        <v>1.2813995691394464E-2</v>
      </c>
      <c r="H45" s="1162">
        <v>1.8298125098272704E-2</v>
      </c>
      <c r="I45" s="516"/>
      <c r="J45" s="512"/>
      <c r="K45" s="512"/>
      <c r="L45" s="512"/>
      <c r="M45" s="512"/>
      <c r="N45" s="512"/>
      <c r="O45" s="512"/>
      <c r="P45" s="512"/>
      <c r="Q45" s="512"/>
      <c r="R45" s="512"/>
      <c r="S45" s="512"/>
      <c r="T45" s="512"/>
      <c r="U45" s="512"/>
    </row>
    <row r="46" spans="1:21" ht="24.75" customHeight="1" thickBot="1" x14ac:dyDescent="0.3">
      <c r="A46" s="569" t="s">
        <v>1108</v>
      </c>
      <c r="B46" s="570"/>
      <c r="C46" s="2253">
        <f>C44+C37</f>
        <v>15677.470221581001</v>
      </c>
      <c r="D46" s="571">
        <v>101</v>
      </c>
      <c r="E46" s="567"/>
      <c r="F46" s="567"/>
      <c r="G46" s="567"/>
      <c r="H46" s="567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</row>
    <row r="47" spans="1:21" ht="6.75" customHeight="1" x14ac:dyDescent="0.25">
      <c r="A47" s="572"/>
      <c r="B47" s="573"/>
      <c r="C47" s="574"/>
      <c r="D47" s="575"/>
      <c r="E47" s="576"/>
      <c r="F47" s="576"/>
      <c r="G47" s="576"/>
      <c r="H47" s="576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</row>
    <row r="48" spans="1:21" x14ac:dyDescent="0.25">
      <c r="A48" s="577" t="s">
        <v>938</v>
      </c>
      <c r="B48" s="578"/>
      <c r="C48" s="578"/>
      <c r="D48" s="579"/>
      <c r="E48" s="580"/>
      <c r="F48" s="581"/>
      <c r="G48" s="581"/>
      <c r="H48" s="581"/>
      <c r="J48" s="512"/>
      <c r="K48" s="512"/>
      <c r="L48" s="512"/>
      <c r="M48" s="512"/>
      <c r="N48" s="512"/>
      <c r="O48" s="512"/>
      <c r="P48" s="512"/>
      <c r="Q48" s="512"/>
      <c r="R48" s="512"/>
      <c r="S48" s="512"/>
      <c r="T48" s="512"/>
    </row>
    <row r="49" spans="1:20" x14ac:dyDescent="0.25">
      <c r="A49" s="402" t="s">
        <v>1026</v>
      </c>
      <c r="B49" s="578"/>
      <c r="C49" s="1774"/>
      <c r="D49" s="579"/>
      <c r="E49" s="579"/>
      <c r="F49" s="579"/>
      <c r="G49" s="579"/>
      <c r="H49" s="579"/>
      <c r="J49" s="512"/>
      <c r="K49" s="512"/>
      <c r="L49" s="512"/>
      <c r="M49" s="512"/>
      <c r="N49" s="512"/>
      <c r="O49" s="512"/>
      <c r="P49" s="512"/>
      <c r="Q49" s="512"/>
      <c r="R49" s="512"/>
      <c r="S49" s="512"/>
      <c r="T49" s="512"/>
    </row>
    <row r="50" spans="1:20" x14ac:dyDescent="0.25">
      <c r="A50" s="582"/>
      <c r="B50" s="578"/>
      <c r="C50" s="583"/>
      <c r="D50" s="583"/>
      <c r="E50" s="579"/>
      <c r="F50" s="579"/>
      <c r="G50" s="579"/>
      <c r="H50" s="579"/>
      <c r="I50" s="579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</row>
    <row r="51" spans="1:20" x14ac:dyDescent="0.25">
      <c r="C51" s="584"/>
      <c r="D51" s="579"/>
      <c r="E51" s="585"/>
      <c r="F51" s="586"/>
      <c r="G51" s="587"/>
      <c r="H51" s="587"/>
      <c r="I51" s="587"/>
      <c r="J51" s="512"/>
      <c r="K51" s="512"/>
      <c r="L51" s="512"/>
      <c r="M51" s="512"/>
      <c r="N51" s="512"/>
      <c r="O51" s="512"/>
      <c r="P51" s="512"/>
      <c r="Q51" s="512"/>
      <c r="R51" s="512"/>
      <c r="S51" s="512"/>
      <c r="T51" s="512"/>
    </row>
    <row r="52" spans="1:20" x14ac:dyDescent="0.25">
      <c r="D52" s="579"/>
      <c r="E52" s="585"/>
      <c r="F52" s="586"/>
      <c r="G52" s="587"/>
      <c r="H52" s="587"/>
      <c r="I52" s="587"/>
      <c r="J52" s="512"/>
      <c r="K52" s="512"/>
      <c r="L52" s="512"/>
      <c r="M52" s="512"/>
      <c r="N52" s="512"/>
      <c r="O52" s="512"/>
      <c r="P52" s="512"/>
      <c r="Q52" s="512"/>
      <c r="R52" s="512"/>
      <c r="S52" s="512"/>
      <c r="T52" s="512"/>
    </row>
    <row r="53" spans="1:20" x14ac:dyDescent="0.25">
      <c r="D53" s="588"/>
      <c r="E53" s="589"/>
      <c r="F53" s="590"/>
      <c r="G53" s="590"/>
      <c r="H53" s="590"/>
      <c r="J53" s="512"/>
      <c r="K53" s="512"/>
      <c r="L53" s="512"/>
      <c r="M53" s="512"/>
      <c r="N53" s="512"/>
      <c r="O53" s="512"/>
      <c r="P53" s="512"/>
      <c r="Q53" s="512"/>
      <c r="R53" s="512"/>
      <c r="S53" s="512"/>
      <c r="T53" s="512"/>
    </row>
    <row r="54" spans="1:20" ht="3" customHeight="1" x14ac:dyDescent="0.25">
      <c r="J54" s="512"/>
      <c r="K54" s="512"/>
      <c r="L54" s="512"/>
      <c r="M54" s="512"/>
      <c r="N54" s="512"/>
      <c r="O54" s="512"/>
      <c r="P54" s="512"/>
      <c r="Q54" s="512"/>
      <c r="R54" s="512"/>
      <c r="S54" s="512"/>
      <c r="T54" s="512"/>
    </row>
    <row r="55" spans="1:20" x14ac:dyDescent="0.25">
      <c r="J55" s="512"/>
      <c r="K55" s="512"/>
      <c r="L55" s="512"/>
      <c r="M55" s="512"/>
      <c r="N55" s="512"/>
      <c r="O55" s="512"/>
    </row>
    <row r="56" spans="1:20" x14ac:dyDescent="0.25">
      <c r="A56" s="591"/>
      <c r="B56" s="591"/>
      <c r="C56" s="591"/>
      <c r="D56" s="592"/>
      <c r="E56" s="592"/>
      <c r="F56" s="593"/>
      <c r="G56" s="593"/>
      <c r="H56" s="592"/>
      <c r="I56" s="593"/>
      <c r="J56" s="594"/>
      <c r="K56" s="595"/>
      <c r="L56" s="512"/>
      <c r="M56" s="512"/>
      <c r="N56" s="512"/>
      <c r="O56" s="512"/>
    </row>
    <row r="57" spans="1:20" x14ac:dyDescent="0.25">
      <c r="A57" s="596"/>
      <c r="B57" s="596"/>
      <c r="C57" s="597"/>
      <c r="D57" s="598"/>
      <c r="E57" s="598"/>
      <c r="F57" s="599"/>
      <c r="G57" s="599"/>
      <c r="H57" s="598"/>
      <c r="I57" s="599"/>
      <c r="J57" s="600"/>
      <c r="K57" s="601"/>
      <c r="L57" s="512"/>
      <c r="M57" s="512"/>
      <c r="N57" s="512"/>
      <c r="O57" s="512"/>
    </row>
    <row r="58" spans="1:20" x14ac:dyDescent="0.25">
      <c r="A58" s="596"/>
      <c r="B58" s="596"/>
      <c r="C58" s="597"/>
      <c r="D58" s="598"/>
      <c r="E58" s="598"/>
      <c r="F58" s="599"/>
      <c r="G58" s="599"/>
      <c r="H58" s="598"/>
      <c r="I58" s="599"/>
      <c r="J58" s="600"/>
      <c r="K58" s="601"/>
      <c r="L58" s="512"/>
      <c r="M58" s="512"/>
      <c r="N58" s="512"/>
      <c r="O58" s="512"/>
    </row>
    <row r="59" spans="1:20" x14ac:dyDescent="0.25">
      <c r="A59" s="596"/>
      <c r="B59" s="596"/>
      <c r="C59" s="597"/>
      <c r="D59" s="598"/>
      <c r="E59" s="598"/>
      <c r="F59" s="599"/>
      <c r="G59" s="599"/>
      <c r="H59" s="598"/>
      <c r="I59" s="599"/>
      <c r="J59" s="600"/>
      <c r="K59" s="601"/>
      <c r="L59" s="512"/>
      <c r="M59" s="512"/>
      <c r="N59" s="512"/>
      <c r="O59" s="512"/>
    </row>
    <row r="60" spans="1:20" x14ac:dyDescent="0.25">
      <c r="A60" s="596"/>
      <c r="B60" s="596"/>
      <c r="C60" s="597"/>
      <c r="D60" s="598"/>
      <c r="E60" s="598"/>
      <c r="F60" s="599"/>
      <c r="G60" s="599"/>
      <c r="H60" s="598"/>
      <c r="I60" s="599"/>
      <c r="J60" s="600"/>
      <c r="K60" s="601"/>
      <c r="L60" s="512"/>
      <c r="M60" s="512"/>
      <c r="N60" s="512"/>
      <c r="O60" s="512"/>
    </row>
    <row r="61" spans="1:20" x14ac:dyDescent="0.25">
      <c r="A61" s="596"/>
      <c r="B61" s="596"/>
      <c r="C61" s="597"/>
      <c r="D61" s="598"/>
      <c r="E61" s="598"/>
      <c r="F61" s="599"/>
      <c r="G61" s="599"/>
      <c r="H61" s="598"/>
      <c r="I61" s="599"/>
      <c r="J61" s="600"/>
      <c r="K61" s="601"/>
      <c r="L61" s="512"/>
      <c r="M61" s="512"/>
      <c r="N61" s="512"/>
      <c r="O61" s="512"/>
    </row>
    <row r="62" spans="1:20" x14ac:dyDescent="0.25">
      <c r="A62" s="596"/>
      <c r="B62" s="596"/>
      <c r="C62" s="597"/>
      <c r="D62" s="598"/>
      <c r="E62" s="598"/>
      <c r="F62" s="599"/>
      <c r="G62" s="599"/>
      <c r="H62" s="598"/>
      <c r="I62" s="599"/>
      <c r="J62" s="600"/>
      <c r="K62" s="601"/>
      <c r="L62" s="512"/>
      <c r="M62" s="512"/>
      <c r="N62" s="512"/>
      <c r="O62" s="512"/>
    </row>
    <row r="63" spans="1:20" x14ac:dyDescent="0.25">
      <c r="A63" s="596"/>
      <c r="B63" s="596"/>
      <c r="C63" s="597"/>
      <c r="D63" s="598"/>
      <c r="E63" s="598"/>
      <c r="F63" s="599"/>
      <c r="G63" s="599"/>
      <c r="H63" s="598"/>
      <c r="I63" s="599"/>
      <c r="J63" s="600"/>
      <c r="K63" s="601"/>
      <c r="L63" s="512"/>
      <c r="M63" s="512"/>
      <c r="N63" s="512"/>
      <c r="O63" s="512"/>
    </row>
    <row r="64" spans="1:20" x14ac:dyDescent="0.25">
      <c r="A64" s="602"/>
      <c r="B64" s="602"/>
      <c r="C64" s="603"/>
      <c r="D64" s="604"/>
      <c r="E64" s="603"/>
      <c r="F64" s="603"/>
      <c r="G64" s="603"/>
      <c r="H64" s="603"/>
      <c r="I64" s="603"/>
      <c r="J64" s="600"/>
      <c r="K64" s="601"/>
      <c r="L64" s="512"/>
      <c r="M64" s="512"/>
      <c r="N64" s="512"/>
      <c r="O64" s="512"/>
    </row>
    <row r="65" spans="1:15" x14ac:dyDescent="0.25">
      <c r="A65" s="605"/>
      <c r="B65" s="605"/>
      <c r="C65" s="603"/>
      <c r="D65" s="604"/>
      <c r="E65" s="604"/>
      <c r="F65" s="604"/>
      <c r="G65" s="604"/>
      <c r="H65" s="604"/>
      <c r="I65" s="604"/>
      <c r="J65" s="600"/>
      <c r="K65" s="601"/>
      <c r="L65" s="512"/>
      <c r="M65" s="512"/>
      <c r="N65" s="512"/>
      <c r="O65" s="512"/>
    </row>
    <row r="66" spans="1:15" x14ac:dyDescent="0.25">
      <c r="A66" s="605"/>
      <c r="B66" s="605"/>
      <c r="C66" s="606"/>
      <c r="D66" s="604"/>
      <c r="E66" s="604"/>
      <c r="F66" s="604"/>
      <c r="G66" s="604"/>
      <c r="H66" s="604"/>
      <c r="I66" s="604"/>
      <c r="J66" s="600"/>
      <c r="K66" s="601"/>
      <c r="L66" s="512"/>
      <c r="M66" s="512"/>
      <c r="N66" s="512"/>
      <c r="O66" s="512"/>
    </row>
    <row r="67" spans="1:15" x14ac:dyDescent="0.25">
      <c r="A67" s="602"/>
      <c r="B67" s="602"/>
      <c r="C67" s="603"/>
      <c r="D67" s="603"/>
      <c r="E67" s="603"/>
      <c r="F67" s="603"/>
      <c r="G67" s="603"/>
      <c r="H67" s="603"/>
      <c r="I67" s="603"/>
      <c r="J67" s="600"/>
      <c r="K67" s="601"/>
      <c r="L67" s="512"/>
      <c r="M67" s="512"/>
      <c r="N67" s="512"/>
      <c r="O67" s="512"/>
    </row>
    <row r="68" spans="1:15" x14ac:dyDescent="0.25">
      <c r="A68" s="605"/>
      <c r="B68" s="605"/>
      <c r="C68" s="603"/>
      <c r="D68" s="603"/>
      <c r="E68" s="603"/>
      <c r="F68" s="603"/>
      <c r="G68" s="603"/>
      <c r="H68" s="603"/>
      <c r="I68" s="603"/>
      <c r="J68" s="600"/>
      <c r="K68" s="601"/>
      <c r="L68" s="512"/>
      <c r="M68" s="512"/>
      <c r="N68" s="512"/>
      <c r="O68" s="512"/>
    </row>
    <row r="69" spans="1:15" x14ac:dyDescent="0.25">
      <c r="A69" s="602"/>
      <c r="B69" s="602"/>
      <c r="C69" s="603"/>
      <c r="D69" s="604"/>
      <c r="E69" s="603"/>
      <c r="F69" s="603"/>
      <c r="G69" s="603"/>
      <c r="H69" s="603"/>
      <c r="I69" s="603"/>
      <c r="J69" s="600"/>
      <c r="K69" s="601"/>
      <c r="L69" s="512"/>
      <c r="M69" s="512"/>
      <c r="N69" s="512"/>
      <c r="O69" s="512"/>
    </row>
    <row r="70" spans="1:15" x14ac:dyDescent="0.25">
      <c r="A70" s="605"/>
      <c r="B70" s="605"/>
      <c r="C70" s="603"/>
      <c r="D70" s="604"/>
      <c r="E70" s="604"/>
      <c r="F70" s="604"/>
      <c r="G70" s="604"/>
      <c r="H70" s="604"/>
      <c r="I70" s="604"/>
      <c r="J70" s="600"/>
      <c r="K70" s="601"/>
      <c r="L70" s="512"/>
      <c r="M70" s="512"/>
      <c r="N70" s="512"/>
      <c r="O70" s="512"/>
    </row>
    <row r="71" spans="1:15" x14ac:dyDescent="0.25">
      <c r="A71" s="605"/>
      <c r="B71" s="605"/>
      <c r="C71" s="606"/>
      <c r="D71" s="604"/>
      <c r="E71" s="604"/>
      <c r="F71" s="604"/>
      <c r="G71" s="604"/>
      <c r="H71" s="604"/>
      <c r="I71" s="604"/>
      <c r="J71" s="600"/>
      <c r="K71" s="601"/>
      <c r="L71" s="512"/>
      <c r="M71" s="512"/>
      <c r="N71" s="512"/>
      <c r="O71" s="512"/>
    </row>
    <row r="72" spans="1:15" x14ac:dyDescent="0.25">
      <c r="A72" s="602"/>
      <c r="B72" s="602"/>
      <c r="C72" s="603"/>
      <c r="D72" s="603"/>
      <c r="E72" s="603"/>
      <c r="F72" s="603"/>
      <c r="G72" s="603"/>
      <c r="H72" s="603"/>
      <c r="I72" s="603"/>
      <c r="J72" s="600"/>
      <c r="K72" s="601"/>
      <c r="L72" s="512"/>
      <c r="M72" s="512"/>
      <c r="N72" s="512"/>
      <c r="O72" s="512"/>
    </row>
    <row r="73" spans="1:15" x14ac:dyDescent="0.25">
      <c r="A73" s="605"/>
      <c r="B73" s="605"/>
      <c r="C73" s="603"/>
      <c r="D73" s="603"/>
      <c r="E73" s="603"/>
      <c r="F73" s="603"/>
      <c r="G73" s="603"/>
      <c r="H73" s="603"/>
      <c r="I73" s="603"/>
      <c r="J73" s="600"/>
      <c r="K73" s="601"/>
      <c r="L73" s="512"/>
      <c r="M73" s="512"/>
      <c r="N73" s="512"/>
      <c r="O73" s="512"/>
    </row>
    <row r="74" spans="1:15" x14ac:dyDescent="0.25">
      <c r="A74" s="602"/>
      <c r="B74" s="602"/>
      <c r="C74" s="603"/>
      <c r="D74" s="603"/>
      <c r="E74" s="603"/>
      <c r="F74" s="603"/>
      <c r="G74" s="603"/>
      <c r="H74" s="603"/>
      <c r="I74" s="603"/>
      <c r="J74" s="607"/>
      <c r="K74" s="608"/>
    </row>
    <row r="75" spans="1:15" x14ac:dyDescent="0.25">
      <c r="A75" s="605"/>
      <c r="B75" s="605"/>
      <c r="C75" s="603"/>
      <c r="D75" s="603"/>
      <c r="E75" s="603"/>
      <c r="F75" s="603"/>
      <c r="G75" s="603"/>
      <c r="H75" s="603"/>
      <c r="I75" s="603"/>
      <c r="J75" s="607"/>
      <c r="K75" s="608"/>
    </row>
    <row r="76" spans="1:15" x14ac:dyDescent="0.25">
      <c r="A76" s="605"/>
      <c r="B76" s="605"/>
      <c r="C76" s="603"/>
      <c r="D76" s="603"/>
      <c r="E76" s="603"/>
      <c r="F76" s="603"/>
      <c r="G76" s="603"/>
      <c r="H76" s="603"/>
      <c r="I76" s="603"/>
      <c r="J76" s="607"/>
      <c r="K76" s="608"/>
    </row>
    <row r="77" spans="1:15" x14ac:dyDescent="0.25">
      <c r="A77" s="602"/>
      <c r="B77" s="602"/>
      <c r="C77" s="603"/>
      <c r="D77" s="603"/>
      <c r="E77" s="603"/>
      <c r="F77" s="603"/>
      <c r="G77" s="603"/>
      <c r="H77" s="603"/>
      <c r="I77" s="603"/>
      <c r="J77" s="607"/>
      <c r="K77" s="608"/>
    </row>
    <row r="78" spans="1:15" x14ac:dyDescent="0.25">
      <c r="A78" s="609"/>
      <c r="B78" s="610"/>
      <c r="C78" s="611"/>
      <c r="D78" s="611"/>
      <c r="E78" s="611"/>
      <c r="F78" s="611"/>
      <c r="G78" s="611"/>
      <c r="H78" s="611"/>
      <c r="I78" s="611"/>
      <c r="J78" s="612"/>
      <c r="K78" s="613"/>
    </row>
    <row r="79" spans="1:15" x14ac:dyDescent="0.25">
      <c r="A79" s="591"/>
      <c r="B79" s="591"/>
      <c r="C79" s="597"/>
      <c r="D79" s="603"/>
      <c r="E79" s="603"/>
      <c r="F79" s="603"/>
      <c r="G79" s="603"/>
      <c r="H79" s="603"/>
      <c r="I79" s="603"/>
      <c r="J79" s="612"/>
      <c r="K79" s="613"/>
    </row>
    <row r="80" spans="1:15" x14ac:dyDescent="0.25">
      <c r="A80" s="596"/>
      <c r="B80" s="596"/>
      <c r="C80" s="597"/>
      <c r="D80" s="603"/>
      <c r="E80" s="603"/>
      <c r="F80" s="603"/>
      <c r="G80" s="603"/>
      <c r="H80" s="603"/>
      <c r="I80" s="603"/>
      <c r="J80" s="607"/>
      <c r="K80" s="608"/>
    </row>
    <row r="81" spans="1:11" x14ac:dyDescent="0.25">
      <c r="A81" s="596"/>
      <c r="B81" s="596"/>
      <c r="C81" s="597"/>
      <c r="D81" s="603"/>
      <c r="E81" s="603"/>
      <c r="F81" s="603"/>
      <c r="G81" s="603"/>
      <c r="H81" s="603"/>
      <c r="I81" s="603"/>
      <c r="J81" s="607"/>
      <c r="K81" s="608"/>
    </row>
    <row r="82" spans="1:11" x14ac:dyDescent="0.25">
      <c r="A82" s="596"/>
      <c r="B82" s="596"/>
      <c r="C82" s="597"/>
      <c r="D82" s="603"/>
      <c r="E82" s="603"/>
      <c r="F82" s="603"/>
      <c r="G82" s="603"/>
      <c r="H82" s="603"/>
      <c r="I82" s="603"/>
      <c r="J82" s="607"/>
      <c r="K82" s="608"/>
    </row>
    <row r="83" spans="1:11" x14ac:dyDescent="0.25">
      <c r="A83" s="596"/>
      <c r="B83" s="596"/>
      <c r="C83" s="597"/>
      <c r="D83" s="603"/>
      <c r="E83" s="603"/>
      <c r="F83" s="603"/>
      <c r="G83" s="603"/>
      <c r="H83" s="603"/>
      <c r="I83" s="603"/>
      <c r="J83" s="607"/>
      <c r="K83" s="608"/>
    </row>
    <row r="84" spans="1:11" x14ac:dyDescent="0.25">
      <c r="A84" s="596"/>
      <c r="B84" s="596"/>
      <c r="C84" s="597"/>
      <c r="D84" s="603"/>
      <c r="E84" s="603"/>
      <c r="F84" s="603"/>
      <c r="G84" s="603"/>
      <c r="H84" s="603"/>
      <c r="I84" s="603"/>
      <c r="J84" s="607"/>
      <c r="K84" s="608"/>
    </row>
    <row r="85" spans="1:11" x14ac:dyDescent="0.25">
      <c r="A85" s="596"/>
      <c r="B85" s="596"/>
      <c r="C85" s="597"/>
      <c r="D85" s="603"/>
      <c r="E85" s="603"/>
      <c r="F85" s="603"/>
      <c r="G85" s="603"/>
      <c r="H85" s="603"/>
      <c r="I85" s="603"/>
      <c r="J85" s="607"/>
      <c r="K85" s="608"/>
    </row>
    <row r="86" spans="1:11" x14ac:dyDescent="0.25">
      <c r="A86" s="596"/>
      <c r="B86" s="596"/>
      <c r="C86" s="597"/>
      <c r="D86" s="603"/>
      <c r="E86" s="603"/>
      <c r="F86" s="603"/>
      <c r="G86" s="603"/>
      <c r="H86" s="603"/>
      <c r="I86" s="603"/>
      <c r="J86" s="607"/>
      <c r="K86" s="608"/>
    </row>
    <row r="87" spans="1:11" ht="409.6" hidden="1" customHeight="1" x14ac:dyDescent="0.25">
      <c r="A87" s="596"/>
      <c r="B87" s="596"/>
      <c r="C87" s="597"/>
      <c r="D87" s="603"/>
      <c r="E87" s="603"/>
      <c r="F87" s="603"/>
      <c r="G87" s="603"/>
      <c r="H87" s="603"/>
      <c r="I87" s="603"/>
      <c r="J87" s="607"/>
      <c r="K87" s="608"/>
    </row>
    <row r="88" spans="1:11" ht="409.6" hidden="1" customHeight="1" x14ac:dyDescent="0.25">
      <c r="A88" s="602"/>
      <c r="B88" s="602"/>
      <c r="C88" s="603"/>
      <c r="D88" s="603"/>
      <c r="E88" s="603"/>
      <c r="F88" s="603"/>
      <c r="G88" s="603"/>
      <c r="H88" s="603"/>
      <c r="I88" s="603"/>
      <c r="J88" s="607"/>
      <c r="K88" s="608"/>
    </row>
    <row r="89" spans="1:11" ht="409.6" hidden="1" customHeight="1" x14ac:dyDescent="0.25">
      <c r="A89" s="602"/>
      <c r="B89" s="602"/>
      <c r="C89" s="603"/>
      <c r="D89" s="603"/>
      <c r="E89" s="603"/>
      <c r="F89" s="603"/>
      <c r="G89" s="603"/>
      <c r="H89" s="603"/>
      <c r="I89" s="603"/>
      <c r="J89" s="607"/>
      <c r="K89" s="608"/>
    </row>
    <row r="90" spans="1:11" ht="409.6" hidden="1" customHeight="1" x14ac:dyDescent="0.25">
      <c r="A90" s="602"/>
      <c r="B90" s="602"/>
      <c r="C90" s="603"/>
      <c r="D90" s="603"/>
      <c r="E90" s="603"/>
      <c r="F90" s="603"/>
      <c r="G90" s="614"/>
      <c r="H90" s="614"/>
      <c r="I90" s="614"/>
      <c r="J90" s="607"/>
      <c r="K90" s="608"/>
    </row>
    <row r="91" spans="1:11" ht="409.6" hidden="1" customHeight="1" x14ac:dyDescent="0.25">
      <c r="A91" s="602"/>
      <c r="B91" s="602"/>
      <c r="C91" s="603"/>
      <c r="D91" s="603"/>
      <c r="E91" s="603"/>
      <c r="F91" s="603"/>
      <c r="G91" s="614"/>
      <c r="H91" s="614"/>
      <c r="I91" s="614"/>
      <c r="J91" s="607"/>
      <c r="K91" s="608"/>
    </row>
    <row r="92" spans="1:11" ht="409.6" hidden="1" customHeight="1" x14ac:dyDescent="0.25">
      <c r="A92" s="602"/>
      <c r="B92" s="602"/>
      <c r="C92" s="603"/>
      <c r="D92" s="603"/>
      <c r="E92" s="603"/>
      <c r="F92" s="603"/>
      <c r="G92" s="603"/>
      <c r="H92" s="603"/>
      <c r="I92" s="603"/>
      <c r="J92" s="607"/>
      <c r="K92" s="608"/>
    </row>
    <row r="93" spans="1:11" x14ac:dyDescent="0.25">
      <c r="A93" s="609"/>
      <c r="B93" s="610"/>
      <c r="C93" s="611"/>
      <c r="D93" s="611"/>
      <c r="E93" s="611"/>
      <c r="F93" s="611"/>
      <c r="G93" s="611"/>
      <c r="H93" s="611"/>
      <c r="I93" s="611"/>
      <c r="J93" s="612"/>
      <c r="K93" s="613"/>
    </row>
    <row r="94" spans="1:11" x14ac:dyDescent="0.25">
      <c r="A94" s="596"/>
      <c r="B94" s="596"/>
      <c r="C94" s="596"/>
      <c r="D94" s="596"/>
      <c r="E94" s="596"/>
      <c r="F94" s="596"/>
      <c r="G94" s="596"/>
      <c r="H94" s="596"/>
      <c r="I94" s="596"/>
      <c r="J94" s="596"/>
      <c r="K94" s="596"/>
    </row>
    <row r="95" spans="1:11" x14ac:dyDescent="0.25">
      <c r="A95" s="577"/>
      <c r="B95" s="615"/>
      <c r="C95" s="615"/>
      <c r="D95" s="616"/>
      <c r="E95" s="616"/>
      <c r="F95" s="616"/>
      <c r="G95" s="616"/>
      <c r="H95" s="616"/>
      <c r="I95" s="616"/>
      <c r="J95" s="616"/>
      <c r="K95" s="581"/>
    </row>
  </sheetData>
  <mergeCells count="28">
    <mergeCell ref="A39:H39"/>
    <mergeCell ref="A40:H40"/>
    <mergeCell ref="A44:B44"/>
    <mergeCell ref="A45:D45"/>
    <mergeCell ref="A27:A29"/>
    <mergeCell ref="A30:A31"/>
    <mergeCell ref="A37:B37"/>
    <mergeCell ref="A38:D38"/>
    <mergeCell ref="A33:A34"/>
    <mergeCell ref="A35:A36"/>
    <mergeCell ref="C35:C36"/>
    <mergeCell ref="C30:C31"/>
    <mergeCell ref="C28:C29"/>
    <mergeCell ref="A25:A26"/>
    <mergeCell ref="A1:H1"/>
    <mergeCell ref="A2:H2"/>
    <mergeCell ref="A3:H3"/>
    <mergeCell ref="A5:A6"/>
    <mergeCell ref="B5:B6"/>
    <mergeCell ref="C5:C6"/>
    <mergeCell ref="D5:D6"/>
    <mergeCell ref="E5:H5"/>
    <mergeCell ref="A7:H7"/>
    <mergeCell ref="A9:A12"/>
    <mergeCell ref="A14:A17"/>
    <mergeCell ref="A20:A22"/>
    <mergeCell ref="A23:A24"/>
    <mergeCell ref="C25:C26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8"/>
  <sheetViews>
    <sheetView workbookViewId="0">
      <selection activeCell="B54" sqref="B54"/>
    </sheetView>
  </sheetViews>
  <sheetFormatPr baseColWidth="10" defaultColWidth="0" defaultRowHeight="15" zeroHeight="1" x14ac:dyDescent="0.25"/>
  <cols>
    <col min="1" max="1" width="32.5703125" style="875" customWidth="1"/>
    <col min="2" max="2" width="32.140625" style="875" customWidth="1"/>
    <col min="3" max="3" width="33.140625" style="875" customWidth="1"/>
    <col min="4" max="16378" width="11.42578125" style="875" hidden="1"/>
    <col min="16379" max="16379" width="11.7109375" style="875" hidden="1" customWidth="1"/>
    <col min="16380" max="16380" width="12.28515625" style="875" hidden="1" customWidth="1"/>
    <col min="16381" max="16381" width="9.7109375" style="875" hidden="1" customWidth="1"/>
    <col min="16382" max="16382" width="10.5703125" style="875" hidden="1" customWidth="1"/>
    <col min="16383" max="16383" width="13.42578125" style="875" hidden="1" customWidth="1"/>
    <col min="16384" max="16384" width="12" style="875" hidden="1" customWidth="1"/>
  </cols>
  <sheetData>
    <row r="1" spans="1:3 16380:16383" ht="36.75" customHeight="1" x14ac:dyDescent="0.25">
      <c r="A1" s="2192" t="s">
        <v>1109</v>
      </c>
      <c r="B1" s="2192"/>
      <c r="C1" s="2192"/>
    </row>
    <row r="2" spans="1:3 16380:16383" x14ac:dyDescent="0.25">
      <c r="A2" s="2193" t="s">
        <v>1534</v>
      </c>
      <c r="B2" s="2193"/>
      <c r="C2" s="2193"/>
    </row>
    <row r="3" spans="1:3 16380:16383" x14ac:dyDescent="0.25">
      <c r="A3" s="2194" t="s">
        <v>1110</v>
      </c>
      <c r="B3" s="2194"/>
      <c r="C3" s="2194"/>
      <c r="XFC3" s="1692"/>
    </row>
    <row r="4" spans="1:3 16380:16383" ht="5.25" customHeight="1" x14ac:dyDescent="0.25">
      <c r="A4" s="84"/>
      <c r="B4" s="84"/>
      <c r="C4" s="84"/>
    </row>
    <row r="5" spans="1:3 16380:16383" x14ac:dyDescent="0.25">
      <c r="A5" s="885" t="s">
        <v>666</v>
      </c>
      <c r="B5" s="886" t="s">
        <v>1111</v>
      </c>
      <c r="C5" s="887" t="s">
        <v>1112</v>
      </c>
    </row>
    <row r="6" spans="1:3 16380:16383" ht="15" hidden="1" customHeight="1" x14ac:dyDescent="0.25">
      <c r="A6" s="617"/>
      <c r="B6" s="4"/>
      <c r="C6" s="618"/>
    </row>
    <row r="7" spans="1:3 16380:16383" x14ac:dyDescent="0.25">
      <c r="A7" s="3" t="s">
        <v>842</v>
      </c>
      <c r="B7" s="619">
        <v>5.8401003388000001</v>
      </c>
      <c r="C7" s="620">
        <v>3.7251547957305094E-4</v>
      </c>
      <c r="XEZ7" s="3"/>
      <c r="XFA7" s="1691"/>
      <c r="XFB7" s="1693"/>
      <c r="XFC7" s="1690"/>
    </row>
    <row r="8" spans="1:3 16380:16383" x14ac:dyDescent="0.25">
      <c r="A8" s="3" t="s">
        <v>822</v>
      </c>
      <c r="B8" s="619">
        <v>312.28263698940003</v>
      </c>
      <c r="C8" s="620">
        <v>1.9919198221232337E-2</v>
      </c>
      <c r="XEZ8" s="3"/>
      <c r="XFA8" s="1691"/>
      <c r="XFB8" s="1693"/>
      <c r="XFC8" s="1690"/>
    </row>
    <row r="9" spans="1:3 16380:16383" x14ac:dyDescent="0.25">
      <c r="A9" s="3" t="s">
        <v>823</v>
      </c>
      <c r="B9" s="619">
        <v>289.26952327140003</v>
      </c>
      <c r="C9" s="620">
        <v>1.8451288323148046E-2</v>
      </c>
      <c r="XEZ9" s="3"/>
      <c r="XFA9" s="1691"/>
      <c r="XFB9" s="1693"/>
      <c r="XFC9" s="1690"/>
    </row>
    <row r="10" spans="1:3 16380:16383" x14ac:dyDescent="0.25">
      <c r="A10" s="3" t="s">
        <v>852</v>
      </c>
      <c r="B10" s="619">
        <v>32.129779729600003</v>
      </c>
      <c r="C10" s="620">
        <v>2.0494237444913053E-3</v>
      </c>
      <c r="XEZ10" s="3"/>
      <c r="XFA10" s="1691"/>
      <c r="XFB10" s="1693"/>
      <c r="XFC10" s="1690"/>
    </row>
    <row r="11" spans="1:3 16380:16383" x14ac:dyDescent="0.25">
      <c r="A11" s="3" t="s">
        <v>814</v>
      </c>
      <c r="B11" s="619">
        <v>417.89526257360001</v>
      </c>
      <c r="C11" s="620">
        <v>2.6655784167725034E-2</v>
      </c>
      <c r="XEZ11" s="3"/>
      <c r="XFA11" s="1691"/>
      <c r="XFB11" s="1693"/>
      <c r="XFC11" s="1690"/>
    </row>
    <row r="12" spans="1:3 16380:16383" x14ac:dyDescent="0.25">
      <c r="A12" s="3" t="s">
        <v>824</v>
      </c>
      <c r="B12" s="619">
        <v>1304.1343457814003</v>
      </c>
      <c r="C12" s="620">
        <v>8.3185254201688541E-2</v>
      </c>
      <c r="XEZ12" s="3"/>
      <c r="XFA12" s="1691"/>
      <c r="XFB12" s="1693"/>
      <c r="XFC12" s="1690"/>
    </row>
    <row r="13" spans="1:3 16380:16383" x14ac:dyDescent="0.25">
      <c r="A13" s="3" t="s">
        <v>834</v>
      </c>
      <c r="B13" s="619">
        <v>762.49764209080001</v>
      </c>
      <c r="C13" s="620">
        <v>4.8636523062742229E-2</v>
      </c>
      <c r="XEZ13" s="3"/>
      <c r="XFA13" s="1691"/>
      <c r="XFB13" s="1693"/>
      <c r="XFC13" s="1690"/>
    </row>
    <row r="14" spans="1:3 16380:16383" x14ac:dyDescent="0.25">
      <c r="A14" s="3" t="s">
        <v>829</v>
      </c>
      <c r="B14" s="619">
        <v>19.043299563400002</v>
      </c>
      <c r="C14" s="620">
        <v>1.2146921213635952E-3</v>
      </c>
      <c r="XEZ14" s="3"/>
      <c r="XFA14" s="1691"/>
      <c r="XFB14" s="1693"/>
      <c r="XFC14" s="1690"/>
    </row>
    <row r="15" spans="1:3 16380:16383" x14ac:dyDescent="0.25">
      <c r="A15" s="3" t="s">
        <v>825</v>
      </c>
      <c r="B15" s="619">
        <v>227.54539148040001</v>
      </c>
      <c r="C15" s="620">
        <v>1.4514165119528721E-2</v>
      </c>
      <c r="XEZ15" s="3"/>
      <c r="XFA15" s="1691"/>
      <c r="XFB15" s="1693"/>
      <c r="XFC15" s="1690"/>
    </row>
    <row r="16" spans="1:3 16380:16383" x14ac:dyDescent="0.25">
      <c r="A16" s="3" t="s">
        <v>835</v>
      </c>
      <c r="B16" s="619">
        <v>575.19544515580003</v>
      </c>
      <c r="C16" s="620">
        <v>3.668930235271857E-2</v>
      </c>
      <c r="XEZ16" s="3"/>
      <c r="XFA16" s="1691"/>
      <c r="XFB16" s="1693"/>
      <c r="XFC16" s="1690"/>
    </row>
    <row r="17" spans="1:3 16380:16383" x14ac:dyDescent="0.25">
      <c r="A17" s="3" t="s">
        <v>826</v>
      </c>
      <c r="B17" s="619">
        <v>459.25166176680005</v>
      </c>
      <c r="C17" s="620">
        <v>2.929373522766093E-2</v>
      </c>
      <c r="XEZ17" s="3"/>
      <c r="XFA17" s="1691"/>
      <c r="XFB17" s="1693"/>
      <c r="XFC17" s="1690"/>
    </row>
    <row r="18" spans="1:3 16380:16383" x14ac:dyDescent="0.25">
      <c r="A18" s="3" t="s">
        <v>836</v>
      </c>
      <c r="B18" s="619">
        <v>7.3034191496000007</v>
      </c>
      <c r="C18" s="620">
        <v>4.6585444242474666E-4</v>
      </c>
      <c r="XEZ18" s="3"/>
      <c r="XFA18" s="1691"/>
      <c r="XFB18" s="1693"/>
      <c r="XFC18" s="1690"/>
    </row>
    <row r="19" spans="1:3 16380:16383" x14ac:dyDescent="0.25">
      <c r="A19" s="3" t="s">
        <v>837</v>
      </c>
      <c r="B19" s="619">
        <v>4.0207462932000002</v>
      </c>
      <c r="C19" s="620">
        <v>2.5646652399138826E-4</v>
      </c>
      <c r="XEZ19" s="3"/>
      <c r="XFA19" s="1691"/>
      <c r="XFB19" s="1693"/>
      <c r="XFC19" s="1690"/>
    </row>
    <row r="20" spans="1:3 16380:16383" x14ac:dyDescent="0.25">
      <c r="A20" s="3" t="s">
        <v>830</v>
      </c>
      <c r="B20" s="619">
        <v>10.1957691878</v>
      </c>
      <c r="C20" s="620">
        <v>6.5034530714755965E-4</v>
      </c>
      <c r="XEZ20" s="3"/>
      <c r="XFA20" s="1691"/>
      <c r="XFB20" s="1693"/>
      <c r="XFC20" s="1690"/>
    </row>
    <row r="21" spans="1:3 16380:16383" x14ac:dyDescent="0.25">
      <c r="A21" s="3" t="s">
        <v>719</v>
      </c>
      <c r="B21" s="619">
        <v>18.726134529200003</v>
      </c>
      <c r="C21" s="620">
        <v>1.1944614955241952E-3</v>
      </c>
      <c r="XEZ21" s="3"/>
      <c r="XFA21" s="1691"/>
      <c r="XFB21" s="1693"/>
      <c r="XFC21" s="1690"/>
    </row>
    <row r="22" spans="1:3 16380:16383" x14ac:dyDescent="0.25">
      <c r="A22" s="3" t="s">
        <v>748</v>
      </c>
      <c r="B22" s="619">
        <v>3.8060789886000004</v>
      </c>
      <c r="C22" s="620">
        <v>2.4277379796227444E-4</v>
      </c>
      <c r="XEZ22" s="3"/>
      <c r="XFA22" s="1691"/>
      <c r="XFB22" s="1693"/>
      <c r="XFC22" s="1690"/>
    </row>
    <row r="23" spans="1:3 16380:16383" x14ac:dyDescent="0.25">
      <c r="A23" s="3" t="s">
        <v>741</v>
      </c>
      <c r="B23" s="619">
        <v>4.9448778848000003</v>
      </c>
      <c r="C23" s="620">
        <v>3.1541299803505455E-4</v>
      </c>
      <c r="XEZ23" s="3"/>
      <c r="XFA23" s="1691"/>
      <c r="XFB23" s="1693"/>
      <c r="XFC23" s="1690"/>
    </row>
    <row r="24" spans="1:3 16380:16383" x14ac:dyDescent="0.25">
      <c r="A24" s="3" t="s">
        <v>827</v>
      </c>
      <c r="B24" s="619">
        <v>150.064082945</v>
      </c>
      <c r="C24" s="620">
        <v>9.5719577716079293E-3</v>
      </c>
      <c r="XEZ24" s="3"/>
      <c r="XFA24" s="1691"/>
      <c r="XFB24" s="1693"/>
      <c r="XFC24" s="1690"/>
    </row>
    <row r="25" spans="1:3 16380:16383" x14ac:dyDescent="0.25">
      <c r="A25" s="3" t="s">
        <v>838</v>
      </c>
      <c r="B25" s="619">
        <v>197.65228895720003</v>
      </c>
      <c r="C25" s="620">
        <v>1.260740962281677E-2</v>
      </c>
      <c r="XEZ25" s="3"/>
      <c r="XFA25" s="1691"/>
      <c r="XFB25" s="1693"/>
      <c r="XFC25" s="1690"/>
    </row>
    <row r="26" spans="1:3 16380:16383" x14ac:dyDescent="0.25">
      <c r="A26" s="3" t="s">
        <v>828</v>
      </c>
      <c r="B26" s="619">
        <v>217.58737507500001</v>
      </c>
      <c r="C26" s="620">
        <v>1.3878985064109313E-2</v>
      </c>
      <c r="XEZ26" s="3"/>
      <c r="XFA26" s="1691"/>
      <c r="XFB26" s="1693"/>
      <c r="XFC26" s="1690"/>
    </row>
    <row r="27" spans="1:3 16380:16383" x14ac:dyDescent="0.25">
      <c r="A27" s="3" t="s">
        <v>721</v>
      </c>
      <c r="B27" s="619">
        <v>12.578621263600001</v>
      </c>
      <c r="C27" s="620">
        <v>8.023374360962666E-4</v>
      </c>
      <c r="XEZ27" s="3"/>
      <c r="XFA27" s="1691"/>
      <c r="XFB27" s="1693"/>
      <c r="XFC27" s="1690"/>
    </row>
    <row r="28" spans="1:3 16380:16383" x14ac:dyDescent="0.25">
      <c r="A28" s="3" t="s">
        <v>965</v>
      </c>
      <c r="B28" s="619">
        <v>10.185694043000002</v>
      </c>
      <c r="C28" s="620">
        <v>6.4970265596364001E-4</v>
      </c>
      <c r="XEZ28" s="3"/>
      <c r="XFA28" s="1691"/>
      <c r="XFB28" s="1693"/>
      <c r="XFC28" s="1690"/>
    </row>
    <row r="29" spans="1:3 16380:16383" x14ac:dyDescent="0.25">
      <c r="A29" s="3" t="s">
        <v>856</v>
      </c>
      <c r="B29" s="619">
        <v>14.199591586600002</v>
      </c>
      <c r="C29" s="620">
        <v>9.0573232697413507E-4</v>
      </c>
      <c r="XEZ29" s="3"/>
      <c r="XFA29" s="1691"/>
      <c r="XFB29" s="1693"/>
      <c r="XFC29" s="1690"/>
    </row>
    <row r="30" spans="1:3 16380:16383" x14ac:dyDescent="0.25">
      <c r="A30" s="3" t="s">
        <v>839</v>
      </c>
      <c r="B30" s="619">
        <v>5.8964780140000004</v>
      </c>
      <c r="C30" s="620">
        <v>3.7611157475908965E-4</v>
      </c>
      <c r="XEZ30" s="3"/>
      <c r="XFA30" s="1691"/>
      <c r="XFB30" s="1693"/>
      <c r="XFC30" s="1690"/>
    </row>
    <row r="31" spans="1:3 16380:16383" x14ac:dyDescent="0.25">
      <c r="A31" s="3" t="s">
        <v>760</v>
      </c>
      <c r="B31" s="619">
        <v>1.941123436</v>
      </c>
      <c r="C31" s="620">
        <v>1.2381611371776666E-4</v>
      </c>
      <c r="XEZ31" s="3"/>
      <c r="XFA31" s="1691"/>
      <c r="XFB31" s="1693"/>
      <c r="XFC31" s="1690"/>
    </row>
    <row r="32" spans="1:3 16380:16383" x14ac:dyDescent="0.25">
      <c r="A32" s="3" t="s">
        <v>817</v>
      </c>
      <c r="B32" s="619">
        <v>2.057287589</v>
      </c>
      <c r="C32" s="620">
        <v>1.312257372950362E-4</v>
      </c>
      <c r="XEZ32" s="3"/>
      <c r="XFA32" s="1691"/>
      <c r="XFB32" s="1693"/>
      <c r="XFC32" s="1690"/>
    </row>
    <row r="33" spans="1:3 16380:16383" x14ac:dyDescent="0.25">
      <c r="A33" s="3" t="s">
        <v>734</v>
      </c>
      <c r="B33" s="619">
        <v>0.95183899440000008</v>
      </c>
      <c r="C33" s="620">
        <v>6.0713812932211218E-5</v>
      </c>
      <c r="XEZ33" s="3"/>
      <c r="XFA33" s="1691"/>
      <c r="XFB33" s="1693"/>
      <c r="XFC33" s="1690"/>
    </row>
    <row r="34" spans="1:3 16380:16383" x14ac:dyDescent="0.25">
      <c r="A34" s="3" t="s">
        <v>763</v>
      </c>
      <c r="B34" s="619">
        <v>7.1185800168000002</v>
      </c>
      <c r="C34" s="620">
        <v>4.5406433023413876E-4</v>
      </c>
      <c r="XEZ34" s="3"/>
      <c r="XFA34" s="1691"/>
      <c r="XFB34" s="1693"/>
      <c r="XFC34" s="1690"/>
    </row>
    <row r="35" spans="1:3 16380:16383" x14ac:dyDescent="0.25">
      <c r="A35" s="3" t="s">
        <v>840</v>
      </c>
      <c r="B35" s="619">
        <v>529.06198075920008</v>
      </c>
      <c r="C35" s="620">
        <v>3.3746642361093003E-2</v>
      </c>
      <c r="XEZ35" s="3"/>
      <c r="XFA35" s="1691"/>
      <c r="XFB35" s="1693"/>
      <c r="XFC35" s="1690"/>
    </row>
    <row r="36" spans="1:3 16380:16383" x14ac:dyDescent="0.25">
      <c r="A36" s="3" t="s">
        <v>831</v>
      </c>
      <c r="B36" s="619">
        <v>3.6564879078000003</v>
      </c>
      <c r="C36" s="620">
        <v>2.3323201101148498E-4</v>
      </c>
      <c r="XEZ36" s="3"/>
      <c r="XFA36" s="1691"/>
      <c r="XFB36" s="1693"/>
      <c r="XFC36" s="1690"/>
    </row>
    <row r="37" spans="1:3 16380:16383" x14ac:dyDescent="0.25">
      <c r="A37" s="3" t="s">
        <v>732</v>
      </c>
      <c r="B37" s="619">
        <v>8.7417094562000006</v>
      </c>
      <c r="C37" s="620">
        <v>5.5759694208160364E-4</v>
      </c>
      <c r="XEZ37" s="3"/>
      <c r="XFA37" s="1691"/>
      <c r="XFB37" s="1693"/>
      <c r="XFC37" s="1690"/>
    </row>
    <row r="38" spans="1:3 16380:16383" x14ac:dyDescent="0.25">
      <c r="A38" s="3" t="s">
        <v>751</v>
      </c>
      <c r="B38" s="619">
        <v>0.34173412420000004</v>
      </c>
      <c r="C38" s="620">
        <v>2.1797784931379603E-5</v>
      </c>
      <c r="XEZ38" s="3"/>
      <c r="XFA38" s="1691"/>
      <c r="XFB38" s="1693"/>
      <c r="XFC38" s="1690"/>
    </row>
    <row r="39" spans="1:3 16380:16383" x14ac:dyDescent="0.25">
      <c r="A39" s="3" t="s">
        <v>757</v>
      </c>
      <c r="B39" s="619">
        <v>1.4419521746000001</v>
      </c>
      <c r="C39" s="620">
        <v>9.1976074841360351E-5</v>
      </c>
      <c r="XEZ39" s="3"/>
      <c r="XFA39" s="1691"/>
      <c r="XFB39" s="1693"/>
      <c r="XFC39" s="1690"/>
    </row>
    <row r="40" spans="1:3 16380:16383" x14ac:dyDescent="0.25">
      <c r="A40" s="3" t="s">
        <v>762</v>
      </c>
      <c r="B40" s="619">
        <v>7.7298411400000003E-2</v>
      </c>
      <c r="C40" s="620">
        <v>4.9305411075903944E-6</v>
      </c>
      <c r="XEZ40" s="3"/>
      <c r="XFA40" s="1691"/>
      <c r="XFB40" s="1693"/>
      <c r="XFC40" s="1690"/>
    </row>
    <row r="41" spans="1:3 16380:16383" x14ac:dyDescent="0.25">
      <c r="A41" s="3" t="s">
        <v>972</v>
      </c>
      <c r="B41" s="619">
        <v>0.7146343946</v>
      </c>
      <c r="C41" s="620">
        <v>4.5583527470440027E-5</v>
      </c>
      <c r="XEZ41" s="3"/>
      <c r="XFA41" s="1691"/>
      <c r="XFB41" s="1693"/>
      <c r="XFC41" s="1690"/>
    </row>
    <row r="42" spans="1:3 16380:16383" x14ac:dyDescent="0.25">
      <c r="A42" s="3" t="s">
        <v>973</v>
      </c>
      <c r="B42" s="619">
        <v>2.2973100024000002</v>
      </c>
      <c r="C42" s="620">
        <v>1.4653575925509626E-4</v>
      </c>
      <c r="XEZ42" s="3"/>
      <c r="XFA42" s="1691"/>
      <c r="XFB42" s="1693"/>
      <c r="XFC42" s="1690"/>
    </row>
    <row r="43" spans="1:3 16380:16383" x14ac:dyDescent="0.25">
      <c r="A43" s="3" t="s">
        <v>728</v>
      </c>
      <c r="B43" s="619">
        <v>17.325881482</v>
      </c>
      <c r="C43" s="620">
        <v>1.105145232936057E-3</v>
      </c>
      <c r="XEZ43" s="3"/>
      <c r="XFA43" s="1691"/>
      <c r="XFB43" s="1693"/>
      <c r="XFC43" s="1690"/>
    </row>
    <row r="44" spans="1:3 16380:16383" x14ac:dyDescent="0.25">
      <c r="A44" s="3" t="s">
        <v>730</v>
      </c>
      <c r="B44" s="619">
        <v>18.625514999</v>
      </c>
      <c r="C44" s="620">
        <v>1.1880433981675716E-3</v>
      </c>
      <c r="XEZ44" s="3"/>
      <c r="XFA44" s="1691"/>
      <c r="XFB44" s="1693"/>
      <c r="XFC44" s="1690"/>
    </row>
    <row r="45" spans="1:3 16380:16383" x14ac:dyDescent="0.25">
      <c r="A45" s="3" t="s">
        <v>853</v>
      </c>
      <c r="B45" s="619">
        <v>6.6781228780000008</v>
      </c>
      <c r="C45" s="620">
        <v>4.2596941871329158E-4</v>
      </c>
      <c r="XEZ45" s="3"/>
      <c r="XFA45" s="1691"/>
      <c r="XFB45" s="1693"/>
      <c r="XFC45" s="1690"/>
    </row>
    <row r="46" spans="1:3 16380:16383" x14ac:dyDescent="0.25">
      <c r="A46" s="3" t="s">
        <v>744</v>
      </c>
      <c r="B46" s="619">
        <v>25.579341963000001</v>
      </c>
      <c r="C46" s="620">
        <v>1.6315988229181572E-3</v>
      </c>
      <c r="XEZ46" s="3"/>
      <c r="XFA46" s="1691"/>
      <c r="XFB46" s="1693"/>
      <c r="XFC46" s="1690"/>
    </row>
    <row r="47" spans="1:3 16380:16383" x14ac:dyDescent="0.25">
      <c r="A47" s="3" t="s">
        <v>712</v>
      </c>
      <c r="B47" s="619">
        <v>1.8483900245999998</v>
      </c>
      <c r="C47" s="620">
        <v>1.17901038767665E-4</v>
      </c>
      <c r="XEZ47" s="3"/>
      <c r="XFA47" s="1691"/>
      <c r="XFB47" s="1693"/>
      <c r="XFC47" s="1690"/>
    </row>
    <row r="48" spans="1:3 16380:16383" x14ac:dyDescent="0.25">
      <c r="A48" s="3" t="s">
        <v>854</v>
      </c>
      <c r="B48" s="619">
        <v>358.7101506212</v>
      </c>
      <c r="C48" s="620">
        <v>2.2880614378936234E-2</v>
      </c>
      <c r="XEZ48" s="3"/>
      <c r="XFA48" s="1691"/>
      <c r="XFB48" s="1693"/>
      <c r="XFC48" s="1690"/>
    </row>
    <row r="49" spans="1:3 16380:16383" x14ac:dyDescent="0.25">
      <c r="A49" s="3" t="s">
        <v>754</v>
      </c>
      <c r="B49" s="619">
        <v>5.8420392492000008</v>
      </c>
      <c r="C49" s="620">
        <v>3.7263915452649427E-4</v>
      </c>
      <c r="XEZ49" s="3"/>
      <c r="XFA49" s="1691"/>
      <c r="XFB49" s="1693"/>
      <c r="XFC49" s="1690"/>
    </row>
    <row r="50" spans="1:3 16380:16383" x14ac:dyDescent="0.25">
      <c r="A50" s="3" t="s">
        <v>735</v>
      </c>
      <c r="B50" s="619">
        <v>1165.5574082964001</v>
      </c>
      <c r="C50" s="620">
        <v>7.4346013207483866E-2</v>
      </c>
      <c r="XEZ50" s="3"/>
      <c r="XFA50" s="1691"/>
      <c r="XFB50" s="1693"/>
      <c r="XFC50" s="1690"/>
    </row>
    <row r="51" spans="1:3 16380:16383" x14ac:dyDescent="0.25">
      <c r="A51" s="3" t="s">
        <v>974</v>
      </c>
      <c r="B51" s="619">
        <v>2856.8266122171999</v>
      </c>
      <c r="C51" s="620">
        <v>0.18222497453285444</v>
      </c>
      <c r="XEZ51" s="3"/>
      <c r="XFA51" s="1691"/>
      <c r="XFB51" s="1693"/>
      <c r="XFC51" s="1690"/>
    </row>
    <row r="52" spans="1:3 16380:16383" x14ac:dyDescent="0.25">
      <c r="A52" s="3" t="s">
        <v>975</v>
      </c>
      <c r="B52" s="619">
        <v>5552.2062639820006</v>
      </c>
      <c r="C52" s="620">
        <v>0.3541519253316005</v>
      </c>
      <c r="XEZ52" s="3"/>
      <c r="XFA52" s="1691"/>
      <c r="XFB52" s="1693"/>
      <c r="XFC52" s="1690"/>
    </row>
    <row r="53" spans="1:3 16380:16383" x14ac:dyDescent="0.25">
      <c r="A53" s="3" t="s">
        <v>792</v>
      </c>
      <c r="B53" s="619">
        <v>47.622313863599999</v>
      </c>
      <c r="C53" s="620">
        <v>3.0376274478397846E-3</v>
      </c>
      <c r="XEZ53" s="3"/>
      <c r="XFA53" s="1691"/>
      <c r="XFB53" s="1693"/>
      <c r="XFC53" s="1690"/>
    </row>
    <row r="54" spans="1:3 16380:16383" ht="15.75" thickBot="1" x14ac:dyDescent="0.3">
      <c r="A54" s="888" t="s">
        <v>940</v>
      </c>
      <c r="B54" s="889">
        <f>SUM(B7:B53)</f>
        <v>15677.470223501803</v>
      </c>
      <c r="C54" s="1694">
        <f>SUM(C7:C53)</f>
        <v>0.99999999999999989</v>
      </c>
    </row>
    <row r="55" spans="1:3 16380:16383" ht="3" customHeight="1" x14ac:dyDescent="0.25">
      <c r="A55" s="621"/>
      <c r="B55" s="621"/>
      <c r="C55" s="621"/>
    </row>
    <row r="56" spans="1:3 16380:16383" x14ac:dyDescent="0.25">
      <c r="A56" s="891"/>
    </row>
    <row r="57" spans="1:3 16380:16383" x14ac:dyDescent="0.25"/>
    <row r="58" spans="1:3 16380:16383" x14ac:dyDescent="0.25"/>
    <row r="59" spans="1:3 16380:16383" x14ac:dyDescent="0.25"/>
    <row r="60" spans="1:3 16380:16383" x14ac:dyDescent="0.25"/>
    <row r="61" spans="1:3 16380:16383" x14ac:dyDescent="0.25"/>
    <row r="62" spans="1:3 16380:16383" x14ac:dyDescent="0.25"/>
    <row r="63" spans="1:3 16380:16383" x14ac:dyDescent="0.25"/>
    <row r="64" spans="1:3 16380:1638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13"/>
  <sheetViews>
    <sheetView zoomScale="90" zoomScaleNormal="90" workbookViewId="0">
      <selection activeCell="B24" sqref="B24"/>
    </sheetView>
  </sheetViews>
  <sheetFormatPr baseColWidth="10" defaultColWidth="0" defaultRowHeight="0" customHeight="1" zeroHeight="1" x14ac:dyDescent="0.25"/>
  <cols>
    <col min="1" max="1" width="53" style="875" customWidth="1"/>
    <col min="2" max="2" width="31.28515625" style="875" customWidth="1"/>
    <col min="3" max="3" width="26.7109375" style="875" customWidth="1"/>
    <col min="4" max="255" width="11.42578125" style="875" hidden="1"/>
    <col min="256" max="256" width="4.85546875" style="875" hidden="1" customWidth="1"/>
    <col min="257" max="257" width="27.140625" style="875" customWidth="1"/>
    <col min="258" max="259" width="46.42578125" style="875" customWidth="1"/>
    <col min="260" max="512" width="11.42578125" style="875" hidden="1"/>
    <col min="513" max="513" width="27.140625" style="875" customWidth="1"/>
    <col min="514" max="515" width="46.42578125" style="875" customWidth="1"/>
    <col min="516" max="768" width="11.42578125" style="875" hidden="1"/>
    <col min="769" max="769" width="27.140625" style="875" customWidth="1"/>
    <col min="770" max="771" width="46.42578125" style="875" customWidth="1"/>
    <col min="772" max="1024" width="11.42578125" style="875" hidden="1"/>
    <col min="1025" max="1025" width="27.140625" style="875" customWidth="1"/>
    <col min="1026" max="1027" width="46.42578125" style="875" customWidth="1"/>
    <col min="1028" max="1280" width="11.42578125" style="875" hidden="1"/>
    <col min="1281" max="1281" width="27.140625" style="875" customWidth="1"/>
    <col min="1282" max="1283" width="46.42578125" style="875" customWidth="1"/>
    <col min="1284" max="1536" width="11.42578125" style="875" hidden="1"/>
    <col min="1537" max="1537" width="27.140625" style="875" customWidth="1"/>
    <col min="1538" max="1539" width="46.42578125" style="875" customWidth="1"/>
    <col min="1540" max="1792" width="11.42578125" style="875" hidden="1"/>
    <col min="1793" max="1793" width="27.140625" style="875" customWidth="1"/>
    <col min="1794" max="1795" width="46.42578125" style="875" customWidth="1"/>
    <col min="1796" max="2048" width="11.42578125" style="875" hidden="1"/>
    <col min="2049" max="2049" width="27.140625" style="875" customWidth="1"/>
    <col min="2050" max="2051" width="46.42578125" style="875" customWidth="1"/>
    <col min="2052" max="2304" width="11.42578125" style="875" hidden="1"/>
    <col min="2305" max="2305" width="27.140625" style="875" customWidth="1"/>
    <col min="2306" max="2307" width="46.42578125" style="875" customWidth="1"/>
    <col min="2308" max="2560" width="11.42578125" style="875" hidden="1"/>
    <col min="2561" max="2561" width="27.140625" style="875" customWidth="1"/>
    <col min="2562" max="2563" width="46.42578125" style="875" customWidth="1"/>
    <col min="2564" max="2816" width="11.42578125" style="875" hidden="1"/>
    <col min="2817" max="2817" width="27.140625" style="875" customWidth="1"/>
    <col min="2818" max="2819" width="46.42578125" style="875" customWidth="1"/>
    <col min="2820" max="3072" width="11.42578125" style="875" hidden="1"/>
    <col min="3073" max="3073" width="27.140625" style="875" customWidth="1"/>
    <col min="3074" max="3075" width="46.42578125" style="875" customWidth="1"/>
    <col min="3076" max="3328" width="11.42578125" style="875" hidden="1"/>
    <col min="3329" max="3329" width="27.140625" style="875" customWidth="1"/>
    <col min="3330" max="3331" width="46.42578125" style="875" customWidth="1"/>
    <col min="3332" max="3584" width="11.42578125" style="875" hidden="1"/>
    <col min="3585" max="3585" width="27.140625" style="875" customWidth="1"/>
    <col min="3586" max="3587" width="46.42578125" style="875" customWidth="1"/>
    <col min="3588" max="3840" width="11.42578125" style="875" hidden="1"/>
    <col min="3841" max="3841" width="27.140625" style="875" customWidth="1"/>
    <col min="3842" max="3843" width="46.42578125" style="875" customWidth="1"/>
    <col min="3844" max="4096" width="11.42578125" style="875" hidden="1"/>
    <col min="4097" max="4097" width="27.140625" style="875" customWidth="1"/>
    <col min="4098" max="4099" width="46.42578125" style="875" customWidth="1"/>
    <col min="4100" max="4352" width="11.42578125" style="875" hidden="1"/>
    <col min="4353" max="4353" width="27.140625" style="875" customWidth="1"/>
    <col min="4354" max="4355" width="46.42578125" style="875" customWidth="1"/>
    <col min="4356" max="4608" width="11.42578125" style="875" hidden="1"/>
    <col min="4609" max="4609" width="27.140625" style="875" customWidth="1"/>
    <col min="4610" max="4611" width="46.42578125" style="875" customWidth="1"/>
    <col min="4612" max="4864" width="11.42578125" style="875" hidden="1"/>
    <col min="4865" max="4865" width="27.140625" style="875" customWidth="1"/>
    <col min="4866" max="4867" width="46.42578125" style="875" customWidth="1"/>
    <col min="4868" max="5120" width="11.42578125" style="875" hidden="1"/>
    <col min="5121" max="5121" width="27.140625" style="875" customWidth="1"/>
    <col min="5122" max="5123" width="46.42578125" style="875" customWidth="1"/>
    <col min="5124" max="5376" width="11.42578125" style="875" hidden="1"/>
    <col min="5377" max="5377" width="27.140625" style="875" customWidth="1"/>
    <col min="5378" max="5379" width="46.42578125" style="875" customWidth="1"/>
    <col min="5380" max="5632" width="11.42578125" style="875" hidden="1"/>
    <col min="5633" max="5633" width="27.140625" style="875" customWidth="1"/>
    <col min="5634" max="5635" width="46.42578125" style="875" customWidth="1"/>
    <col min="5636" max="5888" width="11.42578125" style="875" hidden="1"/>
    <col min="5889" max="5889" width="27.140625" style="875" customWidth="1"/>
    <col min="5890" max="5891" width="46.42578125" style="875" customWidth="1"/>
    <col min="5892" max="6144" width="11.42578125" style="875" hidden="1"/>
    <col min="6145" max="6145" width="27.140625" style="875" customWidth="1"/>
    <col min="6146" max="6147" width="46.42578125" style="875" customWidth="1"/>
    <col min="6148" max="6400" width="11.42578125" style="875" hidden="1"/>
    <col min="6401" max="6401" width="27.140625" style="875" customWidth="1"/>
    <col min="6402" max="6403" width="46.42578125" style="875" customWidth="1"/>
    <col min="6404" max="6656" width="11.42578125" style="875" hidden="1"/>
    <col min="6657" max="6657" width="27.140625" style="875" customWidth="1"/>
    <col min="6658" max="6659" width="46.42578125" style="875" customWidth="1"/>
    <col min="6660" max="6912" width="11.42578125" style="875" hidden="1"/>
    <col min="6913" max="6913" width="27.140625" style="875" customWidth="1"/>
    <col min="6914" max="6915" width="46.42578125" style="875" customWidth="1"/>
    <col min="6916" max="7168" width="11.42578125" style="875" hidden="1"/>
    <col min="7169" max="7169" width="27.140625" style="875" customWidth="1"/>
    <col min="7170" max="7171" width="46.42578125" style="875" customWidth="1"/>
    <col min="7172" max="7424" width="11.42578125" style="875" hidden="1"/>
    <col min="7425" max="7425" width="27.140625" style="875" customWidth="1"/>
    <col min="7426" max="7427" width="46.42578125" style="875" customWidth="1"/>
    <col min="7428" max="7680" width="11.42578125" style="875" hidden="1"/>
    <col min="7681" max="7681" width="27.140625" style="875" customWidth="1"/>
    <col min="7682" max="7683" width="46.42578125" style="875" customWidth="1"/>
    <col min="7684" max="7936" width="11.42578125" style="875" hidden="1"/>
    <col min="7937" max="7937" width="27.140625" style="875" customWidth="1"/>
    <col min="7938" max="7939" width="46.42578125" style="875" customWidth="1"/>
    <col min="7940" max="8192" width="11.42578125" style="875" hidden="1"/>
    <col min="8193" max="8193" width="27.140625" style="875" customWidth="1"/>
    <col min="8194" max="8195" width="46.42578125" style="875" customWidth="1"/>
    <col min="8196" max="8448" width="11.42578125" style="875" hidden="1"/>
    <col min="8449" max="8449" width="27.140625" style="875" customWidth="1"/>
    <col min="8450" max="8451" width="46.42578125" style="875" customWidth="1"/>
    <col min="8452" max="8704" width="11.42578125" style="875" hidden="1"/>
    <col min="8705" max="8705" width="27.140625" style="875" customWidth="1"/>
    <col min="8706" max="8707" width="46.42578125" style="875" customWidth="1"/>
    <col min="8708" max="8960" width="11.42578125" style="875" hidden="1"/>
    <col min="8961" max="8961" width="27.140625" style="875" customWidth="1"/>
    <col min="8962" max="8963" width="46.42578125" style="875" customWidth="1"/>
    <col min="8964" max="9216" width="11.42578125" style="875" hidden="1"/>
    <col min="9217" max="9217" width="27.140625" style="875" customWidth="1"/>
    <col min="9218" max="9219" width="46.42578125" style="875" customWidth="1"/>
    <col min="9220" max="9472" width="11.42578125" style="875" hidden="1"/>
    <col min="9473" max="9473" width="27.140625" style="875" customWidth="1"/>
    <col min="9474" max="9475" width="46.42578125" style="875" customWidth="1"/>
    <col min="9476" max="9728" width="11.42578125" style="875" hidden="1"/>
    <col min="9729" max="9729" width="27.140625" style="875" customWidth="1"/>
    <col min="9730" max="9731" width="46.42578125" style="875" customWidth="1"/>
    <col min="9732" max="9984" width="11.42578125" style="875" hidden="1"/>
    <col min="9985" max="9985" width="27.140625" style="875" customWidth="1"/>
    <col min="9986" max="9987" width="46.42578125" style="875" customWidth="1"/>
    <col min="9988" max="10240" width="11.42578125" style="875" hidden="1"/>
    <col min="10241" max="10241" width="27.140625" style="875" customWidth="1"/>
    <col min="10242" max="10243" width="46.42578125" style="875" customWidth="1"/>
    <col min="10244" max="10496" width="11.42578125" style="875" hidden="1"/>
    <col min="10497" max="10497" width="27.140625" style="875" customWidth="1"/>
    <col min="10498" max="10499" width="46.42578125" style="875" customWidth="1"/>
    <col min="10500" max="10752" width="11.42578125" style="875" hidden="1"/>
    <col min="10753" max="10753" width="27.140625" style="875" customWidth="1"/>
    <col min="10754" max="10755" width="46.42578125" style="875" customWidth="1"/>
    <col min="10756" max="11008" width="11.42578125" style="875" hidden="1"/>
    <col min="11009" max="11009" width="27.140625" style="875" customWidth="1"/>
    <col min="11010" max="11011" width="46.42578125" style="875" customWidth="1"/>
    <col min="11012" max="11264" width="11.42578125" style="875" hidden="1"/>
    <col min="11265" max="11265" width="27.140625" style="875" customWidth="1"/>
    <col min="11266" max="11267" width="46.42578125" style="875" customWidth="1"/>
    <col min="11268" max="11520" width="11.42578125" style="875" hidden="1"/>
    <col min="11521" max="11521" width="27.140625" style="875" customWidth="1"/>
    <col min="11522" max="11523" width="46.42578125" style="875" customWidth="1"/>
    <col min="11524" max="11776" width="11.42578125" style="875" hidden="1"/>
    <col min="11777" max="11777" width="27.140625" style="875" customWidth="1"/>
    <col min="11778" max="11779" width="46.42578125" style="875" customWidth="1"/>
    <col min="11780" max="12032" width="11.42578125" style="875" hidden="1"/>
    <col min="12033" max="12033" width="27.140625" style="875" customWidth="1"/>
    <col min="12034" max="12035" width="46.42578125" style="875" customWidth="1"/>
    <col min="12036" max="12288" width="11.42578125" style="875" hidden="1"/>
    <col min="12289" max="12289" width="27.140625" style="875" customWidth="1"/>
    <col min="12290" max="12291" width="46.42578125" style="875" customWidth="1"/>
    <col min="12292" max="12544" width="11.42578125" style="875" hidden="1"/>
    <col min="12545" max="12545" width="27.140625" style="875" customWidth="1"/>
    <col min="12546" max="12547" width="46.42578125" style="875" customWidth="1"/>
    <col min="12548" max="12800" width="11.42578125" style="875" hidden="1"/>
    <col min="12801" max="12801" width="27.140625" style="875" customWidth="1"/>
    <col min="12802" max="12803" width="46.42578125" style="875" customWidth="1"/>
    <col min="12804" max="13056" width="11.42578125" style="875" hidden="1"/>
    <col min="13057" max="13057" width="27.140625" style="875" customWidth="1"/>
    <col min="13058" max="13059" width="46.42578125" style="875" customWidth="1"/>
    <col min="13060" max="13312" width="11.42578125" style="875" hidden="1"/>
    <col min="13313" max="13313" width="27.140625" style="875" customWidth="1"/>
    <col min="13314" max="13315" width="46.42578125" style="875" customWidth="1"/>
    <col min="13316" max="13568" width="11.42578125" style="875" hidden="1"/>
    <col min="13569" max="13569" width="27.140625" style="875" customWidth="1"/>
    <col min="13570" max="13571" width="46.42578125" style="875" customWidth="1"/>
    <col min="13572" max="13824" width="11.42578125" style="875" hidden="1"/>
    <col min="13825" max="13825" width="27.140625" style="875" customWidth="1"/>
    <col min="13826" max="13827" width="46.42578125" style="875" customWidth="1"/>
    <col min="13828" max="14080" width="11.42578125" style="875" hidden="1"/>
    <col min="14081" max="14081" width="27.140625" style="875" customWidth="1"/>
    <col min="14082" max="14083" width="46.42578125" style="875" customWidth="1"/>
    <col min="14084" max="14336" width="11.42578125" style="875" hidden="1"/>
    <col min="14337" max="14337" width="27.140625" style="875" customWidth="1"/>
    <col min="14338" max="14339" width="46.42578125" style="875" customWidth="1"/>
    <col min="14340" max="14592" width="11.42578125" style="875" hidden="1"/>
    <col min="14593" max="14593" width="27.140625" style="875" customWidth="1"/>
    <col min="14594" max="14595" width="46.42578125" style="875" customWidth="1"/>
    <col min="14596" max="14848" width="11.42578125" style="875" hidden="1"/>
    <col min="14849" max="14849" width="27.140625" style="875" customWidth="1"/>
    <col min="14850" max="14851" width="46.42578125" style="875" customWidth="1"/>
    <col min="14852" max="15104" width="11.42578125" style="875" hidden="1"/>
    <col min="15105" max="15105" width="27.140625" style="875" customWidth="1"/>
    <col min="15106" max="15107" width="46.42578125" style="875" customWidth="1"/>
    <col min="15108" max="15360" width="11.42578125" style="875" hidden="1"/>
    <col min="15361" max="15361" width="27.140625" style="875" customWidth="1"/>
    <col min="15362" max="15363" width="46.42578125" style="875" customWidth="1"/>
    <col min="15364" max="15616" width="11.42578125" style="875" hidden="1"/>
    <col min="15617" max="15617" width="27.140625" style="875" customWidth="1"/>
    <col min="15618" max="15619" width="46.42578125" style="875" customWidth="1"/>
    <col min="15620" max="15872" width="11.42578125" style="875" hidden="1"/>
    <col min="15873" max="15873" width="27.140625" style="875" customWidth="1"/>
    <col min="15874" max="15875" width="46.42578125" style="875" customWidth="1"/>
    <col min="15876" max="16128" width="11.42578125" style="875" hidden="1"/>
    <col min="16129" max="16129" width="27.140625" style="875" customWidth="1"/>
    <col min="16130" max="16131" width="46.42578125" style="875" customWidth="1"/>
    <col min="16132" max="16384" width="11.42578125" style="875" hidden="1"/>
  </cols>
  <sheetData>
    <row r="1" spans="1:515" ht="15" customHeight="1" x14ac:dyDescent="0.25">
      <c r="A1" s="2195" t="s">
        <v>1113</v>
      </c>
      <c r="B1" s="2196"/>
      <c r="C1" s="2197"/>
    </row>
    <row r="2" spans="1:515" ht="18" customHeight="1" x14ac:dyDescent="0.25">
      <c r="A2" s="2198" t="s">
        <v>1114</v>
      </c>
      <c r="B2" s="2199"/>
      <c r="C2" s="2200"/>
    </row>
    <row r="3" spans="1:515" ht="15" x14ac:dyDescent="0.25">
      <c r="A3" s="2193" t="s">
        <v>1534</v>
      </c>
      <c r="B3" s="2193"/>
      <c r="C3" s="2193"/>
    </row>
    <row r="4" spans="1:515" ht="15" x14ac:dyDescent="0.25">
      <c r="A4" s="2194" t="s">
        <v>1110</v>
      </c>
      <c r="B4" s="2194"/>
      <c r="C4" s="2194"/>
    </row>
    <row r="5" spans="1:515" ht="5.25" customHeight="1" x14ac:dyDescent="0.25">
      <c r="A5" s="622"/>
      <c r="B5" s="623"/>
      <c r="C5" s="624"/>
    </row>
    <row r="6" spans="1:515" ht="15" x14ac:dyDescent="0.25">
      <c r="A6" s="892" t="s">
        <v>1018</v>
      </c>
      <c r="B6" s="893" t="s">
        <v>940</v>
      </c>
      <c r="C6" s="894" t="s">
        <v>1112</v>
      </c>
    </row>
    <row r="7" spans="1:515" ht="15" x14ac:dyDescent="0.25">
      <c r="A7" s="895" t="s">
        <v>1174</v>
      </c>
      <c r="B7" s="904">
        <v>84.676690025200003</v>
      </c>
      <c r="C7" s="896">
        <v>5.4011705216484964E-3</v>
      </c>
      <c r="IW7" s="625"/>
      <c r="IX7" s="626"/>
      <c r="SS7" s="625"/>
      <c r="ST7" s="626"/>
      <c r="SU7" s="627"/>
    </row>
    <row r="8" spans="1:515" ht="15" x14ac:dyDescent="0.25">
      <c r="A8" s="895" t="s">
        <v>1231</v>
      </c>
      <c r="B8" s="904">
        <v>14.9018449846</v>
      </c>
      <c r="C8" s="896">
        <v>9.5052612265599608E-4</v>
      </c>
      <c r="IW8" s="625"/>
      <c r="IX8" s="626"/>
      <c r="SS8" s="625"/>
      <c r="ST8" s="626"/>
      <c r="SU8" s="627"/>
    </row>
    <row r="9" spans="1:515" ht="15" x14ac:dyDescent="0.25">
      <c r="A9" s="895" t="s">
        <v>1175</v>
      </c>
      <c r="B9" s="904">
        <v>437.62465337499998</v>
      </c>
      <c r="C9" s="896">
        <v>2.7914239168444731E-2</v>
      </c>
      <c r="IW9" s="625"/>
      <c r="IX9" s="626"/>
      <c r="SS9" s="625"/>
      <c r="ST9" s="626"/>
      <c r="SU9" s="627"/>
    </row>
    <row r="10" spans="1:515" ht="15" x14ac:dyDescent="0.25">
      <c r="A10" s="895" t="s">
        <v>1176</v>
      </c>
      <c r="B10" s="904">
        <v>192.7069118702</v>
      </c>
      <c r="C10" s="896">
        <v>1.2291964782769395E-2</v>
      </c>
      <c r="IW10" s="625"/>
      <c r="IX10" s="626"/>
      <c r="SS10" s="625"/>
      <c r="ST10" s="626"/>
      <c r="SU10" s="627"/>
    </row>
    <row r="11" spans="1:515" ht="15" x14ac:dyDescent="0.25">
      <c r="A11" s="895" t="s">
        <v>781</v>
      </c>
      <c r="B11" s="904">
        <v>127.33798106260001</v>
      </c>
      <c r="C11" s="896">
        <v>8.122355153429666E-3</v>
      </c>
      <c r="IW11" s="625"/>
      <c r="IX11" s="626"/>
      <c r="SS11" s="625"/>
      <c r="ST11" s="626"/>
      <c r="SU11" s="627"/>
    </row>
    <row r="12" spans="1:515" ht="15" x14ac:dyDescent="0.25">
      <c r="A12" s="895" t="s">
        <v>784</v>
      </c>
      <c r="B12" s="904">
        <v>231.37216955860001</v>
      </c>
      <c r="C12" s="896">
        <v>1.4758259225506568E-2</v>
      </c>
      <c r="IW12" s="625"/>
      <c r="IX12" s="626"/>
      <c r="SS12" s="625"/>
      <c r="ST12" s="626"/>
      <c r="SU12" s="627"/>
    </row>
    <row r="13" spans="1:515" ht="15" x14ac:dyDescent="0.25">
      <c r="A13" s="895" t="s">
        <v>1178</v>
      </c>
      <c r="B13" s="904">
        <v>4948.9077402814009</v>
      </c>
      <c r="C13" s="896">
        <v>0.31567004559591416</v>
      </c>
      <c r="IW13" s="625"/>
      <c r="IX13" s="626"/>
      <c r="SS13" s="625"/>
      <c r="ST13" s="626"/>
      <c r="SU13" s="627"/>
    </row>
    <row r="14" spans="1:515" ht="30" x14ac:dyDescent="0.25">
      <c r="A14" s="897" t="s">
        <v>1183</v>
      </c>
      <c r="B14" s="904">
        <v>5.8401003388000001</v>
      </c>
      <c r="C14" s="896">
        <v>3.7251547957305094E-4</v>
      </c>
      <c r="IW14" s="625"/>
      <c r="IX14" s="626"/>
      <c r="SS14" s="625"/>
      <c r="ST14" s="626"/>
      <c r="SU14" s="627"/>
    </row>
    <row r="15" spans="1:515" ht="15" x14ac:dyDescent="0.25">
      <c r="A15" s="895" t="s">
        <v>1179</v>
      </c>
      <c r="B15" s="904">
        <v>8.8775892491999997</v>
      </c>
      <c r="C15" s="896">
        <v>5.6626414355370747E-4</v>
      </c>
      <c r="IW15" s="625"/>
      <c r="IX15" s="626"/>
      <c r="SS15" s="625"/>
      <c r="ST15" s="626"/>
      <c r="SU15" s="627"/>
    </row>
    <row r="16" spans="1:515" ht="15" x14ac:dyDescent="0.25">
      <c r="A16" s="895" t="s">
        <v>1180</v>
      </c>
      <c r="B16" s="904">
        <v>3.0119443970000002</v>
      </c>
      <c r="C16" s="896">
        <v>1.9211928672553628E-4</v>
      </c>
      <c r="IW16" s="625"/>
      <c r="IX16" s="626"/>
      <c r="SS16" s="625"/>
      <c r="ST16" s="626"/>
      <c r="SU16" s="627"/>
    </row>
    <row r="17" spans="1:515" ht="15" x14ac:dyDescent="0.25">
      <c r="A17" s="895" t="s">
        <v>735</v>
      </c>
      <c r="B17" s="904">
        <v>1165.5574082964001</v>
      </c>
      <c r="C17" s="896">
        <v>7.4346013207483866E-2</v>
      </c>
      <c r="IW17" s="625"/>
      <c r="IX17" s="626"/>
      <c r="SS17" s="625"/>
      <c r="ST17" s="626"/>
      <c r="SU17" s="627"/>
    </row>
    <row r="18" spans="1:515" ht="15" x14ac:dyDescent="0.25">
      <c r="A18" s="895" t="s">
        <v>1181</v>
      </c>
      <c r="B18" s="904">
        <v>2856.8266122171999</v>
      </c>
      <c r="C18" s="896">
        <v>0.18222497453285444</v>
      </c>
      <c r="IW18" s="625"/>
      <c r="IX18" s="626"/>
      <c r="SS18" s="625"/>
      <c r="ST18" s="626"/>
      <c r="SU18" s="627"/>
    </row>
    <row r="19" spans="1:515" ht="15" x14ac:dyDescent="0.25">
      <c r="A19" s="895" t="s">
        <v>975</v>
      </c>
      <c r="B19" s="904">
        <v>5552.2062639820006</v>
      </c>
      <c r="C19" s="896">
        <v>0.3541519253316005</v>
      </c>
      <c r="IW19" s="625"/>
      <c r="IX19" s="626"/>
      <c r="SS19" s="625"/>
      <c r="ST19" s="626"/>
      <c r="SU19" s="627"/>
    </row>
    <row r="20" spans="1:515" ht="15.75" thickBot="1" x14ac:dyDescent="0.3">
      <c r="A20" s="898" t="s">
        <v>792</v>
      </c>
      <c r="B20" s="904">
        <v>47.622313863599999</v>
      </c>
      <c r="C20" s="896">
        <v>3.0376274478397846E-3</v>
      </c>
      <c r="IX20" s="626"/>
      <c r="SS20" s="625"/>
      <c r="ST20" s="626"/>
      <c r="SU20" s="627"/>
    </row>
    <row r="21" spans="1:515" ht="15.75" thickBot="1" x14ac:dyDescent="0.3">
      <c r="A21" s="899" t="s">
        <v>940</v>
      </c>
      <c r="B21" s="905">
        <f>SUM(B7:B20)</f>
        <v>15677.470223501799</v>
      </c>
      <c r="C21" s="900">
        <v>1</v>
      </c>
    </row>
    <row r="22" spans="1:515" ht="4.5" customHeight="1" x14ac:dyDescent="0.25">
      <c r="A22" s="621"/>
      <c r="B22" s="901"/>
      <c r="C22" s="621"/>
    </row>
    <row r="23" spans="1:515" ht="15" x14ac:dyDescent="0.25">
      <c r="A23" s="2201" t="s">
        <v>1182</v>
      </c>
      <c r="B23" s="2201"/>
      <c r="C23" s="2201"/>
    </row>
    <row r="24" spans="1:515" ht="15" x14ac:dyDescent="0.25">
      <c r="A24" s="902"/>
      <c r="B24" s="1185"/>
    </row>
    <row r="25" spans="1:515" ht="15" x14ac:dyDescent="0.25">
      <c r="B25" s="1185"/>
    </row>
    <row r="26" spans="1:515" ht="15" x14ac:dyDescent="0.25">
      <c r="B26" s="903"/>
      <c r="C26" s="903"/>
    </row>
    <row r="27" spans="1:515" ht="15" customHeight="1" x14ac:dyDescent="0.25"/>
    <row r="28" spans="1:515" ht="15" customHeight="1" x14ac:dyDescent="0.25"/>
    <row r="29" spans="1:515" ht="15" customHeight="1" x14ac:dyDescent="0.25"/>
    <row r="30" spans="1:515" ht="15" customHeight="1" x14ac:dyDescent="0.25"/>
    <row r="31" spans="1:515" ht="15" customHeight="1" x14ac:dyDescent="0.25"/>
    <row r="32" spans="1:51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</sheetData>
  <mergeCells count="5">
    <mergeCell ref="A1:C1"/>
    <mergeCell ref="A2:C2"/>
    <mergeCell ref="A3:C3"/>
    <mergeCell ref="A4:C4"/>
    <mergeCell ref="A23:C23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8"/>
  <sheetViews>
    <sheetView workbookViewId="0">
      <selection activeCell="N20" sqref="N20"/>
    </sheetView>
  </sheetViews>
  <sheetFormatPr baseColWidth="10" defaultColWidth="11.42578125" defaultRowHeight="15" x14ac:dyDescent="0.25"/>
  <cols>
    <col min="1" max="1" width="32.85546875" style="629" customWidth="1"/>
    <col min="2" max="8" width="11.7109375" style="629" customWidth="1"/>
    <col min="9" max="9" width="12.7109375" style="629" customWidth="1"/>
    <col min="10" max="10" width="13.140625" style="629" customWidth="1"/>
    <col min="11" max="11" width="14" style="629" customWidth="1"/>
    <col min="12" max="13" width="11.42578125" style="629"/>
    <col min="14" max="14" width="13.85546875" style="629" bestFit="1" customWidth="1"/>
    <col min="15" max="16384" width="11.42578125" style="629"/>
  </cols>
  <sheetData>
    <row r="2" spans="1:21" ht="15.75" customHeight="1" x14ac:dyDescent="0.25">
      <c r="A2" s="2202" t="s">
        <v>1115</v>
      </c>
      <c r="B2" s="2202"/>
      <c r="C2" s="2202"/>
      <c r="D2" s="2202"/>
      <c r="E2" s="2202"/>
      <c r="F2" s="2202"/>
      <c r="G2" s="2202"/>
      <c r="H2" s="2202"/>
      <c r="I2" s="2202"/>
      <c r="J2" s="2202"/>
      <c r="K2" s="2202"/>
      <c r="N2" s="271"/>
    </row>
    <row r="3" spans="1:21" ht="15.75" x14ac:dyDescent="0.25">
      <c r="A3" s="2203" t="s">
        <v>1534</v>
      </c>
      <c r="B3" s="2203"/>
      <c r="C3" s="2203"/>
      <c r="D3" s="2203"/>
      <c r="E3" s="2203"/>
      <c r="F3" s="2203"/>
      <c r="G3" s="2203"/>
      <c r="H3" s="2203"/>
      <c r="I3" s="2203"/>
      <c r="J3" s="2203"/>
      <c r="K3" s="2203"/>
    </row>
    <row r="4" spans="1:21" ht="15.75" thickBot="1" x14ac:dyDescent="0.3">
      <c r="A4" s="2204" t="s">
        <v>1061</v>
      </c>
      <c r="B4" s="2204"/>
      <c r="C4" s="2204"/>
      <c r="D4" s="2204"/>
      <c r="E4" s="2204"/>
      <c r="F4" s="2204"/>
      <c r="G4" s="2204"/>
      <c r="H4" s="2204"/>
      <c r="I4" s="2204"/>
      <c r="J4" s="2204"/>
      <c r="K4" s="2204"/>
    </row>
    <row r="5" spans="1:21" ht="6.75" customHeight="1" thickBot="1" x14ac:dyDescent="0.3">
      <c r="A5" s="630"/>
      <c r="B5" s="630"/>
      <c r="C5" s="630"/>
      <c r="D5" s="630"/>
      <c r="E5" s="630"/>
      <c r="F5" s="630"/>
      <c r="G5" s="630"/>
      <c r="H5" s="630"/>
      <c r="I5" s="630"/>
      <c r="J5" s="630"/>
      <c r="K5" s="630"/>
    </row>
    <row r="6" spans="1:21" ht="26.25" thickBot="1" x14ac:dyDescent="0.3">
      <c r="A6" s="631" t="s">
        <v>1186</v>
      </c>
      <c r="B6" s="1196">
        <v>44713</v>
      </c>
      <c r="C6" s="239">
        <v>44805</v>
      </c>
      <c r="D6" s="239">
        <v>44896</v>
      </c>
      <c r="E6" s="239">
        <v>44986</v>
      </c>
      <c r="F6" s="239">
        <v>45017</v>
      </c>
      <c r="G6" s="239">
        <v>45047</v>
      </c>
      <c r="H6" s="407">
        <v>45078</v>
      </c>
      <c r="I6" s="1195" t="s">
        <v>1105</v>
      </c>
      <c r="J6" s="632" t="s">
        <v>1106</v>
      </c>
      <c r="K6" s="633" t="s">
        <v>1107</v>
      </c>
      <c r="M6" s="634"/>
      <c r="N6" s="634"/>
    </row>
    <row r="7" spans="1:21" x14ac:dyDescent="0.25">
      <c r="A7" s="825" t="s">
        <v>1019</v>
      </c>
      <c r="B7" s="639">
        <v>0</v>
      </c>
      <c r="C7" s="639">
        <v>57.528893646</v>
      </c>
      <c r="D7" s="639">
        <v>59.606438471999994</v>
      </c>
      <c r="E7" s="639">
        <v>60.888303560000004</v>
      </c>
      <c r="F7" s="639">
        <v>59.86712739</v>
      </c>
      <c r="G7" s="639">
        <v>61.651316664000007</v>
      </c>
      <c r="H7" s="640">
        <v>62.052960128599999</v>
      </c>
      <c r="I7" s="833">
        <v>6.5147589108104729E-3</v>
      </c>
      <c r="J7" s="833">
        <v>1.9127755258484567E-2</v>
      </c>
      <c r="K7" s="833" t="s">
        <v>1062</v>
      </c>
      <c r="L7" s="1755"/>
      <c r="M7" s="1775"/>
      <c r="N7" s="1776"/>
      <c r="O7" s="636"/>
      <c r="P7" s="636"/>
      <c r="Q7" s="636"/>
      <c r="R7" s="636"/>
      <c r="S7" s="636"/>
      <c r="T7" s="636"/>
      <c r="U7" s="636"/>
    </row>
    <row r="8" spans="1:21" x14ac:dyDescent="0.25">
      <c r="A8" s="826"/>
      <c r="B8" s="637">
        <v>0</v>
      </c>
      <c r="C8" s="637">
        <v>2.2377030229940038E-2</v>
      </c>
      <c r="D8" s="637">
        <v>2.186523202705434E-2</v>
      </c>
      <c r="E8" s="637">
        <v>2.1686731057653598E-2</v>
      </c>
      <c r="F8" s="637">
        <v>2.1252372216372072E-2</v>
      </c>
      <c r="G8" s="637">
        <v>2.1841108153843356E-2</v>
      </c>
      <c r="H8" s="824">
        <v>2.1720784965798504E-2</v>
      </c>
      <c r="I8" s="833"/>
      <c r="J8" s="833"/>
      <c r="K8" s="833"/>
      <c r="M8" s="635"/>
      <c r="N8" s="34"/>
      <c r="O8" s="638"/>
      <c r="P8" s="638"/>
      <c r="Q8" s="638"/>
      <c r="R8" s="638"/>
      <c r="S8" s="638"/>
      <c r="T8" s="638"/>
      <c r="U8" s="638"/>
    </row>
    <row r="9" spans="1:21" x14ac:dyDescent="0.25">
      <c r="A9" s="826" t="s">
        <v>1020</v>
      </c>
      <c r="B9" s="639">
        <v>722.16864890800002</v>
      </c>
      <c r="C9" s="639">
        <v>689.94467410679999</v>
      </c>
      <c r="D9" s="639">
        <v>706.83002168660005</v>
      </c>
      <c r="E9" s="639">
        <v>712.10655889380007</v>
      </c>
      <c r="F9" s="639">
        <v>714.23162342000012</v>
      </c>
      <c r="G9" s="639">
        <v>684.58797910300007</v>
      </c>
      <c r="H9" s="640">
        <v>721.8051177512001</v>
      </c>
      <c r="I9" s="833">
        <v>5.4364288863156487E-2</v>
      </c>
      <c r="J9" s="833">
        <v>1.3619533110979846E-2</v>
      </c>
      <c r="K9" s="833">
        <v>-5.0338817303911257E-4</v>
      </c>
      <c r="L9" s="1755"/>
      <c r="M9" s="1775"/>
      <c r="N9" s="1776"/>
      <c r="O9" s="641"/>
      <c r="P9" s="641"/>
      <c r="Q9" s="641"/>
      <c r="R9" s="641"/>
      <c r="S9" s="641"/>
      <c r="T9" s="641"/>
      <c r="U9" s="641"/>
    </row>
    <row r="10" spans="1:21" x14ac:dyDescent="0.25">
      <c r="A10" s="826"/>
      <c r="B10" s="637">
        <v>0.27278282432003326</v>
      </c>
      <c r="C10" s="637">
        <v>0.26836797739369467</v>
      </c>
      <c r="D10" s="637">
        <v>0.25928411131501033</v>
      </c>
      <c r="E10" s="637">
        <v>0.25363267695417141</v>
      </c>
      <c r="F10" s="637">
        <v>0.25354676216118227</v>
      </c>
      <c r="G10" s="637">
        <v>0.24252783073391651</v>
      </c>
      <c r="H10" s="824">
        <v>0.25265795084384168</v>
      </c>
      <c r="I10" s="833"/>
      <c r="J10" s="833"/>
      <c r="K10" s="833"/>
      <c r="M10" s="635"/>
      <c r="N10" s="34"/>
      <c r="O10" s="638"/>
      <c r="P10" s="638"/>
      <c r="Q10" s="638"/>
      <c r="R10" s="638"/>
      <c r="S10" s="638"/>
      <c r="T10" s="638"/>
      <c r="U10" s="638"/>
    </row>
    <row r="11" spans="1:21" x14ac:dyDescent="0.25">
      <c r="A11" s="826" t="s">
        <v>1021</v>
      </c>
      <c r="B11" s="639">
        <v>703.07967656220001</v>
      </c>
      <c r="C11" s="639">
        <v>705.39197285199998</v>
      </c>
      <c r="D11" s="639">
        <v>740.32097098540009</v>
      </c>
      <c r="E11" s="639">
        <v>787.91531793240006</v>
      </c>
      <c r="F11" s="639">
        <v>780.06194232400014</v>
      </c>
      <c r="G11" s="639">
        <v>798.48414585660009</v>
      </c>
      <c r="H11" s="640">
        <v>798.03663540299999</v>
      </c>
      <c r="I11" s="833">
        <v>-5.6045001760181615E-4</v>
      </c>
      <c r="J11" s="833">
        <v>1.2845691967456205E-2</v>
      </c>
      <c r="K11" s="833">
        <v>0.13505860289562693</v>
      </c>
      <c r="L11" s="1755"/>
      <c r="M11" s="1775"/>
      <c r="N11" s="1776"/>
      <c r="O11" s="642"/>
      <c r="P11" s="642"/>
      <c r="Q11" s="642"/>
      <c r="R11" s="642"/>
      <c r="S11" s="642"/>
      <c r="T11" s="642"/>
      <c r="U11" s="642"/>
    </row>
    <row r="12" spans="1:21" x14ac:dyDescent="0.25">
      <c r="A12" s="826"/>
      <c r="B12" s="637">
        <v>0.26557239806056032</v>
      </c>
      <c r="C12" s="637">
        <v>0.27437651760862175</v>
      </c>
      <c r="D12" s="637">
        <v>0.27156948511013429</v>
      </c>
      <c r="E12" s="637">
        <v>0.28063366192108746</v>
      </c>
      <c r="F12" s="637">
        <v>0.27691602174426316</v>
      </c>
      <c r="G12" s="637">
        <v>0.28287763396571264</v>
      </c>
      <c r="H12" s="824">
        <v>0.27934174480144958</v>
      </c>
      <c r="I12" s="833"/>
      <c r="J12" s="833"/>
      <c r="K12" s="833"/>
      <c r="M12" s="635"/>
      <c r="N12" s="34"/>
      <c r="O12" s="638"/>
      <c r="P12" s="638"/>
      <c r="Q12" s="638"/>
      <c r="R12" s="638"/>
      <c r="S12" s="638"/>
      <c r="T12" s="638"/>
      <c r="U12" s="638"/>
    </row>
    <row r="13" spans="1:21" ht="39" x14ac:dyDescent="0.25">
      <c r="A13" s="827" t="s">
        <v>1506</v>
      </c>
      <c r="B13" s="1197">
        <v>929.62493752939997</v>
      </c>
      <c r="C13" s="1197">
        <v>815.82470423999996</v>
      </c>
      <c r="D13" s="1197">
        <v>870.34189448080008</v>
      </c>
      <c r="E13" s="1197">
        <v>830.68178635259994</v>
      </c>
      <c r="F13" s="1197">
        <v>841.51230845919997</v>
      </c>
      <c r="G13" s="1197">
        <v>847.85143517620008</v>
      </c>
      <c r="H13" s="1198">
        <v>871.49135882479948</v>
      </c>
      <c r="I13" s="833">
        <f>(H13-G13)/G13</f>
        <v>2.7882153249745405E-2</v>
      </c>
      <c r="J13" s="833">
        <f>(H13-E13)/E13</f>
        <v>4.9127804584940149E-2</v>
      </c>
      <c r="K13" s="833">
        <f>(H13-B13)/B13</f>
        <v>-6.2534444115815241E-2</v>
      </c>
      <c r="L13" s="1755"/>
      <c r="M13" s="1775"/>
      <c r="N13" s="1776"/>
      <c r="O13" s="642"/>
      <c r="P13" s="642"/>
      <c r="Q13" s="642"/>
      <c r="R13" s="642"/>
      <c r="S13" s="642"/>
      <c r="T13" s="642"/>
      <c r="U13" s="642"/>
    </row>
    <row r="14" spans="1:21" x14ac:dyDescent="0.25">
      <c r="A14" s="826"/>
      <c r="B14" s="637">
        <v>0.35114473108332001</v>
      </c>
      <c r="C14" s="637">
        <v>0.31733156874953561</v>
      </c>
      <c r="D14" s="637">
        <v>0.31926462901533953</v>
      </c>
      <c r="E14" s="637">
        <v>0.29586589610545061</v>
      </c>
      <c r="F14" s="637">
        <v>0.2987304316027819</v>
      </c>
      <c r="G14" s="637">
        <v>0.3003669004345515</v>
      </c>
      <c r="H14" s="824">
        <f>H13/H25</f>
        <v>0.30505574090421606</v>
      </c>
      <c r="I14" s="833"/>
      <c r="J14" s="833"/>
      <c r="K14" s="833"/>
      <c r="M14" s="635"/>
      <c r="N14" s="34"/>
      <c r="O14" s="638"/>
      <c r="P14" s="638"/>
      <c r="Q14" s="638"/>
      <c r="R14" s="638"/>
      <c r="S14" s="638"/>
      <c r="T14" s="638"/>
      <c r="U14" s="638"/>
    </row>
    <row r="15" spans="1:21" ht="18.75" customHeight="1" x14ac:dyDescent="0.25">
      <c r="A15" s="826" t="s">
        <v>1023</v>
      </c>
      <c r="B15" s="639">
        <v>21.196573369999999</v>
      </c>
      <c r="C15" s="639">
        <v>15.252335350000001</v>
      </c>
      <c r="D15" s="639">
        <v>22.983355723999999</v>
      </c>
      <c r="E15" s="639">
        <v>40.586900507999999</v>
      </c>
      <c r="F15" s="639">
        <v>38.094930391000005</v>
      </c>
      <c r="G15" s="639">
        <v>40.706427090000005</v>
      </c>
      <c r="H15" s="640">
        <v>46.161941216999999</v>
      </c>
      <c r="I15" s="833">
        <f t="shared" ref="I14:I25" si="0">(H15-G15)/G15</f>
        <v>0.13402095239010064</v>
      </c>
      <c r="J15" s="833">
        <f t="shared" ref="J14:J25" si="1">(H15-E15)/E15</f>
        <v>0.13736059268435921</v>
      </c>
      <c r="K15" s="833">
        <f t="shared" ref="K14:K25" si="2">(H15-B15)/B15</f>
        <v>1.17780206315489</v>
      </c>
      <c r="L15" s="1755"/>
      <c r="M15" s="1775"/>
      <c r="N15" s="1776"/>
      <c r="O15" s="642"/>
      <c r="P15" s="642"/>
      <c r="Q15" s="642"/>
      <c r="R15" s="642"/>
      <c r="S15" s="642"/>
      <c r="T15" s="642"/>
      <c r="U15" s="642"/>
    </row>
    <row r="16" spans="1:21" x14ac:dyDescent="0.25">
      <c r="A16" s="826"/>
      <c r="B16" s="637">
        <v>8.0065247342411359E-3</v>
      </c>
      <c r="C16" s="637">
        <v>5.9327052472851428E-3</v>
      </c>
      <c r="D16" s="637">
        <v>8.4309081124122678E-3</v>
      </c>
      <c r="E16" s="637">
        <v>1.4455932327189641E-2</v>
      </c>
      <c r="F16" s="637">
        <v>1.3523408847599904E-2</v>
      </c>
      <c r="G16" s="637">
        <v>1.4420997388826004E-2</v>
      </c>
      <c r="H16" s="824">
        <v>1.6158352425095012E-2</v>
      </c>
      <c r="I16" s="833"/>
      <c r="J16" s="833"/>
      <c r="K16" s="833"/>
      <c r="M16" s="635"/>
      <c r="N16" s="34"/>
      <c r="O16" s="638"/>
      <c r="P16" s="638"/>
      <c r="Q16" s="638"/>
      <c r="R16" s="638"/>
      <c r="S16" s="638"/>
      <c r="T16" s="638"/>
      <c r="U16" s="638"/>
    </row>
    <row r="17" spans="1:21" x14ac:dyDescent="0.25">
      <c r="A17" s="826" t="s">
        <v>1024</v>
      </c>
      <c r="B17" s="639">
        <v>65.107522618600001</v>
      </c>
      <c r="C17" s="639">
        <v>113.750932253</v>
      </c>
      <c r="D17" s="639">
        <v>135.47770535039999</v>
      </c>
      <c r="E17" s="639">
        <v>167.44338221800001</v>
      </c>
      <c r="F17" s="639">
        <v>168.39640977600001</v>
      </c>
      <c r="G17" s="639">
        <v>165.81126508100002</v>
      </c>
      <c r="H17" s="640">
        <v>117.01155576600001</v>
      </c>
      <c r="I17" s="833">
        <f t="shared" si="0"/>
        <v>-0.29430876901615211</v>
      </c>
      <c r="J17" s="833">
        <f t="shared" si="1"/>
        <v>-0.30118733737915754</v>
      </c>
      <c r="K17" s="833">
        <f t="shared" si="2"/>
        <v>0.79720485528921048</v>
      </c>
      <c r="L17" s="1755"/>
      <c r="M17" s="1775"/>
      <c r="N17" s="1776"/>
      <c r="O17" s="642"/>
      <c r="P17" s="642"/>
      <c r="Q17" s="642"/>
      <c r="R17" s="642"/>
      <c r="S17" s="642"/>
      <c r="T17" s="642"/>
      <c r="U17" s="642"/>
    </row>
    <row r="18" spans="1:21" x14ac:dyDescent="0.25">
      <c r="A18" s="826"/>
      <c r="B18" s="637">
        <v>2.4592889668137202E-2</v>
      </c>
      <c r="C18" s="637">
        <v>4.4245732681254597E-2</v>
      </c>
      <c r="D18" s="637">
        <v>4.9696837085324415E-2</v>
      </c>
      <c r="E18" s="637">
        <v>5.9638705387272624E-2</v>
      </c>
      <c r="F18" s="637">
        <v>5.977943717169338E-2</v>
      </c>
      <c r="G18" s="637">
        <v>5.8741677708148796E-2</v>
      </c>
      <c r="H18" s="824">
        <v>4.0958285246015518E-2</v>
      </c>
      <c r="I18" s="833"/>
      <c r="J18" s="833"/>
      <c r="K18" s="833"/>
      <c r="M18" s="635"/>
      <c r="N18" s="34"/>
      <c r="O18" s="638"/>
      <c r="P18" s="638"/>
      <c r="Q18" s="638"/>
      <c r="R18" s="638"/>
      <c r="S18" s="638"/>
      <c r="T18" s="638"/>
      <c r="U18" s="638"/>
    </row>
    <row r="19" spans="1:21" x14ac:dyDescent="0.25">
      <c r="A19" s="826" t="s">
        <v>1025</v>
      </c>
      <c r="B19" s="639">
        <v>161.42492393720002</v>
      </c>
      <c r="C19" s="639">
        <v>136.209921925</v>
      </c>
      <c r="D19" s="639">
        <v>144.9947667868</v>
      </c>
      <c r="E19" s="639">
        <v>162.3293415352</v>
      </c>
      <c r="F19" s="639">
        <v>168.76017204620001</v>
      </c>
      <c r="G19" s="639">
        <v>168.91756706300004</v>
      </c>
      <c r="H19" s="640">
        <v>177.40685520459999</v>
      </c>
      <c r="I19" s="833">
        <f t="shared" si="0"/>
        <v>5.02569880042954E-2</v>
      </c>
      <c r="J19" s="833">
        <f t="shared" si="1"/>
        <v>9.2882244989150875E-2</v>
      </c>
      <c r="K19" s="833">
        <f t="shared" si="2"/>
        <v>9.90053510795985E-2</v>
      </c>
      <c r="L19" s="1755"/>
      <c r="M19" s="1775"/>
      <c r="N19" s="1776"/>
      <c r="O19" s="642"/>
      <c r="P19" s="642"/>
      <c r="Q19" s="642"/>
      <c r="R19" s="642"/>
      <c r="S19" s="642"/>
      <c r="T19" s="642"/>
      <c r="U19" s="642"/>
    </row>
    <row r="20" spans="1:21" x14ac:dyDescent="0.25">
      <c r="A20" s="826"/>
      <c r="B20" s="637">
        <v>6.0974603001418333E-2</v>
      </c>
      <c r="C20" s="637">
        <v>5.2981612323174304E-2</v>
      </c>
      <c r="D20" s="637">
        <v>5.3187949150682395E-2</v>
      </c>
      <c r="E20" s="637">
        <v>5.7817225424433877E-2</v>
      </c>
      <c r="F20" s="637">
        <v>5.9908569994689902E-2</v>
      </c>
      <c r="G20" s="637">
        <v>5.9842142081312409E-2</v>
      </c>
      <c r="H20" s="824">
        <v>6.2098828893444542E-2</v>
      </c>
      <c r="I20" s="833"/>
      <c r="J20" s="833"/>
      <c r="K20" s="833"/>
      <c r="M20" s="635"/>
      <c r="N20" s="34"/>
      <c r="O20" s="638"/>
      <c r="P20" s="638"/>
      <c r="Q20" s="638"/>
      <c r="R20" s="638"/>
      <c r="S20" s="638"/>
      <c r="T20" s="638"/>
      <c r="U20" s="638"/>
    </row>
    <row r="21" spans="1:21" x14ac:dyDescent="0.25">
      <c r="A21" s="826" t="s">
        <v>1022</v>
      </c>
      <c r="B21" s="639">
        <v>13.869975240800001</v>
      </c>
      <c r="C21" s="639">
        <v>8.2895382499999997</v>
      </c>
      <c r="D21" s="639">
        <v>14.193696857200001</v>
      </c>
      <c r="E21" s="639">
        <v>13.827765592200002</v>
      </c>
      <c r="F21" s="639">
        <v>13.911958303600001</v>
      </c>
      <c r="G21" s="639">
        <v>13.999945075200001</v>
      </c>
      <c r="H21" s="640">
        <v>14.086169375600001</v>
      </c>
      <c r="I21" s="833">
        <f t="shared" si="0"/>
        <v>6.1589027626072906E-3</v>
      </c>
      <c r="J21" s="833">
        <f t="shared" si="1"/>
        <v>1.8687312977431408E-2</v>
      </c>
      <c r="K21" s="833">
        <f t="shared" si="2"/>
        <v>1.5587204089884914E-2</v>
      </c>
      <c r="L21" s="1755"/>
      <c r="M21" s="1775"/>
      <c r="N21" s="1776"/>
      <c r="O21" s="642"/>
      <c r="P21" s="642"/>
      <c r="Q21" s="642"/>
      <c r="R21" s="642"/>
      <c r="S21" s="642"/>
      <c r="T21" s="642"/>
      <c r="U21" s="642"/>
    </row>
    <row r="22" spans="1:21" ht="16.5" customHeight="1" x14ac:dyDescent="0.25">
      <c r="A22" s="826"/>
      <c r="B22" s="637">
        <v>5.23906849896547E-3</v>
      </c>
      <c r="C22" s="637">
        <v>3.2243840660994838E-3</v>
      </c>
      <c r="D22" s="637">
        <v>5.2066267178525619E-3</v>
      </c>
      <c r="E22" s="637">
        <v>4.9250679686093316E-3</v>
      </c>
      <c r="F22" s="637">
        <v>4.9386387658236263E-3</v>
      </c>
      <c r="G22" s="637">
        <v>4.9597369704491709E-3</v>
      </c>
      <c r="H22" s="824">
        <v>4.9306697918220128E-3</v>
      </c>
      <c r="I22" s="833"/>
      <c r="J22" s="833"/>
      <c r="K22" s="833"/>
      <c r="M22" s="635"/>
      <c r="N22" s="34"/>
      <c r="O22" s="638"/>
      <c r="P22" s="638"/>
      <c r="Q22" s="638"/>
      <c r="R22" s="638"/>
      <c r="S22" s="638"/>
      <c r="T22" s="638"/>
      <c r="U22" s="638"/>
    </row>
    <row r="23" spans="1:21" ht="26.25" x14ac:dyDescent="0.25">
      <c r="A23" s="827" t="s">
        <v>1027</v>
      </c>
      <c r="B23" s="1197">
        <v>30.940205240000001</v>
      </c>
      <c r="C23" s="1197">
        <v>28.697492056800002</v>
      </c>
      <c r="D23" s="1197">
        <v>31.334202342800005</v>
      </c>
      <c r="E23" s="1197">
        <v>31.850036612800007</v>
      </c>
      <c r="F23" s="1197">
        <v>32.125643012400005</v>
      </c>
      <c r="G23" s="1197">
        <v>40.709179733599996</v>
      </c>
      <c r="H23" s="1198">
        <v>48.774018546400001</v>
      </c>
      <c r="I23" s="833">
        <f t="shared" si="0"/>
        <v>0.19810860512484257</v>
      </c>
      <c r="J23" s="833">
        <f t="shared" si="1"/>
        <v>0.53136459902210986</v>
      </c>
      <c r="K23" s="833">
        <f t="shared" si="2"/>
        <v>0.57639608942684573</v>
      </c>
      <c r="L23" s="1755"/>
      <c r="M23" s="1775"/>
      <c r="N23" s="1776"/>
      <c r="O23" s="642"/>
      <c r="P23" s="642"/>
      <c r="Q23" s="642"/>
      <c r="R23" s="642"/>
      <c r="S23" s="642"/>
      <c r="T23" s="642"/>
      <c r="U23" s="642"/>
    </row>
    <row r="24" spans="1:21" ht="15.75" thickBot="1" x14ac:dyDescent="0.3">
      <c r="A24" s="828"/>
      <c r="B24" s="823">
        <v>1.1686960633324158E-2</v>
      </c>
      <c r="C24" s="643">
        <v>1.1162471700394461E-2</v>
      </c>
      <c r="D24" s="643">
        <v>1.1494221466189933E-2</v>
      </c>
      <c r="E24" s="823">
        <v>1.1344102854131384E-2</v>
      </c>
      <c r="F24" s="643">
        <v>1.1404357495593834E-2</v>
      </c>
      <c r="G24" s="637">
        <v>1.4421972563239618E-2</v>
      </c>
      <c r="H24" s="824">
        <v>1.7072674157182458E-2</v>
      </c>
      <c r="I24" s="833"/>
      <c r="J24" s="833"/>
      <c r="K24" s="833"/>
      <c r="M24" s="635"/>
      <c r="N24" s="34"/>
      <c r="O24" s="642"/>
      <c r="P24" s="638"/>
      <c r="Q24" s="638"/>
      <c r="R24" s="638"/>
      <c r="S24" s="638"/>
      <c r="T24" s="638"/>
      <c r="U24" s="638"/>
    </row>
    <row r="25" spans="1:21" ht="15.75" thickBot="1" x14ac:dyDescent="0.3">
      <c r="A25" s="2205" t="s">
        <v>940</v>
      </c>
      <c r="B25" s="1192">
        <v>2647.4124634062005</v>
      </c>
      <c r="C25" s="1193">
        <v>2570.8904646796</v>
      </c>
      <c r="D25" s="1193">
        <v>2726.083052686</v>
      </c>
      <c r="E25" s="1193">
        <v>2807.6293932050003</v>
      </c>
      <c r="F25" s="1193">
        <v>2816.9621151224001</v>
      </c>
      <c r="G25" s="1193">
        <v>2822.7192608426003</v>
      </c>
      <c r="H25" s="1193">
        <f>H7+H9+H11+H13+H15+H17+H19+H21+H23</f>
        <v>2856.8266122171999</v>
      </c>
      <c r="I25" s="832">
        <f t="shared" si="0"/>
        <v>1.2083153945822558E-2</v>
      </c>
      <c r="J25" s="832">
        <f t="shared" si="1"/>
        <v>1.7522689829101486E-2</v>
      </c>
      <c r="K25" s="832">
        <f t="shared" si="2"/>
        <v>7.9101444034740273E-2</v>
      </c>
      <c r="L25" s="1755"/>
      <c r="M25" s="1775"/>
      <c r="N25" s="1776"/>
      <c r="O25" s="642"/>
      <c r="P25" s="642"/>
      <c r="Q25" s="642"/>
      <c r="R25" s="642"/>
      <c r="S25" s="642"/>
      <c r="T25" s="642"/>
      <c r="U25" s="642"/>
    </row>
    <row r="26" spans="1:21" ht="15.75" thickBot="1" x14ac:dyDescent="0.3">
      <c r="A26" s="2206"/>
      <c r="B26" s="1194">
        <v>1</v>
      </c>
      <c r="C26" s="821">
        <v>1</v>
      </c>
      <c r="D26" s="821">
        <v>1</v>
      </c>
      <c r="E26" s="821">
        <v>1</v>
      </c>
      <c r="F26" s="821">
        <v>1</v>
      </c>
      <c r="G26" s="821">
        <v>1</v>
      </c>
      <c r="H26" s="822">
        <v>1</v>
      </c>
      <c r="I26" s="644"/>
      <c r="J26" s="644"/>
      <c r="K26" s="644"/>
      <c r="M26" s="635"/>
      <c r="N26" s="638"/>
      <c r="O26" s="1"/>
      <c r="P26" s="1"/>
      <c r="Q26" s="1"/>
      <c r="R26" s="638"/>
      <c r="S26" s="638"/>
      <c r="T26" s="638"/>
      <c r="U26" s="638"/>
    </row>
    <row r="27" spans="1:21" x14ac:dyDescent="0.25">
      <c r="M27" s="634"/>
      <c r="N27" s="638"/>
      <c r="O27" s="1"/>
      <c r="P27" s="1"/>
      <c r="Q27" s="1"/>
      <c r="R27" s="645"/>
      <c r="S27" s="645"/>
      <c r="T27" s="645"/>
      <c r="U27" s="645"/>
    </row>
    <row r="28" spans="1:21" x14ac:dyDescent="0.25">
      <c r="H28" s="1199"/>
      <c r="N28" s="638"/>
      <c r="O28" s="252"/>
      <c r="P28" s="252"/>
      <c r="Q28" s="252"/>
      <c r="R28" s="252"/>
      <c r="S28" s="252"/>
      <c r="T28" s="252"/>
      <c r="U28" s="252"/>
    </row>
    <row r="29" spans="1:21" x14ac:dyDescent="0.25">
      <c r="N29" s="638"/>
      <c r="O29" s="646"/>
      <c r="P29" s="646"/>
      <c r="Q29" s="646"/>
      <c r="R29" s="646"/>
      <c r="S29" s="646"/>
      <c r="T29" s="646"/>
      <c r="U29" s="646"/>
    </row>
    <row r="33" spans="1:4" x14ac:dyDescent="0.25">
      <c r="A33" s="27"/>
      <c r="B33" s="28"/>
      <c r="C33" s="28"/>
      <c r="D33" s="28"/>
    </row>
    <row r="34" spans="1:4" x14ac:dyDescent="0.25">
      <c r="A34" s="27"/>
      <c r="B34" s="28"/>
      <c r="C34" s="28"/>
      <c r="D34" s="28"/>
    </row>
    <row r="35" spans="1:4" x14ac:dyDescent="0.25">
      <c r="A35" s="27"/>
      <c r="B35" s="28"/>
      <c r="C35" s="28"/>
      <c r="D35" s="28"/>
    </row>
    <row r="36" spans="1:4" x14ac:dyDescent="0.25">
      <c r="A36" s="27"/>
      <c r="B36" s="28"/>
      <c r="C36" s="28"/>
      <c r="D36" s="28"/>
    </row>
    <row r="37" spans="1:4" x14ac:dyDescent="0.25">
      <c r="A37" s="27"/>
      <c r="B37" s="28"/>
      <c r="C37" s="28"/>
      <c r="D37" s="28"/>
    </row>
    <row r="38" spans="1:4" x14ac:dyDescent="0.25">
      <c r="A38" s="27"/>
      <c r="B38" s="28"/>
      <c r="C38" s="28"/>
      <c r="D38" s="28"/>
    </row>
    <row r="39" spans="1:4" x14ac:dyDescent="0.25">
      <c r="A39" s="27"/>
      <c r="B39" s="28"/>
      <c r="C39" s="28"/>
      <c r="D39" s="28"/>
    </row>
    <row r="42" spans="1:4" x14ac:dyDescent="0.25">
      <c r="A42" s="27"/>
    </row>
    <row r="43" spans="1:4" x14ac:dyDescent="0.25">
      <c r="A43" s="27"/>
    </row>
    <row r="44" spans="1:4" x14ac:dyDescent="0.25">
      <c r="A44" s="27"/>
    </row>
    <row r="45" spans="1:4" x14ac:dyDescent="0.25">
      <c r="A45" s="27"/>
    </row>
    <row r="46" spans="1:4" x14ac:dyDescent="0.25">
      <c r="A46" s="27"/>
    </row>
    <row r="47" spans="1:4" x14ac:dyDescent="0.25">
      <c r="A47" s="27"/>
    </row>
    <row r="48" spans="1:4" x14ac:dyDescent="0.25">
      <c r="A48" s="27"/>
    </row>
  </sheetData>
  <mergeCells count="4">
    <mergeCell ref="A2:K2"/>
    <mergeCell ref="A3:K3"/>
    <mergeCell ref="A4:K4"/>
    <mergeCell ref="A25:A26"/>
  </mergeCells>
  <pageMargins left="0.7" right="0.7" top="0.75" bottom="0.75" header="0.3" footer="0.3"/>
  <pageSetup scale="7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showGridLines="0" zoomScaleNormal="100" workbookViewId="0">
      <selection activeCell="G25" sqref="G25"/>
    </sheetView>
  </sheetViews>
  <sheetFormatPr baseColWidth="10" defaultColWidth="11.42578125" defaultRowHeight="15" x14ac:dyDescent="0.25"/>
  <cols>
    <col min="1" max="1" width="15.5703125" style="875" customWidth="1"/>
    <col min="2" max="2" width="17.5703125" style="875" customWidth="1"/>
    <col min="3" max="3" width="27.5703125" style="875" customWidth="1"/>
    <col min="4" max="4" width="25.42578125" style="875" customWidth="1"/>
    <col min="5" max="5" width="18.42578125" style="875" customWidth="1"/>
    <col min="6" max="7" width="11.42578125" style="875"/>
    <col min="8" max="9" width="13.5703125" style="875" bestFit="1" customWidth="1"/>
    <col min="10" max="10" width="11.42578125" style="875"/>
    <col min="11" max="11" width="13.5703125" style="875" bestFit="1" customWidth="1"/>
    <col min="12" max="16384" width="11.42578125" style="875"/>
  </cols>
  <sheetData>
    <row r="1" spans="1:7" ht="15.75" x14ac:dyDescent="0.25">
      <c r="A1" s="2209" t="s">
        <v>2028</v>
      </c>
      <c r="B1" s="2210"/>
      <c r="C1" s="2210"/>
      <c r="D1" s="2210"/>
      <c r="E1" s="2211"/>
    </row>
    <row r="2" spans="1:7" ht="15.75" x14ac:dyDescent="0.25">
      <c r="A2" s="2212" t="s">
        <v>2029</v>
      </c>
      <c r="B2" s="2213"/>
      <c r="C2" s="2213"/>
      <c r="D2" s="2213"/>
      <c r="E2" s="2214"/>
    </row>
    <row r="3" spans="1:7" x14ac:dyDescent="0.25">
      <c r="A3" s="2215" t="s">
        <v>1534</v>
      </c>
      <c r="B3" s="2216"/>
      <c r="C3" s="2216"/>
      <c r="D3" s="2216"/>
      <c r="E3" s="2217"/>
    </row>
    <row r="4" spans="1:7" x14ac:dyDescent="0.25">
      <c r="A4" s="2215" t="s">
        <v>2037</v>
      </c>
      <c r="B4" s="2216"/>
      <c r="C4" s="2216"/>
      <c r="D4" s="2216"/>
      <c r="E4" s="2217"/>
    </row>
    <row r="5" spans="1:7" ht="3.75" customHeight="1" x14ac:dyDescent="0.3">
      <c r="A5" s="1180"/>
      <c r="B5" s="1181"/>
      <c r="C5" s="1181"/>
      <c r="D5" s="1181"/>
      <c r="E5" s="1182"/>
    </row>
    <row r="6" spans="1:7" ht="25.5" customHeight="1" x14ac:dyDescent="0.25">
      <c r="A6" s="2218" t="s">
        <v>2030</v>
      </c>
      <c r="B6" s="2219"/>
      <c r="C6" s="2220" t="s">
        <v>1958</v>
      </c>
      <c r="D6" s="2220" t="s">
        <v>2031</v>
      </c>
      <c r="E6" s="2221" t="s">
        <v>1</v>
      </c>
    </row>
    <row r="7" spans="1:7" x14ac:dyDescent="0.25">
      <c r="A7" s="1164" t="s">
        <v>2032</v>
      </c>
      <c r="B7" s="1165" t="s">
        <v>2033</v>
      </c>
      <c r="C7" s="2220"/>
      <c r="D7" s="2220"/>
      <c r="E7" s="2221"/>
    </row>
    <row r="8" spans="1:7" x14ac:dyDescent="0.25">
      <c r="A8" s="1183">
        <v>0</v>
      </c>
      <c r="B8" s="1183">
        <v>30</v>
      </c>
      <c r="C8" s="1166">
        <v>301.50066131919999</v>
      </c>
      <c r="D8" s="1166">
        <v>243.80144848500001</v>
      </c>
      <c r="E8" s="1184">
        <v>545.30210980419997</v>
      </c>
      <c r="F8" s="1185"/>
      <c r="G8" s="902"/>
    </row>
    <row r="9" spans="1:7" x14ac:dyDescent="0.25">
      <c r="A9" s="1183">
        <v>31</v>
      </c>
      <c r="B9" s="1183">
        <v>60</v>
      </c>
      <c r="C9" s="1166">
        <v>210.40921184220002</v>
      </c>
      <c r="D9" s="1166">
        <v>353.79891287300001</v>
      </c>
      <c r="E9" s="1184">
        <v>564.20812471520003</v>
      </c>
      <c r="F9" s="1185"/>
    </row>
    <row r="10" spans="1:7" x14ac:dyDescent="0.25">
      <c r="A10" s="1183">
        <v>61</v>
      </c>
      <c r="B10" s="1183">
        <v>90</v>
      </c>
      <c r="C10" s="1166">
        <v>138.71148657520001</v>
      </c>
      <c r="D10" s="1166">
        <v>263.21255079000002</v>
      </c>
      <c r="E10" s="1184">
        <v>401.92403736520004</v>
      </c>
      <c r="F10" s="1185"/>
    </row>
    <row r="11" spans="1:7" x14ac:dyDescent="0.25">
      <c r="A11" s="1183">
        <v>91</v>
      </c>
      <c r="B11" s="1183">
        <v>120</v>
      </c>
      <c r="C11" s="1166">
        <v>100.7137868744</v>
      </c>
      <c r="D11" s="1166">
        <v>352.53282653960002</v>
      </c>
      <c r="E11" s="1184">
        <v>453.24661341400002</v>
      </c>
      <c r="F11" s="1185"/>
    </row>
    <row r="12" spans="1:7" x14ac:dyDescent="0.25">
      <c r="A12" s="1183">
        <v>121</v>
      </c>
      <c r="B12" s="1183">
        <v>150</v>
      </c>
      <c r="C12" s="1166">
        <v>166.04197250620001</v>
      </c>
      <c r="D12" s="1166">
        <v>179.32087450620003</v>
      </c>
      <c r="E12" s="1184">
        <v>345.36284701240004</v>
      </c>
      <c r="F12" s="1185"/>
    </row>
    <row r="13" spans="1:7" x14ac:dyDescent="0.25">
      <c r="A13" s="1183">
        <v>151</v>
      </c>
      <c r="B13" s="1183">
        <v>180</v>
      </c>
      <c r="C13" s="1166">
        <v>165.89644028160001</v>
      </c>
      <c r="D13" s="1166">
        <v>228.56470845320001</v>
      </c>
      <c r="E13" s="1184">
        <v>394.46114873480002</v>
      </c>
      <c r="F13" s="1185"/>
    </row>
    <row r="14" spans="1:7" x14ac:dyDescent="0.25">
      <c r="A14" s="1183">
        <v>181</v>
      </c>
      <c r="B14" s="1183">
        <v>210</v>
      </c>
      <c r="C14" s="1166">
        <v>287.14346699499998</v>
      </c>
      <c r="D14" s="1166">
        <v>260.46282022040003</v>
      </c>
      <c r="E14" s="1184">
        <v>547.60628721540002</v>
      </c>
      <c r="F14" s="1185"/>
    </row>
    <row r="15" spans="1:7" x14ac:dyDescent="0.25">
      <c r="A15" s="1183">
        <v>211</v>
      </c>
      <c r="B15" s="1183">
        <v>240</v>
      </c>
      <c r="C15" s="1166">
        <v>162.76843476879998</v>
      </c>
      <c r="D15" s="1166">
        <v>358.08251927420002</v>
      </c>
      <c r="E15" s="1184">
        <v>520.850954043</v>
      </c>
      <c r="F15" s="1185"/>
    </row>
    <row r="16" spans="1:7" x14ac:dyDescent="0.25">
      <c r="A16" s="1183">
        <v>241</v>
      </c>
      <c r="B16" s="1183">
        <v>270</v>
      </c>
      <c r="C16" s="1166">
        <v>142.59298275739999</v>
      </c>
      <c r="D16" s="1166">
        <v>246.38426921779998</v>
      </c>
      <c r="E16" s="1184">
        <v>388.97725197519998</v>
      </c>
      <c r="F16" s="1185"/>
    </row>
    <row r="17" spans="1:6" x14ac:dyDescent="0.25">
      <c r="A17" s="1183">
        <v>271</v>
      </c>
      <c r="B17" s="1183">
        <v>300</v>
      </c>
      <c r="C17" s="1166">
        <v>136.6959005832</v>
      </c>
      <c r="D17" s="1166">
        <v>262.19299481480004</v>
      </c>
      <c r="E17" s="1184">
        <v>398.88889539800005</v>
      </c>
      <c r="F17" s="1185"/>
    </row>
    <row r="18" spans="1:6" x14ac:dyDescent="0.25">
      <c r="A18" s="1183">
        <v>301</v>
      </c>
      <c r="B18" s="1183">
        <v>330</v>
      </c>
      <c r="C18" s="1166">
        <v>120.02854651620002</v>
      </c>
      <c r="D18" s="1166">
        <v>154.42856908919998</v>
      </c>
      <c r="E18" s="1184">
        <v>274.45711560540002</v>
      </c>
      <c r="F18" s="1185"/>
    </row>
    <row r="19" spans="1:6" x14ac:dyDescent="0.25">
      <c r="A19" s="1183">
        <v>331</v>
      </c>
      <c r="B19" s="1183">
        <v>360</v>
      </c>
      <c r="C19" s="1166">
        <v>126.97353594800002</v>
      </c>
      <c r="D19" s="1166">
        <v>75.869424968399997</v>
      </c>
      <c r="E19" s="1184">
        <v>202.84296091640002</v>
      </c>
      <c r="F19" s="1185"/>
    </row>
    <row r="20" spans="1:6" x14ac:dyDescent="0.25">
      <c r="A20" s="1183">
        <v>361</v>
      </c>
      <c r="B20" s="1183">
        <v>420</v>
      </c>
      <c r="C20" s="1166">
        <v>334.87265176960005</v>
      </c>
      <c r="D20" s="1166">
        <v>307.88488670520002</v>
      </c>
      <c r="E20" s="1184">
        <v>642.75753847480007</v>
      </c>
      <c r="F20" s="1185"/>
    </row>
    <row r="21" spans="1:6" x14ac:dyDescent="0.25">
      <c r="A21" s="1183">
        <v>421</v>
      </c>
      <c r="B21" s="1183">
        <v>480</v>
      </c>
      <c r="C21" s="1166">
        <v>207.35924644400001</v>
      </c>
      <c r="D21" s="1166">
        <v>196.58347626120002</v>
      </c>
      <c r="E21" s="1184">
        <v>403.94272270520003</v>
      </c>
      <c r="F21" s="1185"/>
    </row>
    <row r="22" spans="1:6" x14ac:dyDescent="0.25">
      <c r="A22" s="1183">
        <v>481</v>
      </c>
      <c r="B22" s="1183">
        <v>540</v>
      </c>
      <c r="C22" s="1166">
        <v>173.67266188159999</v>
      </c>
      <c r="D22" s="1166">
        <v>108.93271514440001</v>
      </c>
      <c r="E22" s="1184">
        <v>282.60537702599999</v>
      </c>
      <c r="F22" s="1185"/>
    </row>
    <row r="23" spans="1:6" x14ac:dyDescent="0.25">
      <c r="A23" s="1183">
        <v>541</v>
      </c>
      <c r="B23" s="1183">
        <v>600</v>
      </c>
      <c r="C23" s="1166">
        <v>267.22244264240004</v>
      </c>
      <c r="D23" s="1166">
        <v>112.89754674379999</v>
      </c>
      <c r="E23" s="1184">
        <v>380.11998938620002</v>
      </c>
      <c r="F23" s="1185"/>
    </row>
    <row r="24" spans="1:6" x14ac:dyDescent="0.25">
      <c r="A24" s="1183">
        <v>601</v>
      </c>
      <c r="B24" s="1183">
        <v>660</v>
      </c>
      <c r="C24" s="1166">
        <v>156.13031652959998</v>
      </c>
      <c r="D24" s="1166">
        <v>101.51326616060001</v>
      </c>
      <c r="E24" s="1184">
        <v>257.64358269019999</v>
      </c>
      <c r="F24" s="1185"/>
    </row>
    <row r="25" spans="1:6" x14ac:dyDescent="0.25">
      <c r="A25" s="1183">
        <v>661</v>
      </c>
      <c r="B25" s="1183">
        <v>720</v>
      </c>
      <c r="C25" s="1166">
        <v>111.98572844060001</v>
      </c>
      <c r="D25" s="1166">
        <v>103.74154453180002</v>
      </c>
      <c r="E25" s="1184">
        <v>215.72727297240004</v>
      </c>
      <c r="F25" s="1185"/>
    </row>
    <row r="26" spans="1:6" x14ac:dyDescent="0.25">
      <c r="A26" s="1183">
        <v>721</v>
      </c>
      <c r="B26" s="1183">
        <v>810</v>
      </c>
      <c r="C26" s="1166">
        <v>207.6254289872</v>
      </c>
      <c r="D26" s="1166">
        <v>162.29125989160002</v>
      </c>
      <c r="E26" s="1184">
        <v>369.91668887880002</v>
      </c>
      <c r="F26" s="1185"/>
    </row>
    <row r="27" spans="1:6" x14ac:dyDescent="0.25">
      <c r="A27" s="1183">
        <v>811</v>
      </c>
      <c r="B27" s="1183">
        <v>900</v>
      </c>
      <c r="C27" s="1166">
        <v>96.463927488600007</v>
      </c>
      <c r="D27" s="1166">
        <v>81.138323085400017</v>
      </c>
      <c r="E27" s="1184">
        <v>177.60225057400004</v>
      </c>
      <c r="F27" s="1185"/>
    </row>
    <row r="28" spans="1:6" x14ac:dyDescent="0.25">
      <c r="A28" s="1183">
        <v>901</v>
      </c>
      <c r="B28" s="1183">
        <v>990</v>
      </c>
      <c r="C28" s="1166">
        <v>146.875620115</v>
      </c>
      <c r="D28" s="1166">
        <v>77.027043108400008</v>
      </c>
      <c r="E28" s="1184">
        <v>223.9026632234</v>
      </c>
      <c r="F28" s="1185"/>
    </row>
    <row r="29" spans="1:6" x14ac:dyDescent="0.25">
      <c r="A29" s="1183">
        <v>991</v>
      </c>
      <c r="B29" s="1183">
        <v>1080</v>
      </c>
      <c r="C29" s="1166">
        <v>68.102109294800002</v>
      </c>
      <c r="D29" s="1166">
        <v>73.543707911800013</v>
      </c>
      <c r="E29" s="1184">
        <v>141.64581720660001</v>
      </c>
      <c r="F29" s="1185"/>
    </row>
    <row r="30" spans="1:6" x14ac:dyDescent="0.25">
      <c r="A30" s="1183">
        <v>1081</v>
      </c>
      <c r="B30" s="1183">
        <v>1260</v>
      </c>
      <c r="C30" s="1166">
        <v>321.66547916439998</v>
      </c>
      <c r="D30" s="1166">
        <v>163.58863091200001</v>
      </c>
      <c r="E30" s="1184">
        <v>485.25411007640002</v>
      </c>
      <c r="F30" s="1185"/>
    </row>
    <row r="31" spans="1:6" x14ac:dyDescent="0.25">
      <c r="A31" s="1183">
        <v>1261</v>
      </c>
      <c r="B31" s="1183">
        <v>1440</v>
      </c>
      <c r="C31" s="1166">
        <v>120.39623606780002</v>
      </c>
      <c r="D31" s="1166">
        <v>129.28477127020003</v>
      </c>
      <c r="E31" s="1184">
        <v>249.68100733800003</v>
      </c>
      <c r="F31" s="1185"/>
    </row>
    <row r="32" spans="1:6" x14ac:dyDescent="0.25">
      <c r="A32" s="1183">
        <v>1441</v>
      </c>
      <c r="B32" s="1183">
        <v>1620</v>
      </c>
      <c r="C32" s="1166">
        <v>231.11017298740003</v>
      </c>
      <c r="D32" s="1166">
        <v>129.30505471239999</v>
      </c>
      <c r="E32" s="1184">
        <v>360.41522769980003</v>
      </c>
      <c r="F32" s="1185"/>
    </row>
    <row r="33" spans="1:6" x14ac:dyDescent="0.25">
      <c r="A33" s="1183">
        <v>1621</v>
      </c>
      <c r="B33" s="1183">
        <v>1800</v>
      </c>
      <c r="C33" s="1166">
        <v>201.52992220480002</v>
      </c>
      <c r="D33" s="1166">
        <v>92.089216034200007</v>
      </c>
      <c r="E33" s="1184">
        <v>293.61913823899999</v>
      </c>
      <c r="F33" s="1185"/>
    </row>
    <row r="34" spans="1:6" x14ac:dyDescent="0.25">
      <c r="A34" s="1183">
        <v>1801</v>
      </c>
      <c r="B34" s="1183">
        <v>1980</v>
      </c>
      <c r="C34" s="1166">
        <v>97.567715345799996</v>
      </c>
      <c r="D34" s="1166">
        <v>120.61002755620001</v>
      </c>
      <c r="E34" s="1184">
        <v>218.17774290200001</v>
      </c>
      <c r="F34" s="1185"/>
    </row>
    <row r="35" spans="1:6" x14ac:dyDescent="0.25">
      <c r="A35" s="1183">
        <v>1981</v>
      </c>
      <c r="B35" s="1183">
        <v>2160</v>
      </c>
      <c r="C35" s="1166">
        <v>40.559829781800005</v>
      </c>
      <c r="D35" s="1166">
        <v>36.5836829554</v>
      </c>
      <c r="E35" s="1184">
        <v>77.143512737200012</v>
      </c>
      <c r="F35" s="1185"/>
    </row>
    <row r="36" spans="1:6" x14ac:dyDescent="0.25">
      <c r="A36" s="1183">
        <v>2161</v>
      </c>
      <c r="B36" s="1183">
        <v>2340</v>
      </c>
      <c r="C36" s="1166">
        <v>207.33731680760002</v>
      </c>
      <c r="D36" s="1166">
        <v>69.379360278199997</v>
      </c>
      <c r="E36" s="1184">
        <v>276.71667708580003</v>
      </c>
      <c r="F36" s="1185"/>
    </row>
    <row r="37" spans="1:6" x14ac:dyDescent="0.25">
      <c r="A37" s="1183">
        <v>2341</v>
      </c>
      <c r="B37" s="1183">
        <v>2520</v>
      </c>
      <c r="C37" s="1166">
        <v>75.092588621399997</v>
      </c>
      <c r="D37" s="1166">
        <v>49.362398208199998</v>
      </c>
      <c r="E37" s="1184">
        <v>124.45498682959999</v>
      </c>
      <c r="F37" s="1185"/>
    </row>
    <row r="38" spans="1:6" x14ac:dyDescent="0.25">
      <c r="A38" s="1183">
        <v>2521</v>
      </c>
      <c r="B38" s="1183">
        <v>2700</v>
      </c>
      <c r="C38" s="1166">
        <v>59.626890052800007</v>
      </c>
      <c r="D38" s="1166">
        <v>56.7457830058</v>
      </c>
      <c r="E38" s="1184">
        <v>116.37267305860001</v>
      </c>
      <c r="F38" s="1185"/>
    </row>
    <row r="39" spans="1:6" x14ac:dyDescent="0.25">
      <c r="A39" s="1183">
        <v>2701</v>
      </c>
      <c r="B39" s="1183">
        <v>2880</v>
      </c>
      <c r="C39" s="1166">
        <v>112.6738099704</v>
      </c>
      <c r="D39" s="1166">
        <v>11.405157964200001</v>
      </c>
      <c r="E39" s="1184">
        <v>124.0789679346</v>
      </c>
      <c r="F39" s="1185"/>
    </row>
    <row r="40" spans="1:6" x14ac:dyDescent="0.25">
      <c r="A40" s="1183">
        <v>2881</v>
      </c>
      <c r="B40" s="1183">
        <v>3060</v>
      </c>
      <c r="C40" s="1166">
        <v>113.33388870579999</v>
      </c>
      <c r="D40" s="1166">
        <v>0.15249306660000003</v>
      </c>
      <c r="E40" s="1184">
        <v>113.48638177239999</v>
      </c>
      <c r="F40" s="1185"/>
    </row>
    <row r="41" spans="1:6" x14ac:dyDescent="0.25">
      <c r="A41" s="1183">
        <v>3061</v>
      </c>
      <c r="B41" s="1183">
        <v>3240</v>
      </c>
      <c r="C41" s="1166">
        <v>23.0672063958</v>
      </c>
      <c r="D41" s="1166">
        <v>22.310251700799999</v>
      </c>
      <c r="E41" s="1184">
        <v>45.377458096599995</v>
      </c>
      <c r="F41" s="1185"/>
    </row>
    <row r="42" spans="1:6" x14ac:dyDescent="0.25">
      <c r="A42" s="1183">
        <v>3241</v>
      </c>
      <c r="B42" s="1183">
        <v>3510</v>
      </c>
      <c r="C42" s="1166">
        <v>53.412985295600002</v>
      </c>
      <c r="D42" s="1166">
        <v>205.99004971439999</v>
      </c>
      <c r="E42" s="1184">
        <v>259.40303501</v>
      </c>
      <c r="F42" s="1185"/>
    </row>
    <row r="43" spans="1:6" x14ac:dyDescent="0.25">
      <c r="A43" s="1183">
        <v>3511</v>
      </c>
      <c r="B43" s="1183">
        <v>3780</v>
      </c>
      <c r="C43" s="1166">
        <v>113.65348972599999</v>
      </c>
      <c r="D43" s="1166">
        <v>212.10252134539999</v>
      </c>
      <c r="E43" s="1184">
        <v>325.7560110714</v>
      </c>
      <c r="F43" s="1185"/>
    </row>
    <row r="44" spans="1:6" x14ac:dyDescent="0.25">
      <c r="A44" s="1183">
        <v>3781</v>
      </c>
      <c r="B44" s="1183">
        <v>4050</v>
      </c>
      <c r="C44" s="1166">
        <v>31.516147241599999</v>
      </c>
      <c r="D44" s="1166">
        <v>0</v>
      </c>
      <c r="E44" s="1184">
        <v>31.516147241599999</v>
      </c>
      <c r="F44" s="1185"/>
    </row>
    <row r="45" spans="1:6" x14ac:dyDescent="0.25">
      <c r="A45" s="1183">
        <v>4051</v>
      </c>
      <c r="B45" s="1183">
        <v>4320</v>
      </c>
      <c r="C45" s="1166">
        <v>0</v>
      </c>
      <c r="D45" s="1166">
        <v>198.279038657</v>
      </c>
      <c r="E45" s="1184">
        <v>198.279038657</v>
      </c>
      <c r="F45" s="1185"/>
    </row>
    <row r="46" spans="1:6" x14ac:dyDescent="0.25">
      <c r="A46" s="1183">
        <v>4321</v>
      </c>
      <c r="B46" s="1183">
        <v>4590</v>
      </c>
      <c r="C46" s="1166">
        <v>1.0006046078000002</v>
      </c>
      <c r="D46" s="1166">
        <v>0</v>
      </c>
      <c r="E46" s="1184">
        <v>1.0006046078000002</v>
      </c>
      <c r="F46" s="1185"/>
    </row>
    <row r="47" spans="1:6" x14ac:dyDescent="0.25">
      <c r="A47" s="1183">
        <v>4591</v>
      </c>
      <c r="B47" s="1183">
        <v>4860</v>
      </c>
      <c r="C47" s="1166">
        <v>11.116406226800001</v>
      </c>
      <c r="D47" s="1166">
        <v>2.9625310624000001</v>
      </c>
      <c r="E47" s="1184">
        <v>14.078937289200001</v>
      </c>
      <c r="F47" s="1185"/>
    </row>
    <row r="48" spans="1:6" x14ac:dyDescent="0.25">
      <c r="A48" s="1183">
        <v>4861</v>
      </c>
      <c r="B48" s="1183">
        <v>5130</v>
      </c>
      <c r="C48" s="1166">
        <v>0</v>
      </c>
      <c r="D48" s="1166">
        <v>17.054636807600001</v>
      </c>
      <c r="E48" s="1184">
        <v>17.054636807600001</v>
      </c>
      <c r="F48" s="1185"/>
    </row>
    <row r="49" spans="1:6" x14ac:dyDescent="0.25">
      <c r="A49" s="1183">
        <v>5131</v>
      </c>
      <c r="B49" s="1183">
        <v>5400</v>
      </c>
      <c r="C49" s="1166">
        <v>9.9622357856000008</v>
      </c>
      <c r="D49" s="1166">
        <v>0</v>
      </c>
      <c r="E49" s="1184">
        <v>9.9622357856000008</v>
      </c>
      <c r="F49" s="1185"/>
    </row>
    <row r="50" spans="1:6" x14ac:dyDescent="0.25">
      <c r="A50" s="1183">
        <v>5761</v>
      </c>
      <c r="B50" s="1183">
        <v>6120</v>
      </c>
      <c r="C50" s="1166">
        <v>0</v>
      </c>
      <c r="D50" s="1166">
        <v>0.42057980860000005</v>
      </c>
      <c r="E50" s="1184">
        <v>0.42057980860000005</v>
      </c>
      <c r="F50" s="1185"/>
    </row>
    <row r="51" spans="1:6" x14ac:dyDescent="0.25">
      <c r="A51" s="1183">
        <v>6841</v>
      </c>
      <c r="B51" s="1183">
        <v>7200</v>
      </c>
      <c r="C51" s="1166">
        <v>0</v>
      </c>
      <c r="D51" s="1166">
        <v>0.1368310006</v>
      </c>
      <c r="E51" s="1184">
        <v>0.1368310006</v>
      </c>
      <c r="F51" s="1185"/>
    </row>
    <row r="52" spans="1:6" x14ac:dyDescent="0.25">
      <c r="A52" s="1183">
        <v>7201</v>
      </c>
      <c r="B52" s="1183">
        <v>7560</v>
      </c>
      <c r="C52" s="1166">
        <v>0</v>
      </c>
      <c r="D52" s="1166">
        <v>1.8420047366000001</v>
      </c>
      <c r="E52" s="1184">
        <v>1.8420047366000001</v>
      </c>
      <c r="F52" s="1185"/>
    </row>
    <row r="53" spans="1:6" x14ac:dyDescent="0.25">
      <c r="A53" s="1183">
        <v>7561</v>
      </c>
      <c r="B53" s="1183">
        <v>7920</v>
      </c>
      <c r="C53" s="1166">
        <v>0</v>
      </c>
      <c r="D53" s="1166">
        <v>1.7216999562000002</v>
      </c>
      <c r="E53" s="1184">
        <v>1.7216999562000002</v>
      </c>
      <c r="F53" s="1185"/>
    </row>
    <row r="54" spans="1:6" x14ac:dyDescent="0.25">
      <c r="A54" s="1183">
        <v>7921</v>
      </c>
      <c r="B54" s="1183">
        <v>8280</v>
      </c>
      <c r="C54" s="1166">
        <v>0</v>
      </c>
      <c r="D54" s="1166">
        <v>3.5986147526000001</v>
      </c>
      <c r="E54" s="1184">
        <v>3.5986147526000001</v>
      </c>
      <c r="F54" s="1185"/>
    </row>
    <row r="55" spans="1:6" x14ac:dyDescent="0.25">
      <c r="A55" s="1183">
        <v>8281</v>
      </c>
      <c r="B55" s="1183">
        <v>8640</v>
      </c>
      <c r="C55" s="1166">
        <v>0</v>
      </c>
      <c r="D55" s="1166">
        <v>5.1291797423999999</v>
      </c>
      <c r="E55" s="1184">
        <v>5.1291797423999999</v>
      </c>
      <c r="F55" s="1185"/>
    </row>
    <row r="56" spans="1:6" x14ac:dyDescent="0.25">
      <c r="A56" s="1183">
        <v>8641</v>
      </c>
      <c r="B56" s="1183">
        <v>9000</v>
      </c>
      <c r="C56" s="1166">
        <v>0</v>
      </c>
      <c r="D56" s="1166">
        <v>3.3988675364000001</v>
      </c>
      <c r="E56" s="1184">
        <v>3.3988675364000001</v>
      </c>
      <c r="F56" s="1185"/>
    </row>
    <row r="57" spans="1:6" x14ac:dyDescent="0.25">
      <c r="A57" s="1183">
        <v>9001</v>
      </c>
      <c r="B57" s="1183">
        <v>9360</v>
      </c>
      <c r="C57" s="1166">
        <v>0</v>
      </c>
      <c r="D57" s="1166">
        <v>0.46846597000000001</v>
      </c>
      <c r="E57" s="1184">
        <v>0.46846597000000001</v>
      </c>
      <c r="F57" s="1185"/>
    </row>
    <row r="58" spans="1:6" x14ac:dyDescent="0.25">
      <c r="A58" s="1183">
        <v>9361</v>
      </c>
      <c r="B58" s="1183">
        <v>9720</v>
      </c>
      <c r="C58" s="1166">
        <v>0</v>
      </c>
      <c r="D58" s="1166">
        <v>0.14610002680000003</v>
      </c>
      <c r="E58" s="1184">
        <v>0.14610002680000003</v>
      </c>
      <c r="F58" s="1185"/>
    </row>
    <row r="59" spans="1:6" x14ac:dyDescent="0.25">
      <c r="A59" s="1183">
        <v>9721</v>
      </c>
      <c r="B59" s="1183">
        <v>10080</v>
      </c>
      <c r="C59" s="1166">
        <v>0</v>
      </c>
      <c r="D59" s="1166">
        <v>3.6538769918000003</v>
      </c>
      <c r="E59" s="1184">
        <v>3.6538769918000003</v>
      </c>
      <c r="F59" s="1185"/>
    </row>
    <row r="60" spans="1:6" x14ac:dyDescent="0.25">
      <c r="A60" s="1183">
        <v>10081</v>
      </c>
      <c r="B60" s="1183">
        <v>10440</v>
      </c>
      <c r="C60" s="1166">
        <v>0</v>
      </c>
      <c r="D60" s="1166">
        <v>8.8978076586000014</v>
      </c>
      <c r="E60" s="1184">
        <v>8.8978076586000014</v>
      </c>
      <c r="F60" s="1185"/>
    </row>
    <row r="61" spans="1:6" x14ac:dyDescent="0.25">
      <c r="A61" s="1183">
        <v>10441</v>
      </c>
      <c r="B61" s="1183">
        <v>10800</v>
      </c>
      <c r="C61" s="1166">
        <v>0</v>
      </c>
      <c r="D61" s="1166">
        <v>0.12776585360000001</v>
      </c>
      <c r="E61" s="1184">
        <v>0.12776585360000001</v>
      </c>
      <c r="F61" s="1185"/>
    </row>
    <row r="62" spans="1:6" ht="15.75" thickBot="1" x14ac:dyDescent="0.3">
      <c r="A62" s="1183">
        <v>10801</v>
      </c>
      <c r="B62" s="1183">
        <v>73000</v>
      </c>
      <c r="C62" s="1166">
        <v>0</v>
      </c>
      <c r="D62" s="1166">
        <v>152.34831593519999</v>
      </c>
      <c r="E62" s="1184">
        <v>152.34831593519999</v>
      </c>
      <c r="F62" s="1185"/>
    </row>
    <row r="63" spans="1:6" ht="15.75" thickBot="1" x14ac:dyDescent="0.3">
      <c r="A63" s="2207" t="s">
        <v>1</v>
      </c>
      <c r="B63" s="2208"/>
      <c r="C63" s="1186">
        <v>5654.409485549997</v>
      </c>
      <c r="D63" s="1187">
        <v>6003.3014039963991</v>
      </c>
      <c r="E63" s="1188">
        <v>11657.710889546403</v>
      </c>
    </row>
    <row r="64" spans="1:6" x14ac:dyDescent="0.25">
      <c r="A64" s="1167"/>
      <c r="B64" s="1167"/>
      <c r="C64" s="1168"/>
      <c r="D64" s="1168"/>
      <c r="E64" s="1168"/>
    </row>
    <row r="65" spans="1:5" x14ac:dyDescent="0.25">
      <c r="A65" s="1169" t="s">
        <v>2034</v>
      </c>
      <c r="B65" s="1169"/>
      <c r="C65" s="1169"/>
      <c r="D65" s="1170"/>
      <c r="E65" s="1171"/>
    </row>
    <row r="66" spans="1:5" x14ac:dyDescent="0.25">
      <c r="A66" s="1169" t="s">
        <v>2035</v>
      </c>
      <c r="B66" s="1169"/>
      <c r="C66" s="1169"/>
      <c r="D66" s="1170"/>
      <c r="E66" s="1171"/>
    </row>
    <row r="67" spans="1:5" x14ac:dyDescent="0.25">
      <c r="A67" s="1169"/>
      <c r="B67" s="1169"/>
      <c r="C67" s="1169"/>
      <c r="D67" s="1170"/>
      <c r="E67" s="1171"/>
    </row>
    <row r="68" spans="1:5" x14ac:dyDescent="0.25">
      <c r="A68" s="1169"/>
      <c r="B68" s="1169"/>
      <c r="C68" s="1172"/>
      <c r="D68" s="1172"/>
      <c r="E68" s="1171"/>
    </row>
    <row r="69" spans="1:5" x14ac:dyDescent="0.25">
      <c r="A69" s="1169"/>
      <c r="B69" s="1169"/>
      <c r="C69" s="232"/>
      <c r="E69" s="1171"/>
    </row>
    <row r="70" spans="1:5" x14ac:dyDescent="0.25">
      <c r="A70" s="1169"/>
      <c r="B70" s="1169"/>
      <c r="C70" s="232"/>
      <c r="D70" s="626"/>
      <c r="E70" s="1171"/>
    </row>
    <row r="71" spans="1:5" x14ac:dyDescent="0.25">
      <c r="A71" s="1169"/>
      <c r="B71" s="1169"/>
      <c r="C71" s="232"/>
      <c r="D71" s="626"/>
      <c r="E71" s="1171"/>
    </row>
    <row r="72" spans="1:5" x14ac:dyDescent="0.25">
      <c r="A72" s="1169"/>
      <c r="B72" s="1169"/>
      <c r="C72" s="232"/>
      <c r="D72" s="626"/>
      <c r="E72" s="1171"/>
    </row>
    <row r="73" spans="1:5" x14ac:dyDescent="0.25">
      <c r="A73" s="1169"/>
      <c r="B73" s="1169"/>
      <c r="C73" s="1172"/>
      <c r="D73" s="1170"/>
      <c r="E73" s="1171"/>
    </row>
    <row r="74" spans="1:5" x14ac:dyDescent="0.25">
      <c r="A74" s="1169"/>
      <c r="B74" s="1169"/>
      <c r="C74" s="1169"/>
      <c r="D74" s="1170"/>
      <c r="E74" s="1171"/>
    </row>
    <row r="75" spans="1:5" x14ac:dyDescent="0.25">
      <c r="A75" s="1169"/>
      <c r="B75" s="1169"/>
      <c r="D75" s="1170"/>
      <c r="E75" s="1171"/>
    </row>
    <row r="76" spans="1:5" x14ac:dyDescent="0.25">
      <c r="A76" s="1169"/>
      <c r="B76" s="1169"/>
      <c r="C76" s="1169"/>
      <c r="D76" s="1170"/>
      <c r="E76" s="1171"/>
    </row>
    <row r="77" spans="1:5" x14ac:dyDescent="0.25">
      <c r="A77" s="1169"/>
      <c r="B77" s="1169"/>
      <c r="C77" s="1169"/>
      <c r="D77" s="1170"/>
      <c r="E77" s="1171"/>
    </row>
    <row r="78" spans="1:5" x14ac:dyDescent="0.25">
      <c r="A78" s="1169"/>
      <c r="B78" s="1169"/>
      <c r="C78" s="1169"/>
      <c r="D78" s="1170"/>
      <c r="E78" s="1171"/>
    </row>
    <row r="79" spans="1:5" x14ac:dyDescent="0.25">
      <c r="A79" s="1169"/>
      <c r="B79" s="1169"/>
      <c r="C79" s="1169"/>
      <c r="D79" s="1170"/>
      <c r="E79" s="1171"/>
    </row>
    <row r="80" spans="1:5" x14ac:dyDescent="0.25">
      <c r="A80" s="1169"/>
      <c r="B80" s="1169"/>
      <c r="C80" s="1169"/>
      <c r="D80" s="1170"/>
      <c r="E80" s="1171"/>
    </row>
    <row r="81" spans="1:5" x14ac:dyDescent="0.25">
      <c r="A81" s="1169"/>
      <c r="B81" s="1169"/>
      <c r="C81" s="1169"/>
      <c r="D81" s="1170"/>
      <c r="E81" s="1171"/>
    </row>
    <row r="82" spans="1:5" x14ac:dyDescent="0.25">
      <c r="A82" s="1169"/>
      <c r="B82" s="1169"/>
      <c r="C82" s="1169"/>
      <c r="D82" s="1170"/>
      <c r="E82" s="1171"/>
    </row>
    <row r="83" spans="1:5" x14ac:dyDescent="0.25">
      <c r="A83" s="1169"/>
      <c r="B83" s="1169"/>
      <c r="C83" s="1169"/>
      <c r="D83" s="1170"/>
      <c r="E83" s="1171"/>
    </row>
    <row r="84" spans="1:5" x14ac:dyDescent="0.25">
      <c r="A84" s="1169"/>
      <c r="B84" s="1169"/>
      <c r="C84" s="1169"/>
      <c r="D84" s="1170"/>
      <c r="E84" s="1171"/>
    </row>
    <row r="85" spans="1:5" x14ac:dyDescent="0.25">
      <c r="A85" s="1169"/>
      <c r="B85" s="1169"/>
      <c r="C85" s="1169"/>
      <c r="D85" s="1170"/>
      <c r="E85" s="1171"/>
    </row>
    <row r="86" spans="1:5" x14ac:dyDescent="0.25">
      <c r="A86" s="1169"/>
      <c r="B86" s="1169"/>
      <c r="C86" s="1169"/>
      <c r="D86" s="1170"/>
      <c r="E86" s="1171"/>
    </row>
    <row r="87" spans="1:5" x14ac:dyDescent="0.25">
      <c r="A87" s="1169"/>
      <c r="B87" s="1169"/>
      <c r="C87" s="1169"/>
      <c r="D87" s="1170"/>
      <c r="E87" s="1171"/>
    </row>
    <row r="88" spans="1:5" x14ac:dyDescent="0.25">
      <c r="A88" s="1169"/>
      <c r="B88" s="1169"/>
      <c r="C88" s="1169"/>
      <c r="D88" s="1170"/>
      <c r="E88" s="1171"/>
    </row>
    <row r="89" spans="1:5" x14ac:dyDescent="0.25">
      <c r="A89" s="1169"/>
      <c r="B89" s="1169"/>
      <c r="C89" s="1169"/>
      <c r="D89" s="1170"/>
      <c r="E89" s="1171"/>
    </row>
    <row r="90" spans="1:5" x14ac:dyDescent="0.25">
      <c r="A90" s="1169"/>
      <c r="B90" s="1169"/>
      <c r="C90" s="1169"/>
      <c r="D90" s="1170"/>
      <c r="E90" s="1171"/>
    </row>
    <row r="91" spans="1:5" x14ac:dyDescent="0.25">
      <c r="A91" s="1169"/>
      <c r="B91" s="1169"/>
      <c r="C91" s="1169"/>
      <c r="D91" s="1170"/>
      <c r="E91" s="1171"/>
    </row>
    <row r="92" spans="1:5" x14ac:dyDescent="0.25">
      <c r="A92" s="1169"/>
      <c r="B92" s="1169"/>
      <c r="C92" s="1169"/>
      <c r="D92" s="1170"/>
      <c r="E92" s="1171"/>
    </row>
    <row r="93" spans="1:5" x14ac:dyDescent="0.25">
      <c r="A93" s="1169"/>
      <c r="B93" s="1169"/>
      <c r="C93" s="1169"/>
      <c r="D93" s="1170"/>
      <c r="E93" s="1171"/>
    </row>
    <row r="94" spans="1:5" x14ac:dyDescent="0.25">
      <c r="A94" s="1169"/>
      <c r="B94" s="1169"/>
      <c r="C94" s="1169"/>
      <c r="D94" s="1170"/>
      <c r="E94" s="1171"/>
    </row>
    <row r="95" spans="1:5" x14ac:dyDescent="0.25">
      <c r="A95" s="1169"/>
      <c r="B95" s="1169"/>
      <c r="C95" s="1169"/>
      <c r="D95" s="1170"/>
      <c r="E95" s="1171"/>
    </row>
    <row r="96" spans="1:5" x14ac:dyDescent="0.25">
      <c r="A96" s="1169"/>
      <c r="B96" s="1169"/>
      <c r="C96" s="1169"/>
      <c r="D96" s="1170"/>
      <c r="E96" s="1171"/>
    </row>
    <row r="97" spans="1:5" x14ac:dyDescent="0.25">
      <c r="A97" s="1169"/>
      <c r="B97" s="1169"/>
      <c r="C97" s="1169"/>
      <c r="D97" s="1170"/>
      <c r="E97" s="1171"/>
    </row>
    <row r="98" spans="1:5" x14ac:dyDescent="0.25">
      <c r="A98" s="1169"/>
      <c r="B98" s="1169"/>
      <c r="C98" s="1169"/>
      <c r="D98" s="1170"/>
      <c r="E98" s="1171"/>
    </row>
    <row r="99" spans="1:5" x14ac:dyDescent="0.25">
      <c r="A99" s="1169"/>
      <c r="B99" s="1169"/>
      <c r="C99" s="1169"/>
      <c r="D99" s="1170"/>
      <c r="E99" s="1171"/>
    </row>
    <row r="100" spans="1:5" x14ac:dyDescent="0.25">
      <c r="A100" s="1169"/>
      <c r="B100" s="1169"/>
      <c r="C100" s="1169"/>
      <c r="D100" s="1170"/>
      <c r="E100" s="1171"/>
    </row>
    <row r="101" spans="1:5" x14ac:dyDescent="0.25">
      <c r="A101" s="1169"/>
      <c r="B101" s="1169"/>
      <c r="C101" s="1169"/>
      <c r="D101" s="1170"/>
      <c r="E101" s="1171"/>
    </row>
    <row r="102" spans="1:5" x14ac:dyDescent="0.25">
      <c r="A102" s="1169"/>
      <c r="B102" s="1169"/>
      <c r="C102" s="1169"/>
      <c r="D102" s="1170"/>
      <c r="E102" s="1171"/>
    </row>
    <row r="103" spans="1:5" x14ac:dyDescent="0.25">
      <c r="A103" s="1169"/>
      <c r="B103" s="1169"/>
      <c r="C103" s="1169"/>
      <c r="D103" s="1170"/>
      <c r="E103" s="1171"/>
    </row>
    <row r="104" spans="1:5" x14ac:dyDescent="0.25">
      <c r="A104" s="1169"/>
      <c r="B104" s="1169"/>
      <c r="C104" s="1169"/>
      <c r="D104" s="1170"/>
      <c r="E104" s="1171"/>
    </row>
    <row r="105" spans="1:5" x14ac:dyDescent="0.25">
      <c r="A105" s="1169"/>
      <c r="B105" s="1169"/>
      <c r="C105" s="1169"/>
      <c r="D105" s="1170"/>
      <c r="E105" s="1171"/>
    </row>
    <row r="106" spans="1:5" x14ac:dyDescent="0.25">
      <c r="A106" s="1169"/>
      <c r="B106" s="1169"/>
      <c r="C106" s="1169"/>
      <c r="D106" s="1170"/>
      <c r="E106" s="1171"/>
    </row>
    <row r="107" spans="1:5" x14ac:dyDescent="0.25">
      <c r="A107" s="1169"/>
      <c r="B107" s="1169"/>
      <c r="C107" s="1169"/>
      <c r="D107" s="1170"/>
      <c r="E107" s="1171"/>
    </row>
    <row r="108" spans="1:5" x14ac:dyDescent="0.25">
      <c r="A108" s="1169"/>
      <c r="B108" s="1169"/>
      <c r="C108" s="1169"/>
      <c r="D108" s="1170"/>
      <c r="E108" s="1171"/>
    </row>
    <row r="109" spans="1:5" x14ac:dyDescent="0.25">
      <c r="A109" s="1169"/>
      <c r="B109" s="1169"/>
      <c r="C109" s="1169"/>
      <c r="D109" s="1170"/>
      <c r="E109" s="1171"/>
    </row>
    <row r="110" spans="1:5" x14ac:dyDescent="0.25">
      <c r="A110" s="1169"/>
      <c r="B110" s="1169"/>
      <c r="C110" s="1169"/>
      <c r="D110" s="1170"/>
      <c r="E110" s="1171"/>
    </row>
    <row r="111" spans="1:5" x14ac:dyDescent="0.25">
      <c r="A111" s="1169"/>
      <c r="B111" s="1169"/>
      <c r="C111" s="1169"/>
      <c r="D111" s="1170"/>
      <c r="E111" s="1171"/>
    </row>
    <row r="112" spans="1:5" x14ac:dyDescent="0.25">
      <c r="A112" s="1169"/>
      <c r="B112" s="1169"/>
      <c r="C112" s="1169"/>
      <c r="D112" s="1170"/>
      <c r="E112" s="1171"/>
    </row>
    <row r="113" spans="1:5" x14ac:dyDescent="0.25">
      <c r="A113" s="1169"/>
      <c r="B113" s="1169"/>
      <c r="C113" s="1169"/>
      <c r="D113" s="1169"/>
      <c r="E113" s="1173"/>
    </row>
    <row r="115" spans="1:5" x14ac:dyDescent="0.25">
      <c r="A115" s="1174"/>
      <c r="B115" s="1174"/>
      <c r="C115" s="1174"/>
      <c r="D115" s="1175"/>
      <c r="E115" s="1176"/>
    </row>
    <row r="116" spans="1:5" x14ac:dyDescent="0.25">
      <c r="A116" s="1177"/>
      <c r="B116" s="1177"/>
      <c r="C116" s="1177"/>
      <c r="D116" s="1178"/>
      <c r="E116" s="1179"/>
    </row>
    <row r="117" spans="1:5" x14ac:dyDescent="0.25">
      <c r="A117" s="1174"/>
      <c r="B117" s="1174"/>
      <c r="C117" s="1174"/>
      <c r="D117" s="1175"/>
      <c r="E117" s="1176"/>
    </row>
    <row r="118" spans="1:5" x14ac:dyDescent="0.25">
      <c r="A118" s="891" t="s">
        <v>2036</v>
      </c>
      <c r="B118" s="891"/>
      <c r="C118" s="891"/>
      <c r="D118" s="3"/>
      <c r="E118" s="3"/>
    </row>
    <row r="119" spans="1:5" x14ac:dyDescent="0.25">
      <c r="A119" s="891" t="s">
        <v>1026</v>
      </c>
      <c r="B119" s="891"/>
      <c r="C119" s="891"/>
    </row>
  </sheetData>
  <mergeCells count="9">
    <mergeCell ref="A63:B63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topLeftCell="B1" zoomScale="85" zoomScaleNormal="85" workbookViewId="0">
      <selection activeCell="K34" sqref="K34"/>
    </sheetView>
  </sheetViews>
  <sheetFormatPr baseColWidth="10" defaultColWidth="9.140625" defaultRowHeight="15" x14ac:dyDescent="0.25"/>
  <cols>
    <col min="1" max="1" width="6.7109375" style="70" hidden="1" customWidth="1"/>
    <col min="2" max="2" width="56.140625" style="70" customWidth="1"/>
    <col min="3" max="3" width="16.7109375" style="70" bestFit="1" customWidth="1"/>
    <col min="4" max="4" width="17.42578125" style="70" bestFit="1" customWidth="1"/>
    <col min="5" max="5" width="18" style="70" bestFit="1" customWidth="1"/>
    <col min="6" max="8" width="16.7109375" style="70" bestFit="1" customWidth="1"/>
    <col min="9" max="9" width="15.28515625" style="70" bestFit="1" customWidth="1"/>
    <col min="10" max="11" width="16.7109375" style="70" bestFit="1" customWidth="1"/>
    <col min="12" max="14" width="16" style="70" customWidth="1"/>
    <col min="15" max="15" width="18.140625" style="70" bestFit="1" customWidth="1"/>
    <col min="16" max="16" width="15.28515625" style="70" bestFit="1" customWidth="1"/>
    <col min="17" max="18" width="11.5703125" style="70" bestFit="1" customWidth="1"/>
    <col min="19" max="16384" width="9.140625" style="70"/>
  </cols>
  <sheetData>
    <row r="1" spans="1:17" ht="18" customHeight="1" x14ac:dyDescent="0.25">
      <c r="A1" s="2223" t="s">
        <v>902</v>
      </c>
      <c r="B1" s="2223"/>
      <c r="C1" s="2223"/>
      <c r="D1" s="2223"/>
      <c r="E1" s="2223"/>
      <c r="F1" s="2223"/>
      <c r="G1" s="2223"/>
      <c r="H1" s="2223"/>
      <c r="I1" s="2223"/>
      <c r="J1" s="2223"/>
      <c r="K1" s="2223"/>
      <c r="L1" s="2223"/>
      <c r="M1" s="2223"/>
      <c r="N1" s="2223"/>
      <c r="O1" s="2223"/>
    </row>
    <row r="2" spans="1:17" ht="18" customHeight="1" x14ac:dyDescent="0.25">
      <c r="A2" s="2223" t="s">
        <v>1001</v>
      </c>
      <c r="B2" s="2223"/>
      <c r="C2" s="2223"/>
      <c r="D2" s="2223"/>
      <c r="E2" s="2223"/>
      <c r="F2" s="2223"/>
      <c r="G2" s="2223"/>
      <c r="H2" s="2223"/>
      <c r="I2" s="2223"/>
      <c r="J2" s="2223"/>
      <c r="K2" s="2223"/>
      <c r="L2" s="2223"/>
      <c r="M2" s="2223"/>
      <c r="N2" s="2223"/>
      <c r="O2" s="2223"/>
    </row>
    <row r="3" spans="1:17" ht="15.75" x14ac:dyDescent="0.25">
      <c r="A3" s="2224" t="s">
        <v>1534</v>
      </c>
      <c r="B3" s="2224"/>
      <c r="C3" s="2224"/>
      <c r="D3" s="2224"/>
      <c r="E3" s="2224"/>
      <c r="F3" s="2224"/>
      <c r="G3" s="2224"/>
      <c r="H3" s="2224"/>
      <c r="I3" s="2224"/>
      <c r="J3" s="2224"/>
      <c r="K3" s="2224"/>
      <c r="L3" s="2224"/>
      <c r="M3" s="2224"/>
      <c r="N3" s="2224"/>
      <c r="O3" s="2224"/>
    </row>
    <row r="4" spans="1:17" ht="15.75" x14ac:dyDescent="0.25">
      <c r="A4" s="2223" t="s">
        <v>771</v>
      </c>
      <c r="B4" s="2223"/>
      <c r="C4" s="2223"/>
      <c r="D4" s="2223"/>
      <c r="E4" s="2223"/>
      <c r="F4" s="2223"/>
      <c r="G4" s="2223"/>
      <c r="H4" s="2223"/>
      <c r="I4" s="2223"/>
      <c r="J4" s="2223"/>
      <c r="K4" s="2223"/>
      <c r="L4" s="2223"/>
      <c r="M4" s="2223"/>
      <c r="N4" s="2223"/>
      <c r="O4" s="2223"/>
    </row>
    <row r="5" spans="1:17" ht="22.5" customHeight="1" x14ac:dyDescent="0.25">
      <c r="A5" s="647"/>
      <c r="B5" s="648"/>
      <c r="C5" s="91" t="s">
        <v>903</v>
      </c>
      <c r="D5" s="91" t="s">
        <v>1220</v>
      </c>
      <c r="E5" s="91" t="s">
        <v>905</v>
      </c>
      <c r="F5" s="91" t="s">
        <v>909</v>
      </c>
      <c r="G5" s="91" t="s">
        <v>910</v>
      </c>
      <c r="H5" s="91" t="s">
        <v>911</v>
      </c>
      <c r="I5" s="91" t="s">
        <v>912</v>
      </c>
      <c r="J5" s="91" t="s">
        <v>913</v>
      </c>
      <c r="K5" s="91" t="s">
        <v>914</v>
      </c>
      <c r="L5" s="91" t="s">
        <v>907</v>
      </c>
      <c r="M5" s="91" t="s">
        <v>1507</v>
      </c>
      <c r="N5" s="91" t="s">
        <v>908</v>
      </c>
      <c r="O5" s="649" t="s">
        <v>1</v>
      </c>
    </row>
    <row r="6" spans="1:17" ht="6" customHeight="1" x14ac:dyDescent="0.25">
      <c r="A6" s="650"/>
      <c r="B6" s="68"/>
      <c r="C6" s="651"/>
      <c r="D6" s="651"/>
      <c r="E6" s="651"/>
      <c r="F6" s="651"/>
      <c r="G6" s="651"/>
      <c r="H6" s="651"/>
      <c r="I6" s="652"/>
      <c r="J6" s="651"/>
      <c r="K6" s="651" t="s">
        <v>736</v>
      </c>
      <c r="L6" s="651"/>
      <c r="M6" s="651"/>
      <c r="N6" s="651"/>
      <c r="O6" s="653"/>
    </row>
    <row r="7" spans="1:17" x14ac:dyDescent="0.25">
      <c r="A7" s="25"/>
      <c r="B7" s="78" t="s">
        <v>764</v>
      </c>
      <c r="C7" s="79"/>
      <c r="D7" s="79"/>
      <c r="E7" s="79"/>
      <c r="F7" s="79"/>
      <c r="G7" s="79"/>
      <c r="H7" s="79"/>
      <c r="I7" s="654"/>
      <c r="J7" s="79"/>
      <c r="K7" s="79"/>
      <c r="L7" s="79"/>
      <c r="M7" s="79"/>
      <c r="N7" s="79"/>
      <c r="O7" s="79"/>
    </row>
    <row r="8" spans="1:17" x14ac:dyDescent="0.25">
      <c r="A8" s="655">
        <v>1010000</v>
      </c>
      <c r="B8" s="76" t="s">
        <v>863</v>
      </c>
      <c r="C8" s="656">
        <v>20953.481</v>
      </c>
      <c r="D8" s="656">
        <v>34174.169000000002</v>
      </c>
      <c r="E8" s="656">
        <v>9607.759</v>
      </c>
      <c r="F8" s="656">
        <v>4703.3590000000004</v>
      </c>
      <c r="G8" s="656">
        <v>24455.112000000001</v>
      </c>
      <c r="H8" s="656">
        <v>4683.6099999999997</v>
      </c>
      <c r="I8" s="656">
        <v>598.91600000000005</v>
      </c>
      <c r="J8" s="656">
        <v>2838.9409999999998</v>
      </c>
      <c r="K8" s="656">
        <v>21943.626</v>
      </c>
      <c r="L8" s="656">
        <v>84.52</v>
      </c>
      <c r="M8" s="656">
        <v>15067.325000000001</v>
      </c>
      <c r="N8" s="656">
        <v>3716</v>
      </c>
      <c r="O8" s="656">
        <v>142826.81800000003</v>
      </c>
      <c r="P8" s="271"/>
      <c r="Q8" s="657"/>
    </row>
    <row r="9" spans="1:17" ht="27" customHeight="1" x14ac:dyDescent="0.25">
      <c r="A9" s="655">
        <v>1020000</v>
      </c>
      <c r="B9" s="76" t="s">
        <v>1221</v>
      </c>
      <c r="C9" s="656">
        <v>70034.381999999998</v>
      </c>
      <c r="D9" s="656">
        <v>12039.915999999999</v>
      </c>
      <c r="E9" s="656">
        <v>8148.7709999999997</v>
      </c>
      <c r="F9" s="656">
        <v>10612.37</v>
      </c>
      <c r="G9" s="656">
        <v>28077.043000000001</v>
      </c>
      <c r="H9" s="656">
        <v>9151.2639999999992</v>
      </c>
      <c r="I9" s="656">
        <v>9076.2039999999997</v>
      </c>
      <c r="J9" s="656">
        <v>2913.7420000000002</v>
      </c>
      <c r="K9" s="656">
        <v>67770.653999999995</v>
      </c>
      <c r="L9" s="656">
        <v>8147.6859999999997</v>
      </c>
      <c r="M9" s="656">
        <v>4519.92</v>
      </c>
      <c r="N9" s="656">
        <v>191.74100000000001</v>
      </c>
      <c r="O9" s="656">
        <v>230683.69299999997</v>
      </c>
      <c r="P9" s="271"/>
      <c r="Q9" s="657"/>
    </row>
    <row r="10" spans="1:17" ht="18.75" customHeight="1" x14ac:dyDescent="0.25">
      <c r="A10" s="655">
        <v>1030000</v>
      </c>
      <c r="B10" s="76" t="s">
        <v>1222</v>
      </c>
      <c r="C10" s="656">
        <v>115484.37</v>
      </c>
      <c r="D10" s="656">
        <v>164706.21599999999</v>
      </c>
      <c r="E10" s="656">
        <v>0</v>
      </c>
      <c r="F10" s="656">
        <v>38779.300000000003</v>
      </c>
      <c r="G10" s="656">
        <v>86925.606</v>
      </c>
      <c r="H10" s="656">
        <v>22009.026999999998</v>
      </c>
      <c r="I10" s="656">
        <v>0</v>
      </c>
      <c r="J10" s="656">
        <v>7715.473</v>
      </c>
      <c r="K10" s="656">
        <v>100641.338</v>
      </c>
      <c r="L10" s="656">
        <v>2606.511</v>
      </c>
      <c r="M10" s="656">
        <v>54225.438000000002</v>
      </c>
      <c r="N10" s="656">
        <v>71495.710999999996</v>
      </c>
      <c r="O10" s="656">
        <v>664588.99</v>
      </c>
      <c r="P10" s="271"/>
      <c r="Q10" s="657"/>
    </row>
    <row r="11" spans="1:17" ht="25.5" customHeight="1" x14ac:dyDescent="0.25">
      <c r="A11" s="655">
        <v>1040000</v>
      </c>
      <c r="B11" s="76" t="s">
        <v>1223</v>
      </c>
      <c r="C11" s="656">
        <v>1733.2860000000001</v>
      </c>
      <c r="D11" s="656">
        <v>32307.085999999999</v>
      </c>
      <c r="E11" s="656">
        <v>0</v>
      </c>
      <c r="F11" s="656">
        <v>0</v>
      </c>
      <c r="G11" s="656">
        <v>149.86600000000001</v>
      </c>
      <c r="H11" s="656">
        <v>5736.451</v>
      </c>
      <c r="I11" s="656">
        <v>0</v>
      </c>
      <c r="J11" s="656">
        <v>1708.8050000000001</v>
      </c>
      <c r="K11" s="656">
        <v>0</v>
      </c>
      <c r="L11" s="656">
        <v>0</v>
      </c>
      <c r="M11" s="656">
        <v>3912.3159999999998</v>
      </c>
      <c r="N11" s="656">
        <v>0</v>
      </c>
      <c r="O11" s="656">
        <v>45547.810000000005</v>
      </c>
      <c r="P11" s="271"/>
      <c r="Q11" s="657"/>
    </row>
    <row r="12" spans="1:17" x14ac:dyDescent="0.25">
      <c r="A12" s="655">
        <v>1080000</v>
      </c>
      <c r="B12" s="76" t="s">
        <v>1224</v>
      </c>
      <c r="C12" s="656">
        <v>941.89700000000005</v>
      </c>
      <c r="D12" s="656">
        <v>4762.5330000000004</v>
      </c>
      <c r="E12" s="656">
        <v>186.15299999999999</v>
      </c>
      <c r="F12" s="656">
        <v>29.891999999999999</v>
      </c>
      <c r="G12" s="656">
        <v>190.05500000000001</v>
      </c>
      <c r="H12" s="656">
        <v>576.35</v>
      </c>
      <c r="I12" s="656">
        <v>2473.2570000000001</v>
      </c>
      <c r="J12" s="656">
        <v>1298.171</v>
      </c>
      <c r="K12" s="656">
        <v>3874.7840000000001</v>
      </c>
      <c r="L12" s="656">
        <v>1436.8889999999999</v>
      </c>
      <c r="M12" s="656">
        <v>629.19200000000001</v>
      </c>
      <c r="N12" s="656">
        <v>5989.1220000000003</v>
      </c>
      <c r="O12" s="656">
        <v>22388.294999999998</v>
      </c>
      <c r="P12" s="271"/>
      <c r="Q12" s="657"/>
    </row>
    <row r="13" spans="1:17" x14ac:dyDescent="0.25">
      <c r="A13" s="655">
        <v>1090000</v>
      </c>
      <c r="B13" s="76" t="s">
        <v>868</v>
      </c>
      <c r="C13" s="656">
        <v>0</v>
      </c>
      <c r="D13" s="656">
        <v>0</v>
      </c>
      <c r="E13" s="656">
        <v>59.362000000000002</v>
      </c>
      <c r="F13" s="656">
        <v>0</v>
      </c>
      <c r="G13" s="656">
        <v>221.649</v>
      </c>
      <c r="H13" s="656">
        <v>175.244</v>
      </c>
      <c r="I13" s="656">
        <v>436.15899999999999</v>
      </c>
      <c r="J13" s="656">
        <v>273.69799999999998</v>
      </c>
      <c r="K13" s="656">
        <v>103.94</v>
      </c>
      <c r="L13" s="656">
        <v>421.31900000000002</v>
      </c>
      <c r="M13" s="656">
        <v>0</v>
      </c>
      <c r="N13" s="656">
        <v>0</v>
      </c>
      <c r="O13" s="656">
        <v>1691.3710000000001</v>
      </c>
      <c r="P13" s="271"/>
      <c r="Q13" s="657"/>
    </row>
    <row r="14" spans="1:17" x14ac:dyDescent="0.25">
      <c r="A14" s="655">
        <v>1100000</v>
      </c>
      <c r="B14" s="76" t="s">
        <v>869</v>
      </c>
      <c r="C14" s="656">
        <v>188.82400000000001</v>
      </c>
      <c r="D14" s="656">
        <v>60.673000000000002</v>
      </c>
      <c r="E14" s="656">
        <v>46.155000000000001</v>
      </c>
      <c r="F14" s="656">
        <v>114.336</v>
      </c>
      <c r="G14" s="656">
        <v>0</v>
      </c>
      <c r="H14" s="656">
        <v>249.62100000000001</v>
      </c>
      <c r="I14" s="656">
        <v>38.884</v>
      </c>
      <c r="J14" s="656">
        <v>260.26400000000001</v>
      </c>
      <c r="K14" s="656">
        <v>158.601</v>
      </c>
      <c r="L14" s="656">
        <v>60.338999999999999</v>
      </c>
      <c r="M14" s="656">
        <v>150.102</v>
      </c>
      <c r="N14" s="656">
        <v>49.127000000000002</v>
      </c>
      <c r="O14" s="656">
        <v>1376.9260000000002</v>
      </c>
      <c r="P14" s="271"/>
      <c r="Q14" s="657"/>
    </row>
    <row r="15" spans="1:17" x14ac:dyDescent="0.25">
      <c r="A15" s="655">
        <v>1110000</v>
      </c>
      <c r="B15" s="76" t="s">
        <v>870</v>
      </c>
      <c r="C15" s="656">
        <v>0</v>
      </c>
      <c r="D15" s="656">
        <v>0</v>
      </c>
      <c r="E15" s="656">
        <v>0</v>
      </c>
      <c r="F15" s="656">
        <v>500.05900000000003</v>
      </c>
      <c r="G15" s="656">
        <v>449</v>
      </c>
      <c r="H15" s="656">
        <v>345.029</v>
      </c>
      <c r="I15" s="656">
        <v>350</v>
      </c>
      <c r="J15" s="656">
        <v>0</v>
      </c>
      <c r="K15" s="656">
        <v>500.02499999999998</v>
      </c>
      <c r="L15" s="656">
        <v>344.44400000000002</v>
      </c>
      <c r="M15" s="656">
        <v>0</v>
      </c>
      <c r="N15" s="656">
        <v>399.553</v>
      </c>
      <c r="O15" s="656">
        <v>2888.1099999999997</v>
      </c>
      <c r="P15" s="271"/>
      <c r="Q15" s="657"/>
    </row>
    <row r="16" spans="1:17" x14ac:dyDescent="0.25">
      <c r="A16" s="655">
        <v>1200000</v>
      </c>
      <c r="B16" s="76" t="s">
        <v>1002</v>
      </c>
      <c r="C16" s="656">
        <v>153.29900000000001</v>
      </c>
      <c r="D16" s="656">
        <v>2313.9470000000001</v>
      </c>
      <c r="E16" s="656">
        <v>17</v>
      </c>
      <c r="F16" s="656">
        <v>21.068000000000001</v>
      </c>
      <c r="G16" s="656">
        <v>2758.5830000000001</v>
      </c>
      <c r="H16" s="656">
        <v>9999.0310000000009</v>
      </c>
      <c r="I16" s="656">
        <v>2911.442</v>
      </c>
      <c r="J16" s="656">
        <v>100.4</v>
      </c>
      <c r="K16" s="656">
        <v>117.806</v>
      </c>
      <c r="L16" s="656">
        <v>79.129000000000005</v>
      </c>
      <c r="M16" s="656">
        <v>2824.931</v>
      </c>
      <c r="N16" s="656">
        <v>145</v>
      </c>
      <c r="O16" s="656">
        <v>21441.636000000006</v>
      </c>
      <c r="P16" s="271"/>
      <c r="Q16" s="657"/>
    </row>
    <row r="17" spans="1:17" x14ac:dyDescent="0.25">
      <c r="A17" s="655">
        <v>1250000</v>
      </c>
      <c r="B17" s="76" t="s">
        <v>1003</v>
      </c>
      <c r="C17" s="656">
        <v>0</v>
      </c>
      <c r="D17" s="656">
        <v>0</v>
      </c>
      <c r="E17" s="656">
        <v>0</v>
      </c>
      <c r="F17" s="656">
        <v>1.077</v>
      </c>
      <c r="G17" s="656">
        <v>0</v>
      </c>
      <c r="H17" s="656">
        <v>0</v>
      </c>
      <c r="I17" s="656">
        <v>0</v>
      </c>
      <c r="J17" s="656">
        <v>4.2</v>
      </c>
      <c r="K17" s="656">
        <v>981.56500000000005</v>
      </c>
      <c r="L17" s="656">
        <v>0</v>
      </c>
      <c r="M17" s="656">
        <v>0</v>
      </c>
      <c r="N17" s="656">
        <v>0</v>
      </c>
      <c r="O17" s="656">
        <v>986.8420000000001</v>
      </c>
      <c r="P17" s="271"/>
      <c r="Q17" s="657"/>
    </row>
    <row r="18" spans="1:17" x14ac:dyDescent="0.25">
      <c r="A18" s="655">
        <v>1260000</v>
      </c>
      <c r="B18" s="76" t="s">
        <v>873</v>
      </c>
      <c r="C18" s="656">
        <v>1933.3050000000001</v>
      </c>
      <c r="D18" s="656">
        <v>139.92500000000001</v>
      </c>
      <c r="E18" s="656">
        <v>5178.4639999999999</v>
      </c>
      <c r="F18" s="656">
        <v>150.02000000000001</v>
      </c>
      <c r="G18" s="656">
        <v>269.13400000000001</v>
      </c>
      <c r="H18" s="656">
        <v>4300.5540000000001</v>
      </c>
      <c r="I18" s="656">
        <v>949.67600000000004</v>
      </c>
      <c r="J18" s="656">
        <v>23983.62</v>
      </c>
      <c r="K18" s="656">
        <v>534.94899999999996</v>
      </c>
      <c r="L18" s="656">
        <v>147.42400000000001</v>
      </c>
      <c r="M18" s="656">
        <v>392.63099999999997</v>
      </c>
      <c r="N18" s="656">
        <v>123.47</v>
      </c>
      <c r="O18" s="656">
        <v>38103.171999999999</v>
      </c>
      <c r="P18" s="271"/>
      <c r="Q18" s="657"/>
    </row>
    <row r="19" spans="1:17" x14ac:dyDescent="0.25">
      <c r="A19" s="655">
        <v>1270000</v>
      </c>
      <c r="B19" s="76" t="s">
        <v>874</v>
      </c>
      <c r="C19" s="656">
        <v>87.992999999999995</v>
      </c>
      <c r="D19" s="656">
        <v>116.25</v>
      </c>
      <c r="E19" s="656">
        <v>177.744</v>
      </c>
      <c r="F19" s="656">
        <v>1035.798</v>
      </c>
      <c r="G19" s="656">
        <v>115.11</v>
      </c>
      <c r="H19" s="656">
        <v>476.315</v>
      </c>
      <c r="I19" s="656">
        <v>68.599999999999994</v>
      </c>
      <c r="J19" s="656">
        <v>31.366</v>
      </c>
      <c r="K19" s="656">
        <v>277.459</v>
      </c>
      <c r="L19" s="656">
        <v>70.266000000000005</v>
      </c>
      <c r="M19" s="656">
        <v>192.559</v>
      </c>
      <c r="N19" s="656">
        <v>342.62299999999999</v>
      </c>
      <c r="O19" s="656">
        <v>2992.0830000000001</v>
      </c>
      <c r="P19" s="271"/>
      <c r="Q19" s="657"/>
    </row>
    <row r="20" spans="1:17" x14ac:dyDescent="0.25">
      <c r="A20" s="655">
        <v>1300000</v>
      </c>
      <c r="B20" s="76" t="s">
        <v>875</v>
      </c>
      <c r="C20" s="656">
        <v>6.1310000000000002</v>
      </c>
      <c r="D20" s="656">
        <v>50.942999999999998</v>
      </c>
      <c r="E20" s="656">
        <v>30.87</v>
      </c>
      <c r="F20" s="656">
        <v>10.526999999999999</v>
      </c>
      <c r="G20" s="656">
        <v>17.093</v>
      </c>
      <c r="H20" s="656">
        <v>376.786</v>
      </c>
      <c r="I20" s="656">
        <v>47.231000000000002</v>
      </c>
      <c r="J20" s="656">
        <v>0</v>
      </c>
      <c r="K20" s="656">
        <v>22.027000000000001</v>
      </c>
      <c r="L20" s="656">
        <v>1753.1</v>
      </c>
      <c r="M20" s="656">
        <v>70.917000000000002</v>
      </c>
      <c r="N20" s="656">
        <v>100</v>
      </c>
      <c r="O20" s="656">
        <v>2485.625</v>
      </c>
      <c r="P20" s="271"/>
      <c r="Q20" s="657"/>
    </row>
    <row r="21" spans="1:17" x14ac:dyDescent="0.25">
      <c r="A21" s="25"/>
      <c r="B21" s="78" t="s">
        <v>876</v>
      </c>
      <c r="C21" s="658">
        <v>211516.96799999999</v>
      </c>
      <c r="D21" s="658">
        <v>250671.658</v>
      </c>
      <c r="E21" s="658">
        <v>23452.277999999998</v>
      </c>
      <c r="F21" s="658">
        <v>55957.805999999997</v>
      </c>
      <c r="G21" s="658">
        <v>143628.25099999999</v>
      </c>
      <c r="H21" s="658">
        <v>58079.281999999999</v>
      </c>
      <c r="I21" s="658">
        <v>16950.368999999999</v>
      </c>
      <c r="J21" s="658">
        <v>41128.68</v>
      </c>
      <c r="K21" s="658">
        <v>196926.774</v>
      </c>
      <c r="L21" s="658">
        <v>15151.627</v>
      </c>
      <c r="M21" s="658">
        <v>81985.331000000006</v>
      </c>
      <c r="N21" s="658">
        <v>82552.346999999994</v>
      </c>
      <c r="O21" s="658">
        <v>1178001.3709999998</v>
      </c>
      <c r="P21" s="271"/>
      <c r="Q21" s="657"/>
    </row>
    <row r="22" spans="1:17" x14ac:dyDescent="0.25">
      <c r="A22" s="655">
        <v>6000000</v>
      </c>
      <c r="B22" s="76" t="s">
        <v>767</v>
      </c>
      <c r="C22" s="656">
        <v>3137913.9789999998</v>
      </c>
      <c r="D22" s="656">
        <v>1366067.865</v>
      </c>
      <c r="E22" s="656">
        <v>9653230.4989999998</v>
      </c>
      <c r="F22" s="656">
        <v>3958384.6690000002</v>
      </c>
      <c r="G22" s="656">
        <v>5755791.0149999997</v>
      </c>
      <c r="H22" s="656">
        <v>3197468.1710000001</v>
      </c>
      <c r="I22" s="656">
        <v>1221504.8160000001</v>
      </c>
      <c r="J22" s="656">
        <v>4743462.7620000001</v>
      </c>
      <c r="K22" s="656">
        <v>9280655.318</v>
      </c>
      <c r="L22" s="656">
        <v>712805.30599999998</v>
      </c>
      <c r="M22" s="656">
        <v>1522588.7450000001</v>
      </c>
      <c r="N22" s="656">
        <v>1237231.22</v>
      </c>
      <c r="O22" s="656">
        <v>45787104.364999995</v>
      </c>
      <c r="P22" s="271"/>
      <c r="Q22" s="657"/>
    </row>
    <row r="23" spans="1:17" x14ac:dyDescent="0.25">
      <c r="A23" s="655">
        <v>8000000</v>
      </c>
      <c r="B23" s="76" t="s">
        <v>915</v>
      </c>
      <c r="C23" s="656">
        <v>1202097.547</v>
      </c>
      <c r="D23" s="656">
        <v>3121.3310000000001</v>
      </c>
      <c r="E23" s="656">
        <v>8619.3310000000001</v>
      </c>
      <c r="F23" s="656">
        <v>66.748999999999995</v>
      </c>
      <c r="G23" s="656">
        <v>2079363.013</v>
      </c>
      <c r="H23" s="656">
        <v>18377.006000000001</v>
      </c>
      <c r="I23" s="656">
        <v>1878.29</v>
      </c>
      <c r="J23" s="656">
        <v>0</v>
      </c>
      <c r="K23" s="656">
        <v>43393.599999999999</v>
      </c>
      <c r="L23" s="656">
        <v>6662.4089999999997</v>
      </c>
      <c r="M23" s="656">
        <v>378</v>
      </c>
      <c r="N23" s="656">
        <v>450.4</v>
      </c>
      <c r="O23" s="656">
        <v>3364407.676</v>
      </c>
      <c r="P23" s="271"/>
      <c r="Q23" s="657"/>
    </row>
    <row r="24" spans="1:17" x14ac:dyDescent="0.25">
      <c r="A24" s="25"/>
      <c r="B24" s="78" t="s">
        <v>765</v>
      </c>
      <c r="C24" s="659">
        <v>0</v>
      </c>
      <c r="D24" s="659">
        <v>0</v>
      </c>
      <c r="E24" s="659">
        <v>0</v>
      </c>
      <c r="F24" s="659">
        <v>0</v>
      </c>
      <c r="G24" s="659">
        <v>0</v>
      </c>
      <c r="H24" s="659">
        <v>0</v>
      </c>
      <c r="I24" s="659">
        <v>0</v>
      </c>
      <c r="J24" s="659">
        <v>0</v>
      </c>
      <c r="K24" s="659">
        <v>0</v>
      </c>
      <c r="L24" s="659">
        <v>0</v>
      </c>
      <c r="M24" s="659">
        <v>0</v>
      </c>
      <c r="N24" s="659">
        <v>0</v>
      </c>
      <c r="O24" s="659">
        <v>0</v>
      </c>
      <c r="P24" s="271"/>
      <c r="Q24" s="657"/>
    </row>
    <row r="25" spans="1:17" s="662" customFormat="1" x14ac:dyDescent="0.25">
      <c r="A25" s="655">
        <v>2020000</v>
      </c>
      <c r="B25" s="660" t="s">
        <v>877</v>
      </c>
      <c r="C25" s="656">
        <v>173414.13099999999</v>
      </c>
      <c r="D25" s="656">
        <v>196256.179</v>
      </c>
      <c r="E25" s="656">
        <v>0</v>
      </c>
      <c r="F25" s="656">
        <v>38790.027000000002</v>
      </c>
      <c r="G25" s="656">
        <v>104530.64</v>
      </c>
      <c r="H25" s="656">
        <v>32265.725999999999</v>
      </c>
      <c r="I25" s="656">
        <v>0</v>
      </c>
      <c r="J25" s="656">
        <v>7728.44</v>
      </c>
      <c r="K25" s="656">
        <v>100842.095</v>
      </c>
      <c r="L25" s="656">
        <v>3223.92</v>
      </c>
      <c r="M25" s="656">
        <v>54396.874000000003</v>
      </c>
      <c r="N25" s="656">
        <v>71601.812999999995</v>
      </c>
      <c r="O25" s="656">
        <v>783049.84499999986</v>
      </c>
      <c r="P25" s="661"/>
      <c r="Q25" s="657"/>
    </row>
    <row r="26" spans="1:17" s="662" customFormat="1" ht="25.5" x14ac:dyDescent="0.25">
      <c r="A26" s="655">
        <v>2030000</v>
      </c>
      <c r="B26" s="660" t="s">
        <v>878</v>
      </c>
      <c r="C26" s="656">
        <v>0</v>
      </c>
      <c r="D26" s="656">
        <v>0</v>
      </c>
      <c r="E26" s="656">
        <v>0</v>
      </c>
      <c r="F26" s="656">
        <v>0</v>
      </c>
      <c r="G26" s="656">
        <v>0</v>
      </c>
      <c r="H26" s="656">
        <v>0</v>
      </c>
      <c r="I26" s="656">
        <v>0</v>
      </c>
      <c r="J26" s="656">
        <v>0</v>
      </c>
      <c r="K26" s="656">
        <v>0</v>
      </c>
      <c r="L26" s="656">
        <v>19.795999999999999</v>
      </c>
      <c r="M26" s="656">
        <v>0</v>
      </c>
      <c r="N26" s="656">
        <v>0</v>
      </c>
      <c r="O26" s="656">
        <v>19.795999999999999</v>
      </c>
      <c r="P26" s="661"/>
      <c r="Q26" s="657"/>
    </row>
    <row r="27" spans="1:17" s="662" customFormat="1" x14ac:dyDescent="0.25">
      <c r="A27" s="655">
        <v>2040000</v>
      </c>
      <c r="B27" s="660" t="s">
        <v>879</v>
      </c>
      <c r="C27" s="656">
        <v>350.81900000000002</v>
      </c>
      <c r="D27" s="656">
        <v>459.91500000000002</v>
      </c>
      <c r="E27" s="656">
        <v>628.52499999999998</v>
      </c>
      <c r="F27" s="656">
        <v>107.248</v>
      </c>
      <c r="G27" s="656">
        <v>135.53200000000001</v>
      </c>
      <c r="H27" s="656">
        <v>945.10900000000004</v>
      </c>
      <c r="I27" s="656">
        <v>4766.7830000000004</v>
      </c>
      <c r="J27" s="656">
        <v>1120.316</v>
      </c>
      <c r="K27" s="656">
        <v>255.87799999999999</v>
      </c>
      <c r="L27" s="656">
        <v>47.668999999999997</v>
      </c>
      <c r="M27" s="656">
        <v>245.55099999999999</v>
      </c>
      <c r="N27" s="656">
        <v>4304.6409999999996</v>
      </c>
      <c r="O27" s="656">
        <v>13367.986000000001</v>
      </c>
      <c r="P27" s="661"/>
      <c r="Q27" s="657"/>
    </row>
    <row r="28" spans="1:17" s="662" customFormat="1" x14ac:dyDescent="0.25">
      <c r="A28" s="655">
        <v>2050000</v>
      </c>
      <c r="B28" s="660" t="s">
        <v>880</v>
      </c>
      <c r="C28" s="656">
        <v>23.013999999999999</v>
      </c>
      <c r="D28" s="656">
        <v>26.452000000000002</v>
      </c>
      <c r="E28" s="656">
        <v>19.760000000000002</v>
      </c>
      <c r="F28" s="656">
        <v>96.376999999999995</v>
      </c>
      <c r="G28" s="656">
        <v>2165.2159999999999</v>
      </c>
      <c r="H28" s="656">
        <v>96.385999999999996</v>
      </c>
      <c r="I28" s="656">
        <v>27.728000000000002</v>
      </c>
      <c r="J28" s="656">
        <v>8.0670000000000002</v>
      </c>
      <c r="K28" s="656">
        <v>225.34800000000001</v>
      </c>
      <c r="L28" s="656">
        <v>29.474</v>
      </c>
      <c r="M28" s="656">
        <v>301.96499999999997</v>
      </c>
      <c r="N28" s="656">
        <v>17.949000000000002</v>
      </c>
      <c r="O28" s="656">
        <v>3037.7360000000003</v>
      </c>
      <c r="P28" s="661"/>
      <c r="Q28" s="657"/>
    </row>
    <row r="29" spans="1:17" s="662" customFormat="1" x14ac:dyDescent="0.25">
      <c r="A29" s="655">
        <v>2060000</v>
      </c>
      <c r="B29" s="660" t="s">
        <v>881</v>
      </c>
      <c r="C29" s="656">
        <v>1553.329</v>
      </c>
      <c r="D29" s="656">
        <v>1649.4190000000001</v>
      </c>
      <c r="E29" s="656">
        <v>731.32899999999995</v>
      </c>
      <c r="F29" s="656">
        <v>676.77</v>
      </c>
      <c r="G29" s="656">
        <v>2108.0459999999998</v>
      </c>
      <c r="H29" s="656">
        <v>979.23500000000001</v>
      </c>
      <c r="I29" s="656">
        <v>2969.819</v>
      </c>
      <c r="J29" s="656">
        <v>7477.3220000000001</v>
      </c>
      <c r="K29" s="656">
        <v>980.98199999999997</v>
      </c>
      <c r="L29" s="656">
        <v>679.82</v>
      </c>
      <c r="M29" s="656">
        <v>692.34100000000001</v>
      </c>
      <c r="N29" s="656">
        <v>525.82799999999997</v>
      </c>
      <c r="O29" s="656">
        <v>21024.240000000002</v>
      </c>
      <c r="P29" s="661"/>
      <c r="Q29" s="657"/>
    </row>
    <row r="30" spans="1:17" s="662" customFormat="1" x14ac:dyDescent="0.25">
      <c r="A30" s="655">
        <v>2070000</v>
      </c>
      <c r="B30" s="660" t="s">
        <v>882</v>
      </c>
      <c r="C30" s="656">
        <v>0</v>
      </c>
      <c r="D30" s="656">
        <v>0</v>
      </c>
      <c r="E30" s="656">
        <v>0</v>
      </c>
      <c r="F30" s="656">
        <v>0</v>
      </c>
      <c r="G30" s="656">
        <v>0</v>
      </c>
      <c r="H30" s="656">
        <v>0</v>
      </c>
      <c r="I30" s="656">
        <v>0</v>
      </c>
      <c r="J30" s="656">
        <v>0</v>
      </c>
      <c r="K30" s="656">
        <v>0</v>
      </c>
      <c r="L30" s="656">
        <v>0</v>
      </c>
      <c r="M30" s="656">
        <v>0</v>
      </c>
      <c r="N30" s="656">
        <v>0</v>
      </c>
      <c r="O30" s="656">
        <v>0</v>
      </c>
      <c r="P30" s="661"/>
      <c r="Q30" s="657"/>
    </row>
    <row r="31" spans="1:17" s="662" customFormat="1" x14ac:dyDescent="0.25">
      <c r="A31" s="655">
        <v>2080000</v>
      </c>
      <c r="B31" s="660" t="s">
        <v>883</v>
      </c>
      <c r="C31" s="656">
        <v>0</v>
      </c>
      <c r="D31" s="656">
        <v>0</v>
      </c>
      <c r="E31" s="656">
        <v>0</v>
      </c>
      <c r="F31" s="656">
        <v>0</v>
      </c>
      <c r="G31" s="656">
        <v>0</v>
      </c>
      <c r="H31" s="656">
        <v>386.65</v>
      </c>
      <c r="I31" s="656">
        <v>0</v>
      </c>
      <c r="J31" s="656">
        <v>0</v>
      </c>
      <c r="K31" s="656">
        <v>0</v>
      </c>
      <c r="L31" s="656">
        <v>0</v>
      </c>
      <c r="M31" s="656">
        <v>0</v>
      </c>
      <c r="N31" s="656">
        <v>0</v>
      </c>
      <c r="O31" s="656">
        <v>386.65</v>
      </c>
      <c r="P31" s="661"/>
      <c r="Q31" s="657"/>
    </row>
    <row r="32" spans="1:17" s="662" customFormat="1" x14ac:dyDescent="0.25">
      <c r="A32" s="655">
        <v>2100000</v>
      </c>
      <c r="B32" s="663" t="s">
        <v>884</v>
      </c>
      <c r="C32" s="656">
        <v>0</v>
      </c>
      <c r="D32" s="656">
        <v>0</v>
      </c>
      <c r="E32" s="656">
        <v>0</v>
      </c>
      <c r="F32" s="656">
        <v>0</v>
      </c>
      <c r="G32" s="656">
        <v>0</v>
      </c>
      <c r="H32" s="656">
        <v>342.22199999999998</v>
      </c>
      <c r="I32" s="656">
        <v>0</v>
      </c>
      <c r="J32" s="656">
        <v>0</v>
      </c>
      <c r="K32" s="656">
        <v>0</v>
      </c>
      <c r="L32" s="656">
        <v>0</v>
      </c>
      <c r="M32" s="656">
        <v>0</v>
      </c>
      <c r="N32" s="656">
        <v>0</v>
      </c>
      <c r="O32" s="656">
        <v>342.22199999999998</v>
      </c>
      <c r="P32" s="661"/>
      <c r="Q32" s="657"/>
    </row>
    <row r="33" spans="1:17" s="662" customFormat="1" x14ac:dyDescent="0.25">
      <c r="A33" s="655"/>
      <c r="B33" s="663" t="s">
        <v>885</v>
      </c>
      <c r="C33" s="656">
        <v>0</v>
      </c>
      <c r="D33" s="656">
        <v>0</v>
      </c>
      <c r="E33" s="656">
        <v>0</v>
      </c>
      <c r="F33" s="656">
        <v>0</v>
      </c>
      <c r="G33" s="656">
        <v>0</v>
      </c>
      <c r="H33" s="656">
        <v>0</v>
      </c>
      <c r="I33" s="656">
        <v>0</v>
      </c>
      <c r="J33" s="656">
        <v>0</v>
      </c>
      <c r="K33" s="656">
        <v>43.792999999999999</v>
      </c>
      <c r="L33" s="656">
        <v>0</v>
      </c>
      <c r="M33" s="656">
        <v>0</v>
      </c>
      <c r="N33" s="656">
        <v>0</v>
      </c>
      <c r="O33" s="656">
        <v>43.792999999999999</v>
      </c>
      <c r="P33" s="661"/>
      <c r="Q33" s="657"/>
    </row>
    <row r="34" spans="1:17" s="662" customFormat="1" x14ac:dyDescent="0.25">
      <c r="A34" s="655"/>
      <c r="B34" s="663" t="s">
        <v>916</v>
      </c>
      <c r="C34" s="656">
        <v>0</v>
      </c>
      <c r="D34" s="656">
        <v>0</v>
      </c>
      <c r="E34" s="656">
        <v>0</v>
      </c>
      <c r="F34" s="656">
        <v>0</v>
      </c>
      <c r="G34" s="656">
        <v>0</v>
      </c>
      <c r="H34" s="656">
        <v>0</v>
      </c>
      <c r="I34" s="656">
        <v>0</v>
      </c>
      <c r="J34" s="656">
        <v>0</v>
      </c>
      <c r="K34" s="656">
        <v>0</v>
      </c>
      <c r="L34" s="656">
        <v>0</v>
      </c>
      <c r="M34" s="656">
        <v>0</v>
      </c>
      <c r="N34" s="656">
        <v>0</v>
      </c>
      <c r="O34" s="656">
        <v>0</v>
      </c>
      <c r="P34" s="661"/>
      <c r="Q34" s="657"/>
    </row>
    <row r="35" spans="1:17" s="662" customFormat="1" x14ac:dyDescent="0.25">
      <c r="A35" s="655"/>
      <c r="B35" s="663" t="s">
        <v>886</v>
      </c>
      <c r="C35" s="656">
        <v>0</v>
      </c>
      <c r="D35" s="656">
        <v>0</v>
      </c>
      <c r="E35" s="656">
        <v>0</v>
      </c>
      <c r="F35" s="656">
        <v>0</v>
      </c>
      <c r="G35" s="656">
        <v>0</v>
      </c>
      <c r="H35" s="656">
        <v>0</v>
      </c>
      <c r="I35" s="656">
        <v>0</v>
      </c>
      <c r="J35" s="656">
        <v>0</v>
      </c>
      <c r="K35" s="656">
        <v>0</v>
      </c>
      <c r="L35" s="656">
        <v>0</v>
      </c>
      <c r="M35" s="656">
        <v>0</v>
      </c>
      <c r="N35" s="656">
        <v>0</v>
      </c>
      <c r="O35" s="656">
        <v>0</v>
      </c>
      <c r="P35" s="661"/>
      <c r="Q35" s="657"/>
    </row>
    <row r="36" spans="1:17" s="662" customFormat="1" x14ac:dyDescent="0.25">
      <c r="A36" s="25"/>
      <c r="B36" s="78" t="s">
        <v>887</v>
      </c>
      <c r="C36" s="658">
        <v>175341.29300000001</v>
      </c>
      <c r="D36" s="658">
        <v>198391.965</v>
      </c>
      <c r="E36" s="658">
        <v>1379.614</v>
      </c>
      <c r="F36" s="658">
        <v>39670.421999999999</v>
      </c>
      <c r="G36" s="658">
        <v>108939.43399999999</v>
      </c>
      <c r="H36" s="658">
        <v>35015.328000000001</v>
      </c>
      <c r="I36" s="658">
        <v>7764.33</v>
      </c>
      <c r="J36" s="658">
        <v>16334.145</v>
      </c>
      <c r="K36" s="658">
        <v>102348.09600000001</v>
      </c>
      <c r="L36" s="658">
        <v>4000.6790000000001</v>
      </c>
      <c r="M36" s="658">
        <v>55636.731</v>
      </c>
      <c r="N36" s="658">
        <v>76450.231</v>
      </c>
      <c r="O36" s="658">
        <v>821272.26800000016</v>
      </c>
      <c r="P36" s="661"/>
      <c r="Q36" s="657"/>
    </row>
    <row r="37" spans="1:17" s="662" customFormat="1" x14ac:dyDescent="0.25">
      <c r="A37" s="25"/>
      <c r="B37" s="78" t="s">
        <v>888</v>
      </c>
      <c r="C37" s="659">
        <v>0</v>
      </c>
      <c r="D37" s="659">
        <v>0</v>
      </c>
      <c r="E37" s="659">
        <v>0</v>
      </c>
      <c r="F37" s="659">
        <v>0</v>
      </c>
      <c r="G37" s="659">
        <v>0</v>
      </c>
      <c r="H37" s="659">
        <v>0</v>
      </c>
      <c r="I37" s="659">
        <v>0</v>
      </c>
      <c r="J37" s="659">
        <v>0</v>
      </c>
      <c r="K37" s="659">
        <v>0</v>
      </c>
      <c r="L37" s="659">
        <v>0</v>
      </c>
      <c r="M37" s="659">
        <v>0</v>
      </c>
      <c r="N37" s="659">
        <v>0</v>
      </c>
      <c r="O37" s="659">
        <v>0</v>
      </c>
      <c r="P37" s="661"/>
      <c r="Q37" s="657"/>
    </row>
    <row r="38" spans="1:17" s="662" customFormat="1" x14ac:dyDescent="0.25">
      <c r="A38" s="655">
        <v>3010000</v>
      </c>
      <c r="B38" s="76" t="s">
        <v>889</v>
      </c>
      <c r="C38" s="656">
        <v>29983.4</v>
      </c>
      <c r="D38" s="656">
        <v>39100</v>
      </c>
      <c r="E38" s="656">
        <v>14661</v>
      </c>
      <c r="F38" s="656">
        <v>9893.7999999999993</v>
      </c>
      <c r="G38" s="656">
        <v>22326</v>
      </c>
      <c r="H38" s="656">
        <v>19651.900000000001</v>
      </c>
      <c r="I38" s="656">
        <v>7118</v>
      </c>
      <c r="J38" s="656">
        <v>20000</v>
      </c>
      <c r="K38" s="656">
        <v>53747</v>
      </c>
      <c r="L38" s="656">
        <v>5603</v>
      </c>
      <c r="M38" s="656">
        <v>24112.2</v>
      </c>
      <c r="N38" s="656">
        <v>6390</v>
      </c>
      <c r="O38" s="656">
        <v>252586.30000000002</v>
      </c>
      <c r="P38" s="661"/>
      <c r="Q38" s="657"/>
    </row>
    <row r="39" spans="1:17" s="662" customFormat="1" x14ac:dyDescent="0.25">
      <c r="A39" s="655">
        <v>3020000</v>
      </c>
      <c r="B39" s="76" t="s">
        <v>890</v>
      </c>
      <c r="C39" s="656">
        <v>0</v>
      </c>
      <c r="D39" s="656">
        <v>0</v>
      </c>
      <c r="E39" s="656">
        <v>0</v>
      </c>
      <c r="F39" s="656">
        <v>0</v>
      </c>
      <c r="G39" s="656">
        <v>0</v>
      </c>
      <c r="H39" s="656">
        <v>0</v>
      </c>
      <c r="I39" s="656">
        <v>0</v>
      </c>
      <c r="J39" s="656">
        <v>0</v>
      </c>
      <c r="K39" s="656">
        <v>0</v>
      </c>
      <c r="L39" s="656">
        <v>3258.5790000000002</v>
      </c>
      <c r="M39" s="656">
        <v>0</v>
      </c>
      <c r="N39" s="656">
        <v>1000</v>
      </c>
      <c r="O39" s="656">
        <v>4258.5789999999997</v>
      </c>
      <c r="P39" s="661"/>
      <c r="Q39" s="657"/>
    </row>
    <row r="40" spans="1:17" s="662" customFormat="1" x14ac:dyDescent="0.25">
      <c r="A40" s="655"/>
      <c r="B40" s="76" t="s">
        <v>917</v>
      </c>
      <c r="C40" s="656">
        <v>0</v>
      </c>
      <c r="D40" s="656">
        <v>0</v>
      </c>
      <c r="E40" s="656">
        <v>0</v>
      </c>
      <c r="F40" s="656">
        <v>0</v>
      </c>
      <c r="G40" s="656">
        <v>0</v>
      </c>
      <c r="H40" s="656">
        <v>0</v>
      </c>
      <c r="I40" s="656">
        <v>0</v>
      </c>
      <c r="J40" s="656">
        <v>0</v>
      </c>
      <c r="K40" s="656">
        <v>0</v>
      </c>
      <c r="L40" s="656">
        <v>0</v>
      </c>
      <c r="M40" s="656">
        <v>0</v>
      </c>
      <c r="N40" s="656">
        <v>0</v>
      </c>
      <c r="O40" s="656">
        <v>0</v>
      </c>
      <c r="P40" s="661"/>
      <c r="Q40" s="657"/>
    </row>
    <row r="41" spans="1:17" s="662" customFormat="1" x14ac:dyDescent="0.25">
      <c r="A41" s="655">
        <v>3040000</v>
      </c>
      <c r="B41" s="76" t="s">
        <v>891</v>
      </c>
      <c r="C41" s="656">
        <v>6173.509</v>
      </c>
      <c r="D41" s="656">
        <v>11236.302</v>
      </c>
      <c r="E41" s="656">
        <v>6983.3969999999999</v>
      </c>
      <c r="F41" s="656">
        <v>4946.8999999999996</v>
      </c>
      <c r="G41" s="656">
        <v>10247.178</v>
      </c>
      <c r="H41" s="656">
        <v>3266.8890000000001</v>
      </c>
      <c r="I41" s="656">
        <v>1476.7239999999999</v>
      </c>
      <c r="J41" s="656">
        <v>8675.2559999999994</v>
      </c>
      <c r="K41" s="656">
        <v>5110.7529999999997</v>
      </c>
      <c r="L41" s="656">
        <v>376.065</v>
      </c>
      <c r="M41" s="656">
        <v>1385.789</v>
      </c>
      <c r="N41" s="656">
        <v>261.66699999999997</v>
      </c>
      <c r="O41" s="656">
        <v>60140.429000000004</v>
      </c>
      <c r="P41" s="661"/>
      <c r="Q41" s="657"/>
    </row>
    <row r="42" spans="1:17" s="662" customFormat="1" x14ac:dyDescent="0.25">
      <c r="A42" s="655">
        <v>3050000</v>
      </c>
      <c r="B42" s="76" t="s">
        <v>1004</v>
      </c>
      <c r="C42" s="656">
        <v>18.763999999999999</v>
      </c>
      <c r="D42" s="656">
        <v>1782.5319999999999</v>
      </c>
      <c r="E42" s="656">
        <v>428.26900000000001</v>
      </c>
      <c r="F42" s="656">
        <v>1446.683</v>
      </c>
      <c r="G42" s="656">
        <v>2115.6379999999999</v>
      </c>
      <c r="H42" s="656">
        <v>145.16499999999999</v>
      </c>
      <c r="I42" s="656">
        <v>489.65699999999998</v>
      </c>
      <c r="J42" s="656">
        <v>-3880.72</v>
      </c>
      <c r="K42" s="656">
        <v>35720.925999999999</v>
      </c>
      <c r="L42" s="656">
        <v>1913.3030000000001</v>
      </c>
      <c r="M42" s="656">
        <v>850.61</v>
      </c>
      <c r="N42" s="656">
        <v>-1549.55</v>
      </c>
      <c r="O42" s="656">
        <v>39481.276999999995</v>
      </c>
      <c r="P42" s="661"/>
      <c r="Q42" s="657"/>
    </row>
    <row r="43" spans="1:17" s="662" customFormat="1" x14ac:dyDescent="0.25">
      <c r="A43" s="655">
        <v>3060000</v>
      </c>
      <c r="B43" s="76" t="s">
        <v>1005</v>
      </c>
      <c r="C43" s="656">
        <v>0</v>
      </c>
      <c r="D43" s="656">
        <v>0</v>
      </c>
      <c r="E43" s="656">
        <v>0</v>
      </c>
      <c r="F43" s="656">
        <v>0</v>
      </c>
      <c r="G43" s="656">
        <v>0</v>
      </c>
      <c r="H43" s="656">
        <v>0</v>
      </c>
      <c r="I43" s="656">
        <v>98.974999999999994</v>
      </c>
      <c r="J43" s="656">
        <v>0</v>
      </c>
      <c r="K43" s="656">
        <v>0</v>
      </c>
      <c r="L43" s="656">
        <v>0</v>
      </c>
      <c r="M43" s="656">
        <v>0</v>
      </c>
      <c r="N43" s="656">
        <v>0</v>
      </c>
      <c r="O43" s="656">
        <v>98.974999999999994</v>
      </c>
      <c r="P43" s="661"/>
      <c r="Q43" s="657"/>
    </row>
    <row r="44" spans="1:17" s="662" customFormat="1" x14ac:dyDescent="0.25">
      <c r="A44" s="655">
        <v>3070000</v>
      </c>
      <c r="B44" s="76" t="s">
        <v>1006</v>
      </c>
      <c r="C44" s="656">
        <v>0</v>
      </c>
      <c r="D44" s="656">
        <v>160.85900000000001</v>
      </c>
      <c r="E44" s="656">
        <v>0</v>
      </c>
      <c r="F44" s="656">
        <v>0</v>
      </c>
      <c r="G44" s="656">
        <v>0</v>
      </c>
      <c r="H44" s="656">
        <v>0</v>
      </c>
      <c r="I44" s="656">
        <v>2.6840000000000002</v>
      </c>
      <c r="J44" s="656">
        <v>0</v>
      </c>
      <c r="K44" s="656">
        <v>0</v>
      </c>
      <c r="L44" s="656">
        <v>0</v>
      </c>
      <c r="M44" s="656">
        <v>0</v>
      </c>
      <c r="N44" s="656">
        <v>0</v>
      </c>
      <c r="O44" s="656">
        <v>163.54300000000001</v>
      </c>
      <c r="P44" s="661"/>
      <c r="Q44" s="657"/>
    </row>
    <row r="45" spans="1:17" s="662" customFormat="1" x14ac:dyDescent="0.25">
      <c r="A45" s="25"/>
      <c r="B45" s="78" t="s">
        <v>892</v>
      </c>
      <c r="C45" s="659">
        <v>36175.673000000003</v>
      </c>
      <c r="D45" s="659">
        <v>52279.692999999999</v>
      </c>
      <c r="E45" s="659">
        <v>22072.666000000001</v>
      </c>
      <c r="F45" s="659">
        <v>16287.383</v>
      </c>
      <c r="G45" s="659">
        <v>34688.815999999999</v>
      </c>
      <c r="H45" s="659">
        <v>23063.954000000002</v>
      </c>
      <c r="I45" s="659">
        <v>9186.0400000000009</v>
      </c>
      <c r="J45" s="659">
        <v>24794.536</v>
      </c>
      <c r="K45" s="659">
        <v>94578.679000000004</v>
      </c>
      <c r="L45" s="659">
        <v>11150.947</v>
      </c>
      <c r="M45" s="659">
        <v>26348.598999999998</v>
      </c>
      <c r="N45" s="659">
        <v>6102.1170000000002</v>
      </c>
      <c r="O45" s="659">
        <v>356729.103</v>
      </c>
      <c r="P45" s="661"/>
      <c r="Q45" s="657"/>
    </row>
    <row r="46" spans="1:17" s="662" customFormat="1" x14ac:dyDescent="0.25">
      <c r="A46" s="25"/>
      <c r="B46" s="78" t="s">
        <v>893</v>
      </c>
      <c r="C46" s="659">
        <v>211516.96599999999</v>
      </c>
      <c r="D46" s="659">
        <v>250671.658</v>
      </c>
      <c r="E46" s="659">
        <v>23452.28</v>
      </c>
      <c r="F46" s="659">
        <v>55957.805</v>
      </c>
      <c r="G46" s="659">
        <v>143628.25</v>
      </c>
      <c r="H46" s="659">
        <v>58079.281999999999</v>
      </c>
      <c r="I46" s="659">
        <v>16950.37</v>
      </c>
      <c r="J46" s="659">
        <v>41128.680999999997</v>
      </c>
      <c r="K46" s="659">
        <v>196926.77499999999</v>
      </c>
      <c r="L46" s="659">
        <v>15151.626</v>
      </c>
      <c r="M46" s="659">
        <v>81985.33</v>
      </c>
      <c r="N46" s="659">
        <v>82552.347999999998</v>
      </c>
      <c r="O46" s="659">
        <v>1178001.371</v>
      </c>
      <c r="P46" s="661"/>
      <c r="Q46" s="657"/>
    </row>
    <row r="47" spans="1:17" s="662" customFormat="1" x14ac:dyDescent="0.25">
      <c r="A47" s="655">
        <v>7000000</v>
      </c>
      <c r="B47" s="76" t="s">
        <v>894</v>
      </c>
      <c r="C47" s="656">
        <v>3137913.9789999998</v>
      </c>
      <c r="D47" s="656">
        <v>1366067.865</v>
      </c>
      <c r="E47" s="656">
        <v>9653230.4989999998</v>
      </c>
      <c r="F47" s="656">
        <v>3958384.6690000002</v>
      </c>
      <c r="G47" s="656">
        <v>5755791.0149999997</v>
      </c>
      <c r="H47" s="656">
        <v>3197468.1710000001</v>
      </c>
      <c r="I47" s="656">
        <v>1221504.8160000001</v>
      </c>
      <c r="J47" s="656">
        <v>4743462.7620000001</v>
      </c>
      <c r="K47" s="656">
        <v>9280655.318</v>
      </c>
      <c r="L47" s="656">
        <v>712805.30599999998</v>
      </c>
      <c r="M47" s="656">
        <v>1522588.7450000001</v>
      </c>
      <c r="N47" s="656">
        <v>1237231.22</v>
      </c>
      <c r="O47" s="656">
        <v>45787104.364999995</v>
      </c>
      <c r="P47" s="661"/>
      <c r="Q47" s="657"/>
    </row>
    <row r="48" spans="1:17" s="662" customFormat="1" x14ac:dyDescent="0.25">
      <c r="A48" s="655">
        <v>9000000</v>
      </c>
      <c r="B48" s="76" t="s">
        <v>895</v>
      </c>
      <c r="C48" s="656">
        <v>1202097.547</v>
      </c>
      <c r="D48" s="656">
        <v>3121.3310000000001</v>
      </c>
      <c r="E48" s="656">
        <v>8619.3310000000001</v>
      </c>
      <c r="F48" s="656">
        <v>66.748999999999995</v>
      </c>
      <c r="G48" s="656">
        <v>2079363.013</v>
      </c>
      <c r="H48" s="656">
        <v>18377.006000000001</v>
      </c>
      <c r="I48" s="656">
        <v>1878.29</v>
      </c>
      <c r="J48" s="656">
        <v>0</v>
      </c>
      <c r="K48" s="656">
        <v>43393.599999999999</v>
      </c>
      <c r="L48" s="656">
        <v>6662.4089999999997</v>
      </c>
      <c r="M48" s="656">
        <v>378</v>
      </c>
      <c r="N48" s="656">
        <v>450.4</v>
      </c>
      <c r="O48" s="656">
        <v>3364407.676</v>
      </c>
      <c r="P48" s="661"/>
      <c r="Q48" s="657"/>
    </row>
    <row r="49" spans="1:17" s="662" customFormat="1" ht="3" customHeight="1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Q49" s="394"/>
    </row>
    <row r="50" spans="1:17" s="662" customFormat="1" x14ac:dyDescent="0.25">
      <c r="A50" s="2222" t="s">
        <v>1058</v>
      </c>
      <c r="B50" s="2222"/>
      <c r="C50" s="2222"/>
      <c r="D50" s="2222"/>
      <c r="E50" s="2222"/>
      <c r="F50" s="2222"/>
      <c r="G50" s="2222"/>
      <c r="H50" s="2222"/>
      <c r="I50" s="2222"/>
      <c r="J50" s="2222"/>
      <c r="K50" s="2222"/>
      <c r="L50" s="2222"/>
      <c r="M50" s="2222"/>
      <c r="N50" s="2222"/>
      <c r="O50" s="2222"/>
    </row>
    <row r="51" spans="1:17" s="662" customFormat="1" x14ac:dyDescent="0.25">
      <c r="A51" s="26"/>
      <c r="B51" s="2222" t="s">
        <v>1420</v>
      </c>
      <c r="C51" s="2222"/>
      <c r="D51" s="2222"/>
      <c r="E51" s="2222"/>
      <c r="F51" s="2222"/>
      <c r="G51" s="2222"/>
      <c r="H51" s="2222"/>
      <c r="I51" s="2222"/>
      <c r="J51" s="2222"/>
      <c r="K51" s="2222"/>
      <c r="L51" s="2222"/>
      <c r="M51" s="2222"/>
      <c r="N51" s="2222"/>
      <c r="O51" s="2222"/>
      <c r="P51" s="2222"/>
    </row>
    <row r="52" spans="1:17" s="662" customFormat="1" x14ac:dyDescent="0.25">
      <c r="A52" s="26"/>
      <c r="B52" s="664"/>
      <c r="C52" s="1777"/>
      <c r="D52" s="1777"/>
      <c r="E52" s="1777"/>
      <c r="F52" s="1777"/>
      <c r="G52" s="1777"/>
      <c r="H52" s="1777"/>
      <c r="I52" s="1777"/>
      <c r="J52" s="1777"/>
      <c r="K52" s="1777"/>
      <c r="L52" s="1777"/>
      <c r="M52" s="1777"/>
      <c r="N52" s="1777"/>
      <c r="O52" s="1777"/>
    </row>
    <row r="53" spans="1:17" ht="21.75" customHeight="1" x14ac:dyDescent="0.25">
      <c r="A53" s="2225" t="s">
        <v>902</v>
      </c>
      <c r="B53" s="2225"/>
      <c r="C53" s="2225"/>
      <c r="D53" s="2225"/>
      <c r="E53" s="2225"/>
      <c r="F53" s="2225"/>
      <c r="G53" s="2225"/>
      <c r="H53" s="2225"/>
      <c r="I53" s="2225"/>
      <c r="J53" s="2225"/>
      <c r="K53" s="2225"/>
      <c r="L53" s="2225"/>
      <c r="M53" s="2225"/>
      <c r="N53" s="2225"/>
      <c r="O53" s="2225"/>
    </row>
    <row r="54" spans="1:17" ht="18" x14ac:dyDescent="0.25">
      <c r="A54" s="2225" t="s">
        <v>1008</v>
      </c>
      <c r="B54" s="2225"/>
      <c r="C54" s="2225"/>
      <c r="D54" s="2225"/>
      <c r="E54" s="2225"/>
      <c r="F54" s="2225"/>
      <c r="G54" s="2225"/>
      <c r="H54" s="2225"/>
      <c r="I54" s="2225"/>
      <c r="J54" s="2225"/>
      <c r="K54" s="2225"/>
      <c r="L54" s="2225"/>
      <c r="M54" s="2225"/>
      <c r="N54" s="2225"/>
      <c r="O54" s="2225"/>
    </row>
    <row r="55" spans="1:17" ht="15.75" x14ac:dyDescent="0.25">
      <c r="A55" s="2226" t="s">
        <v>1534</v>
      </c>
      <c r="B55" s="2226"/>
      <c r="C55" s="2226"/>
      <c r="D55" s="2226"/>
      <c r="E55" s="2226"/>
      <c r="F55" s="2226"/>
      <c r="G55" s="2226"/>
      <c r="H55" s="2226"/>
      <c r="I55" s="2226"/>
      <c r="J55" s="2226"/>
      <c r="K55" s="2226"/>
      <c r="L55" s="2226"/>
      <c r="M55" s="2226"/>
      <c r="N55" s="2226"/>
      <c r="O55" s="2226"/>
    </row>
    <row r="56" spans="1:17" ht="15.75" x14ac:dyDescent="0.25">
      <c r="A56" s="2227" t="s">
        <v>771</v>
      </c>
      <c r="B56" s="2227"/>
      <c r="C56" s="2227"/>
      <c r="D56" s="2227"/>
      <c r="E56" s="2227"/>
      <c r="F56" s="2227"/>
      <c r="G56" s="2227"/>
      <c r="H56" s="2227"/>
      <c r="I56" s="2227"/>
      <c r="J56" s="2227"/>
      <c r="K56" s="2227"/>
      <c r="L56" s="2227"/>
      <c r="M56" s="2227"/>
      <c r="N56" s="2227"/>
      <c r="O56" s="2227"/>
    </row>
    <row r="57" spans="1:17" ht="1.5" customHeight="1" x14ac:dyDescent="0.25">
      <c r="A57" s="665"/>
      <c r="B57" s="665"/>
      <c r="C57" s="666"/>
      <c r="D57" s="666"/>
      <c r="E57" s="666"/>
      <c r="F57" s="666"/>
      <c r="G57" s="666"/>
      <c r="H57" s="666"/>
      <c r="I57" s="666"/>
      <c r="J57" s="666"/>
      <c r="K57" s="666"/>
      <c r="L57" s="666"/>
      <c r="M57" s="666"/>
      <c r="N57" s="666"/>
      <c r="O57" s="667"/>
    </row>
    <row r="58" spans="1:17" ht="14.25" customHeight="1" x14ac:dyDescent="0.25">
      <c r="A58" s="668"/>
      <c r="B58" s="669"/>
      <c r="C58" s="91" t="s">
        <v>903</v>
      </c>
      <c r="D58" s="91" t="s">
        <v>1220</v>
      </c>
      <c r="E58" s="91" t="s">
        <v>905</v>
      </c>
      <c r="F58" s="91" t="s">
        <v>909</v>
      </c>
      <c r="G58" s="91" t="s">
        <v>910</v>
      </c>
      <c r="H58" s="91" t="s">
        <v>911</v>
      </c>
      <c r="I58" s="91" t="s">
        <v>912</v>
      </c>
      <c r="J58" s="91" t="s">
        <v>913</v>
      </c>
      <c r="K58" s="91" t="s">
        <v>914</v>
      </c>
      <c r="L58" s="91" t="s">
        <v>907</v>
      </c>
      <c r="M58" s="91" t="s">
        <v>1507</v>
      </c>
      <c r="N58" s="91" t="s">
        <v>908</v>
      </c>
      <c r="O58" s="670" t="s">
        <v>1</v>
      </c>
    </row>
    <row r="59" spans="1:17" ht="9" customHeight="1" x14ac:dyDescent="0.25">
      <c r="A59" s="671"/>
      <c r="B59" s="672"/>
      <c r="C59" s="673"/>
      <c r="D59" s="673"/>
      <c r="E59" s="673"/>
      <c r="F59" s="673"/>
      <c r="G59" s="673"/>
      <c r="H59" s="673"/>
      <c r="I59" s="673"/>
      <c r="J59" s="673"/>
      <c r="K59" s="673"/>
      <c r="L59" s="673"/>
      <c r="M59" s="673"/>
      <c r="N59" s="673"/>
      <c r="O59" s="674"/>
    </row>
    <row r="60" spans="1:17" ht="15.95" customHeight="1" x14ac:dyDescent="0.25">
      <c r="A60" s="655">
        <v>5100000</v>
      </c>
      <c r="B60" s="76" t="s">
        <v>769</v>
      </c>
      <c r="C60" s="661">
        <v>2246.4009999999998</v>
      </c>
      <c r="D60" s="661">
        <v>1504.058</v>
      </c>
      <c r="E60" s="661">
        <v>2212.3589999999999</v>
      </c>
      <c r="F60" s="661">
        <v>3833.8139999999999</v>
      </c>
      <c r="G60" s="661">
        <v>2928.0410000000002</v>
      </c>
      <c r="H60" s="661">
        <v>2533.6489999999999</v>
      </c>
      <c r="I60" s="661">
        <v>2531.174</v>
      </c>
      <c r="J60" s="661">
        <v>1024.6610000000001</v>
      </c>
      <c r="K60" s="661">
        <v>5108.0200000000004</v>
      </c>
      <c r="L60" s="661">
        <v>3346.55</v>
      </c>
      <c r="M60" s="661">
        <v>3590.51</v>
      </c>
      <c r="N60" s="661">
        <v>842.8</v>
      </c>
      <c r="O60" s="661">
        <v>31702.037</v>
      </c>
    </row>
    <row r="61" spans="1:17" ht="15.95" customHeight="1" x14ac:dyDescent="0.25">
      <c r="A61" s="655">
        <v>4100000</v>
      </c>
      <c r="B61" s="76" t="s">
        <v>899</v>
      </c>
      <c r="C61" s="661">
        <v>480.334</v>
      </c>
      <c r="D61" s="661">
        <v>717.29600000000005</v>
      </c>
      <c r="E61" s="661">
        <v>673.85</v>
      </c>
      <c r="F61" s="661">
        <v>687.39800000000002</v>
      </c>
      <c r="G61" s="661">
        <v>946.29200000000003</v>
      </c>
      <c r="H61" s="661">
        <v>619.96699999999998</v>
      </c>
      <c r="I61" s="661">
        <v>469.18700000000001</v>
      </c>
      <c r="J61" s="661">
        <v>360.11700000000002</v>
      </c>
      <c r="K61" s="661">
        <v>1599.104</v>
      </c>
      <c r="L61" s="661">
        <v>455.73200000000003</v>
      </c>
      <c r="M61" s="661">
        <v>459.88299999999998</v>
      </c>
      <c r="N61" s="661">
        <v>492.55200000000002</v>
      </c>
      <c r="O61" s="661">
        <v>7961.7119999999995</v>
      </c>
    </row>
    <row r="62" spans="1:17" ht="15.95" customHeight="1" x14ac:dyDescent="0.25">
      <c r="A62" s="25"/>
      <c r="B62" s="78" t="s">
        <v>798</v>
      </c>
      <c r="C62" s="659">
        <v>1766.067</v>
      </c>
      <c r="D62" s="659">
        <v>786.76199999999994</v>
      </c>
      <c r="E62" s="659">
        <v>1538.509</v>
      </c>
      <c r="F62" s="659">
        <v>3146.4160000000002</v>
      </c>
      <c r="G62" s="659">
        <v>1981.749</v>
      </c>
      <c r="H62" s="659">
        <v>1913.682</v>
      </c>
      <c r="I62" s="659">
        <v>2061.9870000000001</v>
      </c>
      <c r="J62" s="659">
        <v>664.54399999999998</v>
      </c>
      <c r="K62" s="659">
        <v>3508.9160000000002</v>
      </c>
      <c r="L62" s="659">
        <v>2890.8180000000002</v>
      </c>
      <c r="M62" s="659">
        <v>3130.627</v>
      </c>
      <c r="N62" s="659">
        <v>350.24799999999999</v>
      </c>
      <c r="O62" s="659">
        <v>23740.325000000001</v>
      </c>
    </row>
    <row r="63" spans="1:17" ht="15.95" customHeight="1" x14ac:dyDescent="0.25">
      <c r="A63" s="655">
        <v>5200000</v>
      </c>
      <c r="B63" s="76" t="s">
        <v>897</v>
      </c>
      <c r="C63" s="661">
        <v>13986.924000000001</v>
      </c>
      <c r="D63" s="661">
        <v>12270.161</v>
      </c>
      <c r="E63" s="661">
        <v>949.51700000000005</v>
      </c>
      <c r="F63" s="661">
        <v>3448.473</v>
      </c>
      <c r="G63" s="661">
        <v>7653.0169999999998</v>
      </c>
      <c r="H63" s="661">
        <v>2267.1060000000002</v>
      </c>
      <c r="I63" s="661">
        <v>654.12699999999995</v>
      </c>
      <c r="J63" s="661">
        <v>267.964</v>
      </c>
      <c r="K63" s="661">
        <v>4717.4579999999996</v>
      </c>
      <c r="L63" s="661">
        <v>945.74599999999998</v>
      </c>
      <c r="M63" s="661">
        <v>1967.0940000000001</v>
      </c>
      <c r="N63" s="661">
        <v>3419.6019999999999</v>
      </c>
      <c r="O63" s="661">
        <v>52547.188999999991</v>
      </c>
    </row>
    <row r="64" spans="1:17" ht="15.95" customHeight="1" x14ac:dyDescent="0.25">
      <c r="A64" s="655">
        <v>4200000</v>
      </c>
      <c r="B64" s="76" t="s">
        <v>919</v>
      </c>
      <c r="C64" s="661">
        <v>9877.7340000000004</v>
      </c>
      <c r="D64" s="661">
        <v>7738.2910000000002</v>
      </c>
      <c r="E64" s="661">
        <v>2.9380000000000002</v>
      </c>
      <c r="F64" s="661">
        <v>3327.6750000000002</v>
      </c>
      <c r="G64" s="661">
        <v>3307.2240000000002</v>
      </c>
      <c r="H64" s="661">
        <v>1657.2650000000001</v>
      </c>
      <c r="I64" s="661">
        <v>90.671999999999997</v>
      </c>
      <c r="J64" s="661">
        <v>261.577</v>
      </c>
      <c r="K64" s="661">
        <v>3742.7179999999998</v>
      </c>
      <c r="L64" s="661">
        <v>735.02599999999995</v>
      </c>
      <c r="M64" s="661">
        <v>1556.5050000000001</v>
      </c>
      <c r="N64" s="661">
        <v>4436.3670000000002</v>
      </c>
      <c r="O64" s="661">
        <v>36733.992000000006</v>
      </c>
    </row>
    <row r="65" spans="1:15" ht="15.95" customHeight="1" x14ac:dyDescent="0.25">
      <c r="A65" s="25"/>
      <c r="B65" s="78" t="s">
        <v>799</v>
      </c>
      <c r="C65" s="659">
        <v>5875.2569999999996</v>
      </c>
      <c r="D65" s="659">
        <v>5318.6319999999996</v>
      </c>
      <c r="E65" s="659">
        <v>2485.0880000000002</v>
      </c>
      <c r="F65" s="659">
        <v>3267.2139999999999</v>
      </c>
      <c r="G65" s="659">
        <v>6327.5420000000004</v>
      </c>
      <c r="H65" s="659">
        <v>2523.5230000000001</v>
      </c>
      <c r="I65" s="659">
        <v>2625.442</v>
      </c>
      <c r="J65" s="659">
        <v>670.93100000000004</v>
      </c>
      <c r="K65" s="659">
        <v>4483.6559999999999</v>
      </c>
      <c r="L65" s="659">
        <v>3101.538</v>
      </c>
      <c r="M65" s="659">
        <v>3541.2159999999999</v>
      </c>
      <c r="N65" s="659">
        <v>-666.51700000000005</v>
      </c>
      <c r="O65" s="659">
        <v>39553.522000000004</v>
      </c>
    </row>
    <row r="66" spans="1:15" s="662" customFormat="1" ht="15.95" customHeight="1" x14ac:dyDescent="0.25">
      <c r="A66" s="655">
        <v>5300000</v>
      </c>
      <c r="B66" s="76" t="s">
        <v>918</v>
      </c>
      <c r="C66" s="661">
        <v>788.76900000000001</v>
      </c>
      <c r="D66" s="661">
        <v>0</v>
      </c>
      <c r="E66" s="661">
        <v>0</v>
      </c>
      <c r="F66" s="661">
        <v>0</v>
      </c>
      <c r="G66" s="661">
        <v>0</v>
      </c>
      <c r="H66" s="661">
        <v>51.795999999999999</v>
      </c>
      <c r="I66" s="661">
        <v>0</v>
      </c>
      <c r="J66" s="661">
        <v>0</v>
      </c>
      <c r="K66" s="661">
        <v>0</v>
      </c>
      <c r="L66" s="661">
        <v>0</v>
      </c>
      <c r="M66" s="661">
        <v>0</v>
      </c>
      <c r="N66" s="661">
        <v>0</v>
      </c>
      <c r="O66" s="661">
        <v>840.56500000000005</v>
      </c>
    </row>
    <row r="67" spans="1:15" s="662" customFormat="1" ht="15.95" customHeight="1" x14ac:dyDescent="0.25">
      <c r="A67" s="655">
        <v>4300000</v>
      </c>
      <c r="B67" s="76" t="s">
        <v>1009</v>
      </c>
      <c r="C67" s="661">
        <v>2121.8490000000002</v>
      </c>
      <c r="D67" s="661">
        <v>0</v>
      </c>
      <c r="E67" s="661">
        <v>0</v>
      </c>
      <c r="F67" s="661">
        <v>0</v>
      </c>
      <c r="G67" s="661">
        <v>5.4630000000000001</v>
      </c>
      <c r="H67" s="661">
        <v>244.33799999999999</v>
      </c>
      <c r="I67" s="661">
        <v>107.214</v>
      </c>
      <c r="J67" s="661">
        <v>0.93799999999999994</v>
      </c>
      <c r="K67" s="661">
        <v>5.2990000000000004</v>
      </c>
      <c r="L67" s="661">
        <v>0</v>
      </c>
      <c r="M67" s="661">
        <v>193.72</v>
      </c>
      <c r="N67" s="661">
        <v>0</v>
      </c>
      <c r="O67" s="661">
        <v>2678.8210000000004</v>
      </c>
    </row>
    <row r="68" spans="1:15" s="662" customFormat="1" ht="15.95" customHeight="1" x14ac:dyDescent="0.25">
      <c r="A68" s="25"/>
      <c r="B68" s="78" t="s">
        <v>1056</v>
      </c>
      <c r="C68" s="675">
        <v>4542.1769999999997</v>
      </c>
      <c r="D68" s="675">
        <v>5318.6319999999996</v>
      </c>
      <c r="E68" s="675">
        <v>2485.0880000000002</v>
      </c>
      <c r="F68" s="675">
        <v>3267.2139999999999</v>
      </c>
      <c r="G68" s="675">
        <v>6322.0789999999997</v>
      </c>
      <c r="H68" s="675">
        <v>2330.9810000000002</v>
      </c>
      <c r="I68" s="675">
        <v>2518.2280000000001</v>
      </c>
      <c r="J68" s="675">
        <v>669.99300000000005</v>
      </c>
      <c r="K68" s="675">
        <v>4478.357</v>
      </c>
      <c r="L68" s="675">
        <v>3101.538</v>
      </c>
      <c r="M68" s="675">
        <v>3347.4960000000001</v>
      </c>
      <c r="N68" s="675">
        <v>-666.51700000000005</v>
      </c>
      <c r="O68" s="675">
        <v>37715.265999999996</v>
      </c>
    </row>
    <row r="69" spans="1:15" s="662" customFormat="1" ht="15.95" customHeight="1" x14ac:dyDescent="0.25">
      <c r="A69" s="655">
        <v>4400000</v>
      </c>
      <c r="B69" s="76" t="s">
        <v>1010</v>
      </c>
      <c r="C69" s="661">
        <v>4546.0240000000003</v>
      </c>
      <c r="D69" s="661">
        <v>3706.3679999999999</v>
      </c>
      <c r="E69" s="661">
        <v>2184.1439999999998</v>
      </c>
      <c r="F69" s="661">
        <v>2475.7040000000002</v>
      </c>
      <c r="G69" s="661">
        <v>2600.46</v>
      </c>
      <c r="H69" s="661">
        <v>2948.518</v>
      </c>
      <c r="I69" s="661">
        <v>2251.5880000000002</v>
      </c>
      <c r="J69" s="661">
        <v>4363.0940000000001</v>
      </c>
      <c r="K69" s="661">
        <v>4240.9139999999998</v>
      </c>
      <c r="L69" s="661">
        <v>1188.2349999999999</v>
      </c>
      <c r="M69" s="661">
        <v>2738.1990000000001</v>
      </c>
      <c r="N69" s="661">
        <v>1367.7180000000001</v>
      </c>
      <c r="O69" s="661">
        <v>34610.966</v>
      </c>
    </row>
    <row r="70" spans="1:15" s="662" customFormat="1" ht="15.95" customHeight="1" x14ac:dyDescent="0.25">
      <c r="A70" s="25"/>
      <c r="B70" s="78" t="s">
        <v>797</v>
      </c>
      <c r="C70" s="675">
        <v>-3.847</v>
      </c>
      <c r="D70" s="675">
        <v>1612.2639999999999</v>
      </c>
      <c r="E70" s="675">
        <v>300.94400000000002</v>
      </c>
      <c r="F70" s="675">
        <v>791.51</v>
      </c>
      <c r="G70" s="675">
        <v>3721.6190000000001</v>
      </c>
      <c r="H70" s="675">
        <v>-617.53700000000003</v>
      </c>
      <c r="I70" s="675">
        <v>266.64</v>
      </c>
      <c r="J70" s="675">
        <v>-3693.1010000000001</v>
      </c>
      <c r="K70" s="675">
        <v>237.44300000000001</v>
      </c>
      <c r="L70" s="675">
        <v>1913.3030000000001</v>
      </c>
      <c r="M70" s="675">
        <v>609.29700000000003</v>
      </c>
      <c r="N70" s="675">
        <v>-2034.2349999999999</v>
      </c>
      <c r="O70" s="675">
        <v>3104.3</v>
      </c>
    </row>
    <row r="71" spans="1:15" s="662" customFormat="1" ht="15.95" customHeight="1" x14ac:dyDescent="0.25">
      <c r="A71" s="655">
        <v>5500000</v>
      </c>
      <c r="B71" s="76" t="s">
        <v>770</v>
      </c>
      <c r="C71" s="661">
        <v>20.599</v>
      </c>
      <c r="D71" s="661">
        <v>12.526999999999999</v>
      </c>
      <c r="E71" s="661">
        <v>308.92700000000002</v>
      </c>
      <c r="F71" s="661">
        <v>0</v>
      </c>
      <c r="G71" s="661">
        <v>548.10199999999998</v>
      </c>
      <c r="H71" s="661">
        <v>1468.452</v>
      </c>
      <c r="I71" s="661">
        <v>235.553</v>
      </c>
      <c r="J71" s="661">
        <v>1.8360000000000001</v>
      </c>
      <c r="K71" s="661">
        <v>8.2680000000000007</v>
      </c>
      <c r="L71" s="661">
        <v>0</v>
      </c>
      <c r="M71" s="661">
        <v>579.01900000000001</v>
      </c>
      <c r="N71" s="661">
        <v>15.398</v>
      </c>
      <c r="O71" s="661">
        <v>3198.6809999999996</v>
      </c>
    </row>
    <row r="72" spans="1:15" s="662" customFormat="1" ht="15.95" customHeight="1" x14ac:dyDescent="0.25">
      <c r="A72" s="655">
        <v>4500000</v>
      </c>
      <c r="B72" s="76" t="s">
        <v>900</v>
      </c>
      <c r="C72" s="661">
        <v>0</v>
      </c>
      <c r="D72" s="661">
        <v>77.343999999999994</v>
      </c>
      <c r="E72" s="661">
        <v>13.183999999999999</v>
      </c>
      <c r="F72" s="661">
        <v>40.78</v>
      </c>
      <c r="G72" s="661">
        <v>38.445999999999998</v>
      </c>
      <c r="H72" s="661">
        <v>716.03499999999997</v>
      </c>
      <c r="I72" s="661">
        <v>0</v>
      </c>
      <c r="J72" s="661">
        <v>8.7910000000000004</v>
      </c>
      <c r="K72" s="661">
        <v>3.3769999999999998</v>
      </c>
      <c r="L72" s="661">
        <v>0</v>
      </c>
      <c r="M72" s="661">
        <v>0</v>
      </c>
      <c r="N72" s="661">
        <v>0</v>
      </c>
      <c r="O72" s="661">
        <v>897.95699999999999</v>
      </c>
    </row>
    <row r="73" spans="1:15" s="662" customFormat="1" ht="15.95" customHeight="1" x14ac:dyDescent="0.25">
      <c r="A73" s="25"/>
      <c r="B73" s="78" t="s">
        <v>1011</v>
      </c>
      <c r="C73" s="675">
        <v>16.751999999999999</v>
      </c>
      <c r="D73" s="675">
        <v>1547.4469999999999</v>
      </c>
      <c r="E73" s="675">
        <v>596.68700000000001</v>
      </c>
      <c r="F73" s="675">
        <v>750.73</v>
      </c>
      <c r="G73" s="675">
        <v>4231.2749999999996</v>
      </c>
      <c r="H73" s="675">
        <v>134.88</v>
      </c>
      <c r="I73" s="675">
        <v>502.19299999999998</v>
      </c>
      <c r="J73" s="675">
        <v>-3700.056</v>
      </c>
      <c r="K73" s="675">
        <v>242.334</v>
      </c>
      <c r="L73" s="675">
        <v>1913.3030000000001</v>
      </c>
      <c r="M73" s="675">
        <v>1188.316</v>
      </c>
      <c r="N73" s="675">
        <v>-2018.837</v>
      </c>
      <c r="O73" s="675">
        <v>5405.0239999999994</v>
      </c>
    </row>
    <row r="74" spans="1:15" s="662" customFormat="1" ht="25.5" x14ac:dyDescent="0.25">
      <c r="A74" s="655">
        <v>5890000</v>
      </c>
      <c r="B74" s="76" t="s">
        <v>898</v>
      </c>
      <c r="C74" s="676">
        <v>0.10299999999999999</v>
      </c>
      <c r="D74" s="661">
        <v>182.36199999999999</v>
      </c>
      <c r="E74" s="661">
        <v>0</v>
      </c>
      <c r="F74" s="661">
        <v>32.173999999999999</v>
      </c>
      <c r="G74" s="661">
        <v>245.00299999999999</v>
      </c>
      <c r="H74" s="661">
        <v>7.5259999999999998</v>
      </c>
      <c r="I74" s="661">
        <v>48.39</v>
      </c>
      <c r="J74" s="661">
        <v>155.773</v>
      </c>
      <c r="K74" s="661">
        <v>0.33400000000000002</v>
      </c>
      <c r="L74" s="661">
        <v>0</v>
      </c>
      <c r="M74" s="677">
        <v>4.0000000000000001E-3</v>
      </c>
      <c r="N74" s="661">
        <v>0.01</v>
      </c>
      <c r="O74" s="661">
        <v>671.67899999999997</v>
      </c>
    </row>
    <row r="75" spans="1:15" s="662" customFormat="1" ht="25.5" x14ac:dyDescent="0.25">
      <c r="A75" s="655">
        <v>4890000</v>
      </c>
      <c r="B75" s="76" t="s">
        <v>901</v>
      </c>
      <c r="C75" s="676">
        <v>0.307</v>
      </c>
      <c r="D75" s="661">
        <v>15.401999999999999</v>
      </c>
      <c r="E75" s="661">
        <v>0</v>
      </c>
      <c r="F75" s="661">
        <v>19.099</v>
      </c>
      <c r="G75" s="661">
        <v>245.00299999999999</v>
      </c>
      <c r="H75" s="661">
        <v>1.276</v>
      </c>
      <c r="I75" s="661">
        <v>60.927</v>
      </c>
      <c r="J75" s="661">
        <v>0.60699999999999998</v>
      </c>
      <c r="K75" s="661">
        <v>1.0999999999999999E-2</v>
      </c>
      <c r="L75" s="661">
        <v>0</v>
      </c>
      <c r="M75" s="678">
        <v>0.61199999999999999</v>
      </c>
      <c r="N75" s="661">
        <v>0.28899999999999998</v>
      </c>
      <c r="O75" s="661">
        <v>343.53300000000007</v>
      </c>
    </row>
    <row r="76" spans="1:15" s="662" customFormat="1" ht="15.95" customHeight="1" x14ac:dyDescent="0.25">
      <c r="A76" s="25"/>
      <c r="B76" s="78" t="s">
        <v>1012</v>
      </c>
      <c r="C76" s="675">
        <v>16.547999999999998</v>
      </c>
      <c r="D76" s="675">
        <v>1714.4069999999999</v>
      </c>
      <c r="E76" s="675">
        <v>596.68700000000001</v>
      </c>
      <c r="F76" s="675">
        <v>763.80499999999995</v>
      </c>
      <c r="G76" s="675">
        <v>4231.2749999999996</v>
      </c>
      <c r="H76" s="675">
        <v>141.13</v>
      </c>
      <c r="I76" s="675">
        <v>489.65600000000001</v>
      </c>
      <c r="J76" s="675">
        <v>-3544.89</v>
      </c>
      <c r="K76" s="675">
        <v>242.65700000000001</v>
      </c>
      <c r="L76" s="675">
        <v>1913.3030000000001</v>
      </c>
      <c r="M76" s="675">
        <v>1187.7080000000001</v>
      </c>
      <c r="N76" s="675">
        <v>-2019.116</v>
      </c>
      <c r="O76" s="675">
        <v>5733.17</v>
      </c>
    </row>
    <row r="77" spans="1:15" s="662" customFormat="1" ht="15.95" customHeight="1" x14ac:dyDescent="0.25">
      <c r="A77" s="655">
        <v>4600000</v>
      </c>
      <c r="B77" s="76" t="s">
        <v>920</v>
      </c>
      <c r="C77" s="661">
        <v>0</v>
      </c>
      <c r="D77" s="661">
        <v>0</v>
      </c>
      <c r="E77" s="661">
        <v>168.41800000000001</v>
      </c>
      <c r="F77" s="661">
        <v>0</v>
      </c>
      <c r="G77" s="661">
        <v>2115.636</v>
      </c>
      <c r="H77" s="661">
        <v>0</v>
      </c>
      <c r="I77" s="661">
        <v>0</v>
      </c>
      <c r="J77" s="661">
        <v>0</v>
      </c>
      <c r="K77" s="661">
        <v>125.175</v>
      </c>
      <c r="L77" s="661">
        <v>0</v>
      </c>
      <c r="M77" s="661">
        <v>343.322</v>
      </c>
      <c r="N77" s="661">
        <v>0</v>
      </c>
      <c r="O77" s="661">
        <v>2752.5510000000004</v>
      </c>
    </row>
    <row r="78" spans="1:15" s="662" customFormat="1" ht="15.95" customHeight="1" x14ac:dyDescent="0.25">
      <c r="A78" s="25"/>
      <c r="B78" s="679" t="s">
        <v>1057</v>
      </c>
      <c r="C78" s="675">
        <v>16.547999999999998</v>
      </c>
      <c r="D78" s="675">
        <v>1714.4069999999999</v>
      </c>
      <c r="E78" s="675">
        <v>428.26900000000001</v>
      </c>
      <c r="F78" s="675">
        <v>763.80499999999995</v>
      </c>
      <c r="G78" s="675">
        <v>2115.6390000000001</v>
      </c>
      <c r="H78" s="675">
        <v>141.13</v>
      </c>
      <c r="I78" s="675">
        <v>489.65600000000001</v>
      </c>
      <c r="J78" s="675">
        <v>-3544.89</v>
      </c>
      <c r="K78" s="675">
        <v>117.482</v>
      </c>
      <c r="L78" s="675">
        <v>1913.3030000000001</v>
      </c>
      <c r="M78" s="675">
        <v>844.38599999999997</v>
      </c>
      <c r="N78" s="675">
        <v>-2019.116</v>
      </c>
      <c r="O78" s="675">
        <v>2980.6190000000006</v>
      </c>
    </row>
    <row r="79" spans="1:15" s="662" customFormat="1" ht="3.75" customHeight="1" x14ac:dyDescent="0.25">
      <c r="A79" s="680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s="662" customFormat="1" x14ac:dyDescent="0.25">
      <c r="A80" s="2228" t="s">
        <v>1058</v>
      </c>
      <c r="B80" s="2228"/>
      <c r="C80" s="2228"/>
      <c r="D80" s="2228"/>
      <c r="E80" s="2228"/>
      <c r="F80" s="2228"/>
      <c r="G80" s="2228"/>
      <c r="H80" s="2228"/>
      <c r="I80" s="2228"/>
      <c r="J80" s="2228"/>
      <c r="K80" s="2228"/>
      <c r="L80" s="2228"/>
      <c r="M80" s="2228"/>
      <c r="N80" s="2228"/>
      <c r="O80" s="2228"/>
    </row>
    <row r="81" spans="1:16" s="662" customFormat="1" x14ac:dyDescent="0.25">
      <c r="A81" s="70"/>
      <c r="B81" s="2222"/>
      <c r="C81" s="2222"/>
      <c r="D81" s="2222"/>
      <c r="E81" s="2222"/>
      <c r="F81" s="2222"/>
      <c r="G81" s="2222"/>
      <c r="H81" s="2222"/>
      <c r="I81" s="2222"/>
      <c r="J81" s="2222"/>
      <c r="K81" s="2222"/>
      <c r="L81" s="2222"/>
      <c r="M81" s="2222"/>
      <c r="N81" s="2222"/>
      <c r="O81" s="2222"/>
      <c r="P81" s="2222"/>
    </row>
    <row r="82" spans="1:16" x14ac:dyDescent="0.25">
      <c r="B82" s="664"/>
    </row>
    <row r="83" spans="1:16" x14ac:dyDescent="0.25">
      <c r="C83" s="394"/>
      <c r="D83" s="394"/>
      <c r="E83" s="394"/>
      <c r="F83" s="394"/>
      <c r="G83" s="394"/>
      <c r="H83" s="394"/>
      <c r="I83" s="394"/>
      <c r="J83" s="394"/>
      <c r="K83" s="394"/>
      <c r="L83" s="394"/>
      <c r="M83" s="394"/>
      <c r="N83" s="394"/>
    </row>
  </sheetData>
  <mergeCells count="12">
    <mergeCell ref="B81:P81"/>
    <mergeCell ref="A1:O1"/>
    <mergeCell ref="A2:O2"/>
    <mergeCell ref="A3:O3"/>
    <mergeCell ref="A4:O4"/>
    <mergeCell ref="A50:O50"/>
    <mergeCell ref="A53:O53"/>
    <mergeCell ref="A54:O54"/>
    <mergeCell ref="A55:O55"/>
    <mergeCell ref="A56:O56"/>
    <mergeCell ref="A80:O80"/>
    <mergeCell ref="B51:P51"/>
  </mergeCells>
  <conditionalFormatting sqref="A62 A68 A70 A73 A76 A65">
    <cfRule type="cellIs" dxfId="31" priority="4" stopIfTrue="1" operator="equal">
      <formula>0</formula>
    </cfRule>
  </conditionalFormatting>
  <conditionalFormatting sqref="A78">
    <cfRule type="cellIs" dxfId="30" priority="3" stopIfTrue="1" operator="equal">
      <formula>0</formula>
    </cfRule>
  </conditionalFormatting>
  <conditionalFormatting sqref="B78">
    <cfRule type="cellIs" dxfId="29" priority="1" stopIfTrue="1" operator="equal">
      <formula>0</formula>
    </cfRule>
  </conditionalFormatting>
  <conditionalFormatting sqref="B62 B68 B70 B73 B76 B65">
    <cfRule type="cellIs" dxfId="28" priority="2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9"/>
  <sheetViews>
    <sheetView workbookViewId="0">
      <selection activeCell="J20" sqref="J20"/>
    </sheetView>
  </sheetViews>
  <sheetFormatPr baseColWidth="10" defaultColWidth="13.7109375" defaultRowHeight="15" x14ac:dyDescent="0.25"/>
  <cols>
    <col min="1" max="1" width="51.85546875" style="681" customWidth="1"/>
    <col min="2" max="8" width="10.140625" style="681" customWidth="1"/>
    <col min="9" max="9" width="11.7109375" style="681" customWidth="1"/>
    <col min="10" max="16384" width="13.7109375" style="681"/>
  </cols>
  <sheetData>
    <row r="1" spans="1:27" ht="15.75" x14ac:dyDescent="0.25">
      <c r="A1" s="2229" t="s">
        <v>793</v>
      </c>
      <c r="B1" s="2229"/>
      <c r="C1" s="2229"/>
      <c r="D1" s="2229"/>
      <c r="E1" s="2229"/>
      <c r="F1" s="2229"/>
      <c r="G1" s="2229"/>
      <c r="H1" s="2229"/>
      <c r="I1" s="2229"/>
    </row>
    <row r="2" spans="1:27" ht="15.75" x14ac:dyDescent="0.25">
      <c r="A2" s="2230" t="s">
        <v>1534</v>
      </c>
      <c r="B2" s="2230"/>
      <c r="C2" s="2230"/>
      <c r="D2" s="2230"/>
      <c r="E2" s="2230"/>
      <c r="F2" s="2230"/>
      <c r="G2" s="2230"/>
      <c r="H2" s="2230"/>
      <c r="I2" s="2230"/>
    </row>
    <row r="3" spans="1:27" ht="15.75" x14ac:dyDescent="0.25">
      <c r="A3" s="2231" t="s">
        <v>862</v>
      </c>
      <c r="B3" s="2231"/>
      <c r="C3" s="2231"/>
      <c r="D3" s="2231"/>
      <c r="E3" s="2231"/>
      <c r="F3" s="2231"/>
      <c r="G3" s="2231"/>
      <c r="H3" s="2231"/>
      <c r="I3" s="2231"/>
    </row>
    <row r="4" spans="1:27" ht="4.5" customHeight="1" thickBot="1" x14ac:dyDescent="0.3">
      <c r="A4" s="682"/>
      <c r="B4" s="682"/>
      <c r="C4" s="682"/>
      <c r="D4" s="682"/>
      <c r="E4" s="682"/>
      <c r="F4" s="682"/>
      <c r="G4" s="682"/>
      <c r="H4" s="682"/>
      <c r="I4" s="682"/>
    </row>
    <row r="5" spans="1:27" ht="25.5" customHeight="1" thickBot="1" x14ac:dyDescent="0.3">
      <c r="A5" s="683" t="s">
        <v>794</v>
      </c>
      <c r="B5" s="93">
        <v>44713</v>
      </c>
      <c r="C5" s="93">
        <v>44805</v>
      </c>
      <c r="D5" s="93">
        <v>44896</v>
      </c>
      <c r="E5" s="93">
        <v>44986</v>
      </c>
      <c r="F5" s="93">
        <v>45017</v>
      </c>
      <c r="G5" s="93">
        <v>45047</v>
      </c>
      <c r="H5" s="93">
        <v>45078</v>
      </c>
      <c r="I5" s="684" t="s">
        <v>773</v>
      </c>
    </row>
    <row r="6" spans="1:27" x14ac:dyDescent="0.25">
      <c r="A6" s="685" t="s">
        <v>795</v>
      </c>
      <c r="B6" s="702">
        <v>8451.8026199999986</v>
      </c>
      <c r="C6" s="702">
        <v>13291.10274</v>
      </c>
      <c r="D6" s="702">
        <v>7121.2320599999994</v>
      </c>
      <c r="E6" s="702">
        <v>8060.9580400000004</v>
      </c>
      <c r="F6" s="702">
        <v>7441.5113300000003</v>
      </c>
      <c r="G6" s="702">
        <v>7677.15859</v>
      </c>
      <c r="H6" s="702">
        <v>6102.1164399999998</v>
      </c>
      <c r="I6" s="686">
        <v>-0.27801006313609333</v>
      </c>
      <c r="J6" s="1755"/>
      <c r="K6" s="1781"/>
      <c r="L6" s="1779"/>
    </row>
    <row r="7" spans="1:27" x14ac:dyDescent="0.25">
      <c r="A7" s="685" t="s">
        <v>120</v>
      </c>
      <c r="B7" s="702">
        <v>17226.24668</v>
      </c>
      <c r="C7" s="702">
        <v>19540.800540000004</v>
      </c>
      <c r="D7" s="702">
        <v>22053.486780000003</v>
      </c>
      <c r="E7" s="702">
        <v>15834.444460000001</v>
      </c>
      <c r="F7" s="702">
        <v>16107.264649999999</v>
      </c>
      <c r="G7" s="702">
        <v>16159.83941</v>
      </c>
      <c r="H7" s="702">
        <v>16287.38257</v>
      </c>
      <c r="I7" s="686">
        <v>-5.4501954339829552E-2</v>
      </c>
      <c r="J7" s="1755"/>
      <c r="K7" s="1781"/>
      <c r="L7" s="1779"/>
    </row>
    <row r="8" spans="1:27" x14ac:dyDescent="0.25">
      <c r="A8" s="685" t="s">
        <v>35</v>
      </c>
      <c r="B8" s="702">
        <v>25185.880730000001</v>
      </c>
      <c r="C8" s="702">
        <v>26030.071080000002</v>
      </c>
      <c r="D8" s="702">
        <v>24876.222269999998</v>
      </c>
      <c r="E8" s="702">
        <v>23497.009620000001</v>
      </c>
      <c r="F8" s="702">
        <v>23282.975780000001</v>
      </c>
      <c r="G8" s="702">
        <v>23232.953799999999</v>
      </c>
      <c r="H8" s="702">
        <v>23063.95464</v>
      </c>
      <c r="I8" s="686">
        <v>-8.425062092319377E-2</v>
      </c>
      <c r="J8" s="1755"/>
      <c r="K8" s="1781"/>
      <c r="L8" s="1779"/>
    </row>
    <row r="9" spans="1:27" x14ac:dyDescent="0.25">
      <c r="A9" s="685" t="s">
        <v>607</v>
      </c>
      <c r="B9" s="702">
        <v>37728.360369999995</v>
      </c>
      <c r="C9" s="702">
        <v>35301.969109999998</v>
      </c>
      <c r="D9" s="702">
        <v>38339.42671</v>
      </c>
      <c r="E9" s="702">
        <v>36638.435600000004</v>
      </c>
      <c r="F9" s="702">
        <v>25995.619640000001</v>
      </c>
      <c r="G9" s="702">
        <v>25216.330529999999</v>
      </c>
      <c r="H9" s="702">
        <v>24794.536429999996</v>
      </c>
      <c r="I9" s="686">
        <v>-0.34281436598777909</v>
      </c>
      <c r="J9" s="1755"/>
      <c r="K9" s="1781"/>
      <c r="L9" s="1779"/>
    </row>
    <row r="10" spans="1:27" x14ac:dyDescent="0.25">
      <c r="A10" s="685" t="s">
        <v>1501</v>
      </c>
      <c r="B10" s="702">
        <v>38132.060290000001</v>
      </c>
      <c r="C10" s="702">
        <v>38411.518360000002</v>
      </c>
      <c r="D10" s="702">
        <v>40332.813150000002</v>
      </c>
      <c r="E10" s="702">
        <v>32926.629330000003</v>
      </c>
      <c r="F10" s="702">
        <v>32882.003710000005</v>
      </c>
      <c r="G10" s="702">
        <v>32725.334839999996</v>
      </c>
      <c r="H10" s="702">
        <v>36175.673010000006</v>
      </c>
      <c r="I10" s="687">
        <f>(H10-B10)/B10</f>
        <v>-5.1305575023258082E-2</v>
      </c>
      <c r="J10" s="1755"/>
      <c r="K10" s="1781"/>
      <c r="L10" s="1779"/>
    </row>
    <row r="11" spans="1:27" x14ac:dyDescent="0.25">
      <c r="A11" s="685" t="s">
        <v>82</v>
      </c>
      <c r="B11" s="702">
        <v>35544.606770000006</v>
      </c>
      <c r="C11" s="702">
        <v>37910.028370000007</v>
      </c>
      <c r="D11" s="702">
        <v>40362.73272</v>
      </c>
      <c r="E11" s="702">
        <v>33507.568030000002</v>
      </c>
      <c r="F11" s="702">
        <v>33832.436799999996</v>
      </c>
      <c r="G11" s="702">
        <v>34288.37457</v>
      </c>
      <c r="H11" s="702">
        <v>34688.815550000007</v>
      </c>
      <c r="I11" s="687">
        <v>-2.4076542062698953E-2</v>
      </c>
      <c r="J11" s="1755"/>
      <c r="K11" s="1781"/>
      <c r="L11" s="1779"/>
    </row>
    <row r="12" spans="1:27" x14ac:dyDescent="0.25">
      <c r="A12" s="685" t="s">
        <v>1225</v>
      </c>
      <c r="B12" s="702">
        <v>53716.206419999995</v>
      </c>
      <c r="C12" s="702">
        <v>53619.331209999997</v>
      </c>
      <c r="D12" s="702">
        <v>56276.988389999999</v>
      </c>
      <c r="E12" s="702">
        <v>50719.383299999994</v>
      </c>
      <c r="F12" s="702">
        <v>50625.148999999998</v>
      </c>
      <c r="G12" s="702">
        <v>51062.552339999995</v>
      </c>
      <c r="H12" s="702">
        <v>52279.692629999998</v>
      </c>
      <c r="I12" s="687">
        <v>-2.6742651533656039E-2</v>
      </c>
      <c r="J12" s="1755"/>
      <c r="K12" s="1781"/>
      <c r="L12" s="1779"/>
    </row>
    <row r="13" spans="1:27" x14ac:dyDescent="0.25">
      <c r="A13" s="685" t="s">
        <v>99</v>
      </c>
      <c r="B13" s="702">
        <v>28891.336949999997</v>
      </c>
      <c r="C13" s="702">
        <v>28758.180229999998</v>
      </c>
      <c r="D13" s="702">
        <v>28986.315099999996</v>
      </c>
      <c r="E13" s="702">
        <v>25701.905669999996</v>
      </c>
      <c r="F13" s="702">
        <v>25601.725209999997</v>
      </c>
      <c r="G13" s="702">
        <v>26279.314559999999</v>
      </c>
      <c r="H13" s="702">
        <v>26348.599770000001</v>
      </c>
      <c r="I13" s="687">
        <v>-8.8010367412228618E-2</v>
      </c>
      <c r="J13" s="1755"/>
      <c r="K13" s="1781"/>
      <c r="L13" s="1779"/>
    </row>
    <row r="14" spans="1:27" x14ac:dyDescent="0.25">
      <c r="A14" s="685" t="s">
        <v>1226</v>
      </c>
      <c r="B14" s="702">
        <v>86990.137220000004</v>
      </c>
      <c r="C14" s="702">
        <v>89370.956529999996</v>
      </c>
      <c r="D14" s="702">
        <v>94461.197939999998</v>
      </c>
      <c r="E14" s="702">
        <v>94261.259390000007</v>
      </c>
      <c r="F14" s="702">
        <v>95148.207839999988</v>
      </c>
      <c r="G14" s="702">
        <v>94705.293239999999</v>
      </c>
      <c r="H14" s="702">
        <v>94578.679130000004</v>
      </c>
      <c r="I14" s="687">
        <v>8.7234509020354886E-2</v>
      </c>
      <c r="J14" s="1755"/>
      <c r="K14" s="1781"/>
      <c r="L14" s="1779"/>
    </row>
    <row r="15" spans="1:27" x14ac:dyDescent="0.25">
      <c r="A15" s="685" t="s">
        <v>1227</v>
      </c>
      <c r="B15" s="702">
        <v>26336.889030000002</v>
      </c>
      <c r="C15" s="702">
        <v>28625.594489999999</v>
      </c>
      <c r="D15" s="702">
        <v>29622.91316</v>
      </c>
      <c r="E15" s="702">
        <v>21990.01496</v>
      </c>
      <c r="F15" s="702">
        <v>22090.359880000004</v>
      </c>
      <c r="G15" s="702">
        <v>22077.062620000001</v>
      </c>
      <c r="H15" s="702">
        <v>22072.665710000001</v>
      </c>
      <c r="I15" s="687">
        <v>-0.16191066891547748</v>
      </c>
      <c r="J15" s="1755"/>
      <c r="K15" s="1781"/>
      <c r="L15" s="1779"/>
    </row>
    <row r="16" spans="1:27" s="688" customFormat="1" ht="13.5" customHeight="1" x14ac:dyDescent="0.25">
      <c r="A16" s="685" t="s">
        <v>442</v>
      </c>
      <c r="B16" s="702">
        <v>7990.6631900000002</v>
      </c>
      <c r="C16" s="702">
        <v>11194.144910000001</v>
      </c>
      <c r="D16" s="702">
        <v>9237.6445299999996</v>
      </c>
      <c r="E16" s="702">
        <v>11056.63715</v>
      </c>
      <c r="F16" s="702">
        <v>11189.697750000001</v>
      </c>
      <c r="G16" s="702">
        <v>11242.373150000001</v>
      </c>
      <c r="H16" s="702">
        <v>11150.947900000001</v>
      </c>
      <c r="I16" s="687">
        <v>0.39549717399614248</v>
      </c>
      <c r="J16" s="1755"/>
      <c r="K16" s="1781"/>
      <c r="L16" s="1779"/>
      <c r="M16" s="681"/>
      <c r="N16" s="681"/>
      <c r="O16" s="681"/>
      <c r="P16" s="681"/>
      <c r="Q16" s="681"/>
      <c r="R16" s="681"/>
      <c r="S16" s="681"/>
      <c r="T16" s="681"/>
      <c r="U16" s="681"/>
      <c r="V16" s="681"/>
      <c r="W16" s="681"/>
      <c r="X16" s="681"/>
      <c r="Y16" s="681"/>
      <c r="Z16" s="681"/>
      <c r="AA16" s="681"/>
    </row>
    <row r="17" spans="1:27" s="688" customFormat="1" ht="13.5" customHeight="1" thickBot="1" x14ac:dyDescent="0.3">
      <c r="A17" s="685" t="s">
        <v>1396</v>
      </c>
      <c r="B17" s="702">
        <v>9322.5595599999997</v>
      </c>
      <c r="C17" s="702">
        <v>9816.2057000000004</v>
      </c>
      <c r="D17" s="702">
        <v>10324.79983</v>
      </c>
      <c r="E17" s="702">
        <v>10565.419749999999</v>
      </c>
      <c r="F17" s="702">
        <v>10665.6998</v>
      </c>
      <c r="G17" s="702">
        <v>9127.66482</v>
      </c>
      <c r="H17" s="702">
        <v>9186.0401600000005</v>
      </c>
      <c r="I17" s="687">
        <f>(H17-B17)/B17</f>
        <v>-1.4643982601705066E-2</v>
      </c>
      <c r="J17" s="1755"/>
      <c r="K17" s="1781"/>
      <c r="L17" s="1779"/>
      <c r="M17" s="681"/>
      <c r="N17" s="681"/>
      <c r="O17" s="681"/>
      <c r="P17" s="681"/>
      <c r="Q17" s="681"/>
      <c r="R17" s="681"/>
      <c r="S17" s="681"/>
      <c r="T17" s="681"/>
      <c r="U17" s="681"/>
      <c r="V17" s="681"/>
      <c r="W17" s="681"/>
      <c r="X17" s="681"/>
      <c r="Y17" s="681"/>
      <c r="Z17" s="681"/>
      <c r="AA17" s="681"/>
    </row>
    <row r="18" spans="1:27" ht="15.75" thickBot="1" x14ac:dyDescent="0.3">
      <c r="A18" s="906" t="s">
        <v>1</v>
      </c>
      <c r="B18" s="907">
        <v>375516.74983000004</v>
      </c>
      <c r="C18" s="907">
        <v>391869.90326999995</v>
      </c>
      <c r="D18" s="907">
        <v>401995.77263999992</v>
      </c>
      <c r="E18" s="907">
        <v>364759.66530000005</v>
      </c>
      <c r="F18" s="907">
        <v>354862.65139000001</v>
      </c>
      <c r="G18" s="907">
        <v>353794.25246999995</v>
      </c>
      <c r="H18" s="907">
        <v>356729.10393999994</v>
      </c>
      <c r="I18" s="689">
        <f>(H18-B18)/B18</f>
        <v>-5.0031445730464606E-2</v>
      </c>
      <c r="J18" s="1755"/>
      <c r="L18" s="1780"/>
    </row>
    <row r="19" spans="1:27" ht="3" customHeight="1" x14ac:dyDescent="0.25">
      <c r="A19" s="690"/>
      <c r="B19" s="690"/>
      <c r="C19" s="690"/>
      <c r="D19" s="690"/>
      <c r="E19" s="690"/>
      <c r="F19" s="690"/>
      <c r="G19" s="690"/>
      <c r="H19" s="690"/>
      <c r="I19" s="690"/>
      <c r="L19" s="691"/>
      <c r="M19" s="691"/>
      <c r="N19" s="691"/>
      <c r="O19" s="691"/>
      <c r="P19" s="691"/>
      <c r="Q19" s="691"/>
      <c r="R19" s="691"/>
      <c r="S19" s="691"/>
      <c r="T19" s="691"/>
    </row>
    <row r="20" spans="1:27" x14ac:dyDescent="0.25">
      <c r="A20" s="692" t="s">
        <v>776</v>
      </c>
      <c r="B20" s="693"/>
      <c r="C20" s="693"/>
      <c r="D20" s="693"/>
      <c r="E20" s="693"/>
      <c r="F20" s="693"/>
      <c r="G20" s="693"/>
      <c r="H20" s="693"/>
      <c r="I20" s="694"/>
      <c r="L20" s="691"/>
      <c r="M20" s="691"/>
      <c r="N20" s="691"/>
      <c r="O20" s="691"/>
      <c r="P20" s="691"/>
      <c r="Q20" s="691"/>
      <c r="R20" s="691"/>
      <c r="S20" s="691"/>
      <c r="T20" s="691"/>
    </row>
    <row r="21" spans="1:27" x14ac:dyDescent="0.25">
      <c r="A21" s="692" t="s">
        <v>1420</v>
      </c>
      <c r="B21" s="693"/>
      <c r="C21" s="693"/>
      <c r="D21" s="693"/>
      <c r="E21" s="693"/>
      <c r="F21" s="693"/>
      <c r="G21" s="693"/>
      <c r="H21" s="693"/>
      <c r="I21" s="694"/>
      <c r="L21" s="691"/>
      <c r="M21" s="691"/>
      <c r="N21" s="691"/>
      <c r="O21" s="691"/>
      <c r="P21" s="691"/>
      <c r="Q21" s="691"/>
      <c r="R21" s="691"/>
      <c r="S21" s="691"/>
      <c r="T21" s="691"/>
    </row>
    <row r="22" spans="1:27" x14ac:dyDescent="0.25">
      <c r="A22" s="688"/>
      <c r="B22" s="688"/>
      <c r="C22" s="688"/>
      <c r="D22" s="688"/>
      <c r="E22" s="688"/>
      <c r="F22" s="688"/>
      <c r="G22" s="688"/>
      <c r="H22" s="688"/>
      <c r="I22" s="695"/>
      <c r="L22" s="691"/>
      <c r="M22" s="691"/>
      <c r="N22" s="691"/>
      <c r="O22" s="691"/>
      <c r="P22" s="691"/>
      <c r="Q22" s="691"/>
      <c r="R22" s="691"/>
      <c r="S22" s="691"/>
      <c r="T22" s="691"/>
    </row>
    <row r="23" spans="1:27" ht="15.75" x14ac:dyDescent="0.25">
      <c r="A23" s="2232" t="s">
        <v>796</v>
      </c>
      <c r="B23" s="2232"/>
      <c r="C23" s="2232"/>
      <c r="D23" s="2232"/>
      <c r="E23" s="2232"/>
      <c r="F23" s="2232"/>
      <c r="G23" s="2232"/>
      <c r="H23" s="2232"/>
      <c r="I23" s="2232"/>
      <c r="L23" s="691"/>
      <c r="M23" s="691"/>
      <c r="N23" s="691"/>
      <c r="O23" s="691"/>
      <c r="P23" s="691"/>
      <c r="Q23" s="691"/>
      <c r="R23" s="691"/>
      <c r="S23" s="691"/>
      <c r="T23" s="691"/>
    </row>
    <row r="24" spans="1:27" ht="15.75" x14ac:dyDescent="0.25">
      <c r="A24" s="2233" t="s">
        <v>1534</v>
      </c>
      <c r="B24" s="2233"/>
      <c r="C24" s="2233"/>
      <c r="D24" s="2233"/>
      <c r="E24" s="2233"/>
      <c r="F24" s="2233"/>
      <c r="G24" s="2233"/>
      <c r="H24" s="2233"/>
      <c r="I24" s="2233"/>
      <c r="L24" s="691"/>
      <c r="M24" s="691"/>
      <c r="N24" s="691"/>
      <c r="O24" s="691"/>
      <c r="P24" s="691"/>
      <c r="Q24" s="691"/>
      <c r="R24" s="691"/>
      <c r="S24" s="691"/>
      <c r="T24" s="691"/>
    </row>
    <row r="25" spans="1:27" ht="4.5" customHeight="1" thickBot="1" x14ac:dyDescent="0.3">
      <c r="A25" s="696"/>
      <c r="B25" s="696"/>
      <c r="C25" s="696"/>
      <c r="D25" s="696"/>
      <c r="E25" s="696"/>
      <c r="F25" s="696"/>
      <c r="G25" s="696"/>
      <c r="H25" s="696"/>
      <c r="I25" s="696"/>
      <c r="L25" s="691"/>
      <c r="M25" s="691"/>
      <c r="N25" s="691"/>
      <c r="O25" s="691"/>
      <c r="P25" s="691"/>
      <c r="Q25" s="691"/>
      <c r="R25" s="691"/>
      <c r="S25" s="691"/>
      <c r="T25" s="691"/>
    </row>
    <row r="26" spans="1:27" ht="30" thickBot="1" x14ac:dyDescent="0.3">
      <c r="A26" s="697" t="s">
        <v>794</v>
      </c>
      <c r="B26" s="93">
        <v>44713</v>
      </c>
      <c r="C26" s="93">
        <v>44805</v>
      </c>
      <c r="D26" s="1200">
        <v>44896</v>
      </c>
      <c r="E26" s="93">
        <v>44986</v>
      </c>
      <c r="F26" s="93">
        <v>45017</v>
      </c>
      <c r="G26" s="93">
        <v>45047</v>
      </c>
      <c r="H26" s="93">
        <v>45078</v>
      </c>
      <c r="I26" s="698" t="s">
        <v>773</v>
      </c>
      <c r="L26" s="691"/>
      <c r="M26" s="699"/>
      <c r="N26" s="699"/>
      <c r="O26" s="700"/>
      <c r="P26" s="699"/>
      <c r="Q26" s="691"/>
      <c r="R26" s="691"/>
      <c r="S26" s="691"/>
      <c r="T26" s="691"/>
    </row>
    <row r="27" spans="1:27" x14ac:dyDescent="0.25">
      <c r="A27" s="701" t="s">
        <v>795</v>
      </c>
      <c r="B27" s="909">
        <v>25</v>
      </c>
      <c r="C27" s="909">
        <v>24</v>
      </c>
      <c r="D27" s="911">
        <v>10</v>
      </c>
      <c r="E27" s="909">
        <v>22</v>
      </c>
      <c r="F27" s="909">
        <v>22</v>
      </c>
      <c r="G27" s="909">
        <v>19</v>
      </c>
      <c r="H27" s="909">
        <v>18</v>
      </c>
      <c r="I27" s="686">
        <v>-0.28000000000000003</v>
      </c>
      <c r="J27" s="1755"/>
      <c r="K27" s="1781"/>
      <c r="L27" s="703"/>
      <c r="M27" s="702"/>
      <c r="N27" s="691"/>
      <c r="O27" s="691"/>
      <c r="P27" s="704"/>
      <c r="Q27" s="703"/>
      <c r="R27" s="705"/>
      <c r="S27" s="691"/>
      <c r="T27" s="691"/>
    </row>
    <row r="28" spans="1:27" x14ac:dyDescent="0.25">
      <c r="A28" s="701" t="s">
        <v>120</v>
      </c>
      <c r="B28" s="909">
        <v>59</v>
      </c>
      <c r="C28" s="909">
        <v>55</v>
      </c>
      <c r="D28" s="909">
        <v>62</v>
      </c>
      <c r="E28" s="909">
        <v>84</v>
      </c>
      <c r="F28" s="909">
        <v>90</v>
      </c>
      <c r="G28" s="909">
        <v>97</v>
      </c>
      <c r="H28" s="909">
        <v>86</v>
      </c>
      <c r="I28" s="686">
        <v>0.4576271186440678</v>
      </c>
      <c r="J28" s="1755"/>
      <c r="K28" s="1781"/>
      <c r="L28" s="703"/>
      <c r="M28" s="702"/>
      <c r="N28" s="691"/>
      <c r="O28" s="691"/>
      <c r="P28" s="704"/>
      <c r="Q28" s="703"/>
      <c r="R28" s="705"/>
      <c r="S28" s="691"/>
      <c r="T28" s="706"/>
      <c r="U28" s="271"/>
      <c r="V28" s="271"/>
      <c r="W28" s="271"/>
      <c r="X28" s="271"/>
      <c r="Y28" s="271"/>
      <c r="Z28" s="271"/>
      <c r="AA28" s="271"/>
    </row>
    <row r="29" spans="1:27" x14ac:dyDescent="0.25">
      <c r="A29" s="701" t="s">
        <v>35</v>
      </c>
      <c r="B29" s="909">
        <v>100</v>
      </c>
      <c r="C29" s="909">
        <v>103</v>
      </c>
      <c r="D29" s="909">
        <v>102</v>
      </c>
      <c r="E29" s="909">
        <v>100</v>
      </c>
      <c r="F29" s="909">
        <v>99</v>
      </c>
      <c r="G29" s="909">
        <v>97</v>
      </c>
      <c r="H29" s="909">
        <v>97</v>
      </c>
      <c r="I29" s="686">
        <v>-0.03</v>
      </c>
      <c r="J29" s="1755"/>
      <c r="K29" s="1781"/>
      <c r="L29" s="703"/>
      <c r="M29" s="702"/>
      <c r="N29" s="691"/>
      <c r="O29" s="691"/>
      <c r="P29" s="704"/>
      <c r="Q29" s="703"/>
      <c r="R29" s="705"/>
      <c r="S29" s="691"/>
      <c r="T29" s="706"/>
      <c r="U29" s="271"/>
      <c r="V29" s="271"/>
      <c r="W29" s="271"/>
      <c r="X29" s="271"/>
      <c r="Y29" s="271"/>
      <c r="Z29" s="271"/>
      <c r="AA29" s="271"/>
    </row>
    <row r="30" spans="1:27" x14ac:dyDescent="0.25">
      <c r="A30" s="701" t="s">
        <v>607</v>
      </c>
      <c r="B30" s="909">
        <v>19</v>
      </c>
      <c r="C30" s="909">
        <v>17</v>
      </c>
      <c r="D30" s="909">
        <v>17</v>
      </c>
      <c r="E30" s="909">
        <v>17</v>
      </c>
      <c r="F30" s="909">
        <v>17</v>
      </c>
      <c r="G30" s="909">
        <v>15</v>
      </c>
      <c r="H30" s="909">
        <v>14</v>
      </c>
      <c r="I30" s="686">
        <v>-0.26315789473684209</v>
      </c>
      <c r="J30" s="1755"/>
      <c r="K30" s="1781"/>
      <c r="L30" s="703"/>
      <c r="M30" s="702"/>
      <c r="N30" s="691"/>
      <c r="O30" s="691"/>
      <c r="P30" s="704"/>
      <c r="Q30" s="703"/>
      <c r="R30" s="705"/>
      <c r="S30" s="691"/>
      <c r="T30" s="691"/>
    </row>
    <row r="31" spans="1:27" x14ac:dyDescent="0.25">
      <c r="A31" s="701" t="s">
        <v>38</v>
      </c>
      <c r="B31" s="909">
        <v>93</v>
      </c>
      <c r="C31" s="909">
        <v>96</v>
      </c>
      <c r="D31" s="909">
        <v>90</v>
      </c>
      <c r="E31" s="909">
        <v>93</v>
      </c>
      <c r="F31" s="909">
        <v>94</v>
      </c>
      <c r="G31" s="909">
        <v>93</v>
      </c>
      <c r="H31" s="909">
        <v>92</v>
      </c>
      <c r="I31" s="686">
        <v>-1.0752688172043012E-2</v>
      </c>
      <c r="J31" s="1755"/>
      <c r="K31" s="1781"/>
      <c r="L31" s="703"/>
      <c r="M31" s="702"/>
      <c r="N31" s="691"/>
      <c r="O31" s="691"/>
      <c r="P31" s="704"/>
      <c r="Q31" s="703"/>
      <c r="R31" s="705"/>
      <c r="S31" s="691"/>
      <c r="T31" s="706"/>
      <c r="U31" s="271"/>
      <c r="V31" s="271"/>
      <c r="W31" s="271"/>
      <c r="X31" s="271"/>
      <c r="Y31" s="271"/>
      <c r="Z31" s="271"/>
      <c r="AA31" s="271"/>
    </row>
    <row r="32" spans="1:27" x14ac:dyDescent="0.25">
      <c r="A32" s="701" t="s">
        <v>82</v>
      </c>
      <c r="B32" s="909">
        <v>1314</v>
      </c>
      <c r="C32" s="909">
        <v>1328</v>
      </c>
      <c r="D32" s="909">
        <v>1339</v>
      </c>
      <c r="E32" s="909">
        <v>1351</v>
      </c>
      <c r="F32" s="909">
        <v>1348</v>
      </c>
      <c r="G32" s="909">
        <v>1354</v>
      </c>
      <c r="H32" s="909">
        <v>1349</v>
      </c>
      <c r="I32" s="686">
        <v>2.6636225266362251E-2</v>
      </c>
      <c r="J32" s="1755"/>
      <c r="K32" s="1781"/>
      <c r="L32" s="703"/>
      <c r="M32" s="702"/>
      <c r="N32" s="691"/>
      <c r="O32" s="691"/>
      <c r="P32" s="704"/>
      <c r="Q32" s="703"/>
      <c r="R32" s="705"/>
      <c r="S32" s="691"/>
      <c r="T32" s="706"/>
      <c r="U32" s="271"/>
      <c r="V32" s="271"/>
      <c r="W32" s="271"/>
      <c r="X32" s="271"/>
      <c r="Y32" s="271"/>
      <c r="Z32" s="271"/>
      <c r="AA32" s="271"/>
    </row>
    <row r="33" spans="1:20" x14ac:dyDescent="0.25">
      <c r="A33" s="701" t="s">
        <v>30</v>
      </c>
      <c r="B33" s="909">
        <v>119</v>
      </c>
      <c r="C33" s="909">
        <v>121</v>
      </c>
      <c r="D33" s="909">
        <v>120</v>
      </c>
      <c r="E33" s="909">
        <v>116</v>
      </c>
      <c r="F33" s="909">
        <v>127</v>
      </c>
      <c r="G33" s="909">
        <v>114</v>
      </c>
      <c r="H33" s="909">
        <v>112</v>
      </c>
      <c r="I33" s="686">
        <v>-5.8823529411764705E-2</v>
      </c>
      <c r="J33" s="1755"/>
      <c r="K33" s="1781"/>
      <c r="L33" s="703"/>
      <c r="M33" s="702"/>
      <c r="N33" s="691"/>
      <c r="O33" s="691"/>
      <c r="P33" s="704"/>
      <c r="Q33" s="703"/>
      <c r="R33" s="705"/>
      <c r="S33" s="691"/>
      <c r="T33" s="691"/>
    </row>
    <row r="34" spans="1:20" x14ac:dyDescent="0.25">
      <c r="A34" s="701" t="s">
        <v>99</v>
      </c>
      <c r="B34" s="909">
        <v>37</v>
      </c>
      <c r="C34" s="909">
        <v>38</v>
      </c>
      <c r="D34" s="909">
        <v>44</v>
      </c>
      <c r="E34" s="909">
        <v>49</v>
      </c>
      <c r="F34" s="909">
        <v>50</v>
      </c>
      <c r="G34" s="909">
        <v>54</v>
      </c>
      <c r="H34" s="909">
        <v>50</v>
      </c>
      <c r="I34" s="686">
        <v>0.35135135135135137</v>
      </c>
      <c r="J34" s="1755"/>
      <c r="K34" s="1781"/>
      <c r="L34" s="703"/>
      <c r="M34" s="702"/>
      <c r="N34" s="691"/>
      <c r="O34" s="691"/>
      <c r="P34" s="704"/>
      <c r="Q34" s="703"/>
      <c r="R34" s="705"/>
      <c r="S34" s="691"/>
      <c r="T34" s="691"/>
    </row>
    <row r="35" spans="1:20" x14ac:dyDescent="0.25">
      <c r="A35" s="701" t="s">
        <v>1226</v>
      </c>
      <c r="B35" s="909">
        <v>40</v>
      </c>
      <c r="C35" s="909">
        <v>42</v>
      </c>
      <c r="D35" s="909">
        <v>36</v>
      </c>
      <c r="E35" s="909">
        <v>36</v>
      </c>
      <c r="F35" s="909">
        <v>36</v>
      </c>
      <c r="G35" s="909">
        <v>36</v>
      </c>
      <c r="H35" s="909">
        <v>35</v>
      </c>
      <c r="I35" s="686">
        <v>-0.125</v>
      </c>
      <c r="J35" s="1755"/>
      <c r="K35" s="1781"/>
      <c r="L35" s="703"/>
      <c r="M35" s="702"/>
      <c r="N35" s="691"/>
      <c r="O35" s="691"/>
      <c r="P35" s="704"/>
      <c r="Q35" s="703"/>
      <c r="R35" s="705"/>
      <c r="S35" s="691"/>
      <c r="T35" s="691"/>
    </row>
    <row r="36" spans="1:20" x14ac:dyDescent="0.25">
      <c r="A36" s="701" t="s">
        <v>1228</v>
      </c>
      <c r="B36" s="909">
        <v>20</v>
      </c>
      <c r="C36" s="909">
        <v>20</v>
      </c>
      <c r="D36" s="909">
        <v>21</v>
      </c>
      <c r="E36" s="909">
        <v>20</v>
      </c>
      <c r="F36" s="909">
        <v>20</v>
      </c>
      <c r="G36" s="909">
        <v>21</v>
      </c>
      <c r="H36" s="909">
        <v>21</v>
      </c>
      <c r="I36" s="686">
        <v>0.05</v>
      </c>
      <c r="J36" s="1755"/>
      <c r="K36" s="1781"/>
      <c r="L36" s="703"/>
      <c r="M36" s="702"/>
      <c r="N36" s="691"/>
      <c r="O36" s="691"/>
      <c r="P36" s="704"/>
      <c r="Q36" s="703"/>
      <c r="R36" s="705"/>
      <c r="S36" s="691"/>
      <c r="T36" s="691"/>
    </row>
    <row r="37" spans="1:20" s="688" customFormat="1" ht="13.5" customHeight="1" x14ac:dyDescent="0.25">
      <c r="A37" s="701" t="s">
        <v>442</v>
      </c>
      <c r="B37" s="909">
        <v>11</v>
      </c>
      <c r="C37" s="909">
        <v>10</v>
      </c>
      <c r="D37" s="909">
        <v>11</v>
      </c>
      <c r="E37" s="909">
        <v>15</v>
      </c>
      <c r="F37" s="909">
        <v>14</v>
      </c>
      <c r="G37" s="909">
        <v>12</v>
      </c>
      <c r="H37" s="909">
        <v>10</v>
      </c>
      <c r="I37" s="686">
        <v>-9.0909090909090912E-2</v>
      </c>
      <c r="J37" s="1755"/>
      <c r="K37" s="1781"/>
      <c r="L37" s="703"/>
      <c r="M37" s="702"/>
      <c r="N37" s="707"/>
      <c r="O37" s="707"/>
      <c r="P37" s="704"/>
      <c r="Q37" s="703"/>
      <c r="R37" s="705"/>
      <c r="S37" s="707"/>
      <c r="T37" s="707"/>
    </row>
    <row r="38" spans="1:20" s="688" customFormat="1" ht="13.5" customHeight="1" thickBot="1" x14ac:dyDescent="0.3">
      <c r="A38" s="701" t="s">
        <v>216</v>
      </c>
      <c r="B38" s="909">
        <v>29</v>
      </c>
      <c r="C38" s="909">
        <v>27</v>
      </c>
      <c r="D38" s="908">
        <v>25</v>
      </c>
      <c r="E38" s="909">
        <v>23</v>
      </c>
      <c r="F38" s="909">
        <v>20</v>
      </c>
      <c r="G38" s="909">
        <v>19</v>
      </c>
      <c r="H38" s="909">
        <v>16</v>
      </c>
      <c r="I38" s="686">
        <v>-0.44827586206896552</v>
      </c>
      <c r="J38" s="1755"/>
      <c r="K38" s="1781"/>
      <c r="L38" s="703"/>
      <c r="M38" s="702"/>
      <c r="N38" s="707"/>
      <c r="O38" s="707"/>
      <c r="P38" s="704"/>
      <c r="Q38" s="703"/>
      <c r="R38" s="705"/>
      <c r="S38" s="707"/>
      <c r="T38" s="707"/>
    </row>
    <row r="39" spans="1:20" ht="15.75" thickBot="1" x14ac:dyDescent="0.3">
      <c r="A39" s="906" t="s">
        <v>1</v>
      </c>
      <c r="B39" s="910">
        <v>1866</v>
      </c>
      <c r="C39" s="910">
        <v>1881</v>
      </c>
      <c r="D39" s="910">
        <v>1877</v>
      </c>
      <c r="E39" s="910">
        <v>1926</v>
      </c>
      <c r="F39" s="910">
        <v>1937</v>
      </c>
      <c r="G39" s="910">
        <v>1931</v>
      </c>
      <c r="H39" s="910">
        <v>1900</v>
      </c>
      <c r="I39" s="912">
        <v>1.8220793140407289E-2</v>
      </c>
      <c r="J39" s="1755"/>
      <c r="K39" s="1781"/>
      <c r="N39" s="702"/>
      <c r="O39" s="702"/>
      <c r="P39" s="691"/>
      <c r="Q39" s="691"/>
      <c r="R39" s="691"/>
      <c r="S39" s="691"/>
      <c r="T39" s="691"/>
    </row>
    <row r="40" spans="1:20" ht="2.25" customHeight="1" x14ac:dyDescent="0.25">
      <c r="A40" s="690"/>
      <c r="B40" s="690"/>
      <c r="C40" s="690"/>
      <c r="D40" s="690"/>
      <c r="E40" s="690"/>
      <c r="F40" s="690"/>
      <c r="G40" s="690"/>
      <c r="H40" s="690"/>
      <c r="I40" s="690"/>
      <c r="K40" s="703"/>
      <c r="L40" s="703"/>
      <c r="M40" s="702"/>
      <c r="N40" s="702"/>
      <c r="O40" s="702"/>
      <c r="P40" s="691"/>
      <c r="Q40" s="691"/>
      <c r="R40" s="691"/>
      <c r="S40" s="691"/>
      <c r="T40" s="691"/>
    </row>
    <row r="41" spans="1:20" x14ac:dyDescent="0.25">
      <c r="A41" s="692"/>
      <c r="B41" s="693"/>
      <c r="C41" s="693"/>
      <c r="D41" s="693"/>
      <c r="E41" s="693"/>
      <c r="F41" s="693"/>
      <c r="G41" s="693"/>
      <c r="H41" s="693"/>
      <c r="I41" s="708"/>
      <c r="K41" s="703"/>
      <c r="L41" s="703"/>
      <c r="M41" s="702"/>
      <c r="N41" s="702"/>
      <c r="O41" s="702"/>
      <c r="P41" s="691"/>
      <c r="Q41" s="691"/>
      <c r="R41" s="691"/>
      <c r="S41" s="691"/>
      <c r="T41" s="691"/>
    </row>
    <row r="42" spans="1:20" x14ac:dyDescent="0.25">
      <c r="A42" s="664"/>
      <c r="B42" s="1778"/>
      <c r="C42" s="1778"/>
      <c r="D42" s="1778"/>
      <c r="E42" s="1778"/>
      <c r="F42" s="1778"/>
      <c r="G42" s="1778"/>
      <c r="H42" s="1778"/>
      <c r="K42" s="703"/>
      <c r="L42" s="703"/>
      <c r="M42" s="702"/>
      <c r="N42" s="709"/>
      <c r="O42" s="709"/>
      <c r="P42" s="691"/>
      <c r="Q42" s="691"/>
      <c r="R42" s="691"/>
      <c r="S42" s="691"/>
      <c r="T42" s="691"/>
    </row>
    <row r="43" spans="1:20" x14ac:dyDescent="0.25">
      <c r="K43" s="703"/>
      <c r="L43" s="703"/>
      <c r="M43" s="702"/>
      <c r="N43" s="709"/>
      <c r="O43" s="709"/>
      <c r="P43" s="691"/>
      <c r="Q43" s="691"/>
      <c r="R43" s="691"/>
      <c r="S43" s="691"/>
      <c r="T43" s="691"/>
    </row>
    <row r="44" spans="1:20" x14ac:dyDescent="0.25">
      <c r="F44" s="844"/>
      <c r="G44" s="909"/>
      <c r="K44" s="703"/>
      <c r="L44" s="703"/>
      <c r="M44" s="702"/>
      <c r="N44" s="709"/>
      <c r="O44" s="709"/>
      <c r="P44" s="691"/>
      <c r="Q44" s="691"/>
      <c r="R44" s="691"/>
      <c r="S44" s="691"/>
      <c r="T44" s="691"/>
    </row>
    <row r="45" spans="1:20" x14ac:dyDescent="0.25">
      <c r="F45" s="844"/>
      <c r="G45" s="909"/>
      <c r="K45" s="703"/>
      <c r="L45" s="703"/>
      <c r="M45" s="702"/>
      <c r="N45" s="709"/>
      <c r="O45" s="709"/>
      <c r="P45" s="691"/>
      <c r="Q45" s="691"/>
      <c r="R45" s="691"/>
      <c r="S45" s="691"/>
      <c r="T45" s="691"/>
    </row>
    <row r="46" spans="1:20" x14ac:dyDescent="0.25">
      <c r="F46" s="844"/>
      <c r="G46" s="909"/>
      <c r="K46" s="703"/>
      <c r="L46" s="703"/>
      <c r="M46" s="702"/>
      <c r="N46" s="709"/>
      <c r="O46" s="709"/>
      <c r="P46" s="691"/>
      <c r="Q46" s="691"/>
      <c r="R46" s="691"/>
      <c r="S46" s="691"/>
      <c r="T46" s="691"/>
    </row>
    <row r="47" spans="1:20" x14ac:dyDescent="0.25">
      <c r="F47" s="844"/>
      <c r="G47" s="909"/>
      <c r="K47" s="703"/>
      <c r="L47" s="703"/>
      <c r="M47" s="702"/>
      <c r="N47" s="709"/>
      <c r="O47" s="709"/>
      <c r="P47" s="691"/>
      <c r="Q47" s="691"/>
      <c r="R47" s="691"/>
      <c r="S47" s="691"/>
      <c r="T47" s="691"/>
    </row>
    <row r="48" spans="1:20" x14ac:dyDescent="0.25">
      <c r="F48" s="844"/>
      <c r="G48" s="909"/>
      <c r="K48" s="703"/>
      <c r="L48" s="703"/>
      <c r="M48" s="702"/>
      <c r="N48" s="709"/>
      <c r="O48" s="709"/>
      <c r="P48" s="691"/>
      <c r="Q48" s="691"/>
      <c r="R48" s="691"/>
      <c r="S48" s="691"/>
      <c r="T48" s="691"/>
    </row>
    <row r="49" spans="1:20" x14ac:dyDescent="0.25">
      <c r="F49" s="844"/>
      <c r="G49" s="909"/>
      <c r="K49" s="703"/>
      <c r="L49" s="703"/>
      <c r="M49" s="702"/>
      <c r="N49" s="709"/>
      <c r="O49" s="709"/>
      <c r="P49" s="691"/>
      <c r="Q49" s="691"/>
      <c r="R49" s="691"/>
      <c r="S49" s="691"/>
      <c r="T49" s="691"/>
    </row>
    <row r="50" spans="1:20" x14ac:dyDescent="0.25">
      <c r="F50" s="844"/>
      <c r="G50" s="909"/>
      <c r="K50" s="703"/>
      <c r="L50" s="703"/>
      <c r="M50" s="702"/>
      <c r="N50" s="709"/>
      <c r="O50" s="709"/>
      <c r="P50" s="691"/>
      <c r="Q50" s="691"/>
      <c r="R50" s="691"/>
      <c r="S50" s="691"/>
      <c r="T50" s="691"/>
    </row>
    <row r="51" spans="1:20" x14ac:dyDescent="0.25">
      <c r="F51" s="844"/>
      <c r="G51" s="909"/>
      <c r="K51" s="703"/>
      <c r="L51" s="703"/>
      <c r="M51" s="702"/>
      <c r="N51" s="709"/>
      <c r="O51" s="709"/>
      <c r="P51" s="691"/>
      <c r="Q51" s="691"/>
      <c r="R51" s="691"/>
      <c r="S51" s="691"/>
      <c r="T51" s="691"/>
    </row>
    <row r="52" spans="1:20" x14ac:dyDescent="0.25">
      <c r="F52" s="844"/>
      <c r="G52" s="909"/>
      <c r="K52" s="703"/>
      <c r="L52" s="703"/>
      <c r="M52" s="702"/>
      <c r="N52" s="709"/>
      <c r="O52" s="709"/>
      <c r="P52" s="691"/>
      <c r="Q52" s="691"/>
      <c r="R52" s="691"/>
      <c r="S52" s="691"/>
      <c r="T52" s="691"/>
    </row>
    <row r="53" spans="1:20" x14ac:dyDescent="0.25">
      <c r="F53" s="844"/>
      <c r="G53" s="909"/>
      <c r="K53" s="703"/>
      <c r="L53" s="703"/>
      <c r="M53" s="702"/>
      <c r="N53" s="709"/>
      <c r="O53" s="709"/>
      <c r="P53" s="691"/>
      <c r="Q53" s="691"/>
      <c r="R53" s="691"/>
      <c r="S53" s="691"/>
      <c r="T53" s="691"/>
    </row>
    <row r="54" spans="1:20" x14ac:dyDescent="0.25">
      <c r="F54" s="844"/>
      <c r="G54" s="909"/>
      <c r="K54" s="703"/>
      <c r="L54" s="703"/>
      <c r="M54" s="702"/>
      <c r="N54" s="702"/>
      <c r="O54" s="702"/>
      <c r="P54" s="691"/>
      <c r="Q54" s="691"/>
      <c r="R54" s="691"/>
      <c r="S54" s="691"/>
      <c r="T54" s="691"/>
    </row>
    <row r="55" spans="1:20" x14ac:dyDescent="0.25">
      <c r="F55" s="844"/>
      <c r="G55" s="909"/>
      <c r="K55" s="703"/>
      <c r="L55" s="703"/>
      <c r="M55" s="702"/>
      <c r="N55" s="702"/>
      <c r="O55" s="702"/>
      <c r="P55" s="691"/>
      <c r="Q55" s="691"/>
      <c r="R55" s="691"/>
      <c r="S55" s="691"/>
      <c r="T55" s="691"/>
    </row>
    <row r="56" spans="1:20" x14ac:dyDescent="0.25">
      <c r="A56" s="844"/>
      <c r="B56" s="909"/>
      <c r="K56" s="703"/>
      <c r="L56" s="703"/>
      <c r="M56" s="702"/>
      <c r="N56" s="702"/>
      <c r="O56" s="702"/>
    </row>
    <row r="57" spans="1:20" x14ac:dyDescent="0.25">
      <c r="A57" s="844"/>
      <c r="B57" s="909"/>
      <c r="K57" s="703"/>
      <c r="L57" s="703"/>
      <c r="M57" s="702"/>
      <c r="N57" s="702"/>
      <c r="O57" s="702"/>
    </row>
    <row r="58" spans="1:20" x14ac:dyDescent="0.25">
      <c r="A58" s="844"/>
      <c r="B58" s="909"/>
      <c r="K58" s="703"/>
      <c r="L58" s="703"/>
      <c r="M58" s="702"/>
      <c r="N58" s="702"/>
      <c r="O58" s="702"/>
    </row>
    <row r="59" spans="1:20" x14ac:dyDescent="0.25">
      <c r="A59" s="844"/>
      <c r="B59" s="909"/>
      <c r="K59" s="703"/>
      <c r="L59" s="703"/>
      <c r="M59" s="702"/>
      <c r="N59" s="702"/>
      <c r="O59" s="702"/>
    </row>
    <row r="60" spans="1:20" x14ac:dyDescent="0.25">
      <c r="A60" s="844"/>
      <c r="B60" s="909"/>
      <c r="K60" s="703"/>
      <c r="L60" s="703"/>
      <c r="M60" s="702"/>
      <c r="N60" s="702"/>
      <c r="O60" s="702"/>
    </row>
    <row r="61" spans="1:20" x14ac:dyDescent="0.25">
      <c r="A61" s="844"/>
      <c r="B61" s="909"/>
      <c r="K61" s="703"/>
      <c r="L61" s="703"/>
      <c r="M61" s="702"/>
      <c r="N61" s="702"/>
      <c r="O61" s="702"/>
    </row>
    <row r="62" spans="1:20" x14ac:dyDescent="0.25">
      <c r="A62" s="844"/>
      <c r="B62" s="909"/>
      <c r="K62" s="703"/>
      <c r="L62" s="703"/>
      <c r="M62" s="702"/>
      <c r="N62" s="702"/>
      <c r="O62" s="702"/>
    </row>
    <row r="63" spans="1:20" x14ac:dyDescent="0.25">
      <c r="A63" s="844"/>
      <c r="B63" s="909"/>
      <c r="K63" s="703"/>
      <c r="L63" s="703"/>
      <c r="M63" s="702"/>
      <c r="N63" s="702"/>
      <c r="O63" s="702"/>
    </row>
    <row r="64" spans="1:20" x14ac:dyDescent="0.25">
      <c r="A64" s="844"/>
      <c r="B64" s="909"/>
      <c r="K64" s="703"/>
      <c r="L64" s="703"/>
      <c r="M64" s="702"/>
      <c r="N64" s="702"/>
      <c r="O64" s="702"/>
    </row>
    <row r="65" spans="1:15" x14ac:dyDescent="0.25">
      <c r="A65" s="844"/>
      <c r="B65" s="909"/>
      <c r="K65" s="703"/>
      <c r="L65" s="703"/>
      <c r="M65" s="702"/>
      <c r="N65" s="702"/>
      <c r="O65" s="702"/>
    </row>
    <row r="66" spans="1:15" x14ac:dyDescent="0.25">
      <c r="A66" s="844"/>
      <c r="B66" s="909"/>
      <c r="K66" s="703"/>
      <c r="L66" s="703"/>
      <c r="M66" s="702"/>
      <c r="N66" s="702"/>
      <c r="O66" s="702"/>
    </row>
    <row r="67" spans="1:15" x14ac:dyDescent="0.25">
      <c r="A67" s="844"/>
      <c r="B67" s="909"/>
      <c r="K67" s="703"/>
      <c r="L67" s="703"/>
      <c r="M67" s="702"/>
      <c r="N67" s="702"/>
      <c r="O67" s="702"/>
    </row>
    <row r="68" spans="1:15" x14ac:dyDescent="0.25">
      <c r="A68" s="844"/>
      <c r="B68" s="909"/>
      <c r="K68" s="703"/>
      <c r="L68" s="703"/>
      <c r="M68" s="702"/>
      <c r="N68" s="702"/>
      <c r="O68" s="702"/>
    </row>
    <row r="69" spans="1:15" x14ac:dyDescent="0.25">
      <c r="A69" s="844"/>
      <c r="B69" s="909"/>
      <c r="K69" s="703"/>
      <c r="L69" s="703"/>
      <c r="M69" s="702"/>
      <c r="N69" s="702"/>
      <c r="O69" s="702"/>
    </row>
    <row r="70" spans="1:15" x14ac:dyDescent="0.25">
      <c r="A70" s="844"/>
      <c r="B70" s="909"/>
      <c r="K70" s="703"/>
      <c r="L70" s="703"/>
      <c r="M70" s="702"/>
      <c r="N70" s="702"/>
      <c r="O70" s="702"/>
    </row>
    <row r="71" spans="1:15" x14ac:dyDescent="0.25">
      <c r="A71" s="844"/>
      <c r="B71" s="909"/>
      <c r="K71" s="703"/>
      <c r="L71" s="703"/>
      <c r="M71" s="702"/>
      <c r="N71" s="702"/>
      <c r="O71" s="702"/>
    </row>
    <row r="72" spans="1:15" x14ac:dyDescent="0.25">
      <c r="A72" s="844"/>
      <c r="B72" s="909"/>
      <c r="K72" s="703"/>
      <c r="L72" s="703"/>
      <c r="M72" s="702"/>
      <c r="N72" s="702"/>
      <c r="O72" s="702"/>
    </row>
    <row r="73" spans="1:15" x14ac:dyDescent="0.25">
      <c r="A73" s="844"/>
      <c r="B73" s="909"/>
      <c r="K73" s="703"/>
      <c r="L73" s="703"/>
      <c r="M73" s="702"/>
      <c r="N73" s="702"/>
      <c r="O73" s="702"/>
    </row>
    <row r="74" spans="1:15" x14ac:dyDescent="0.25">
      <c r="A74" s="844"/>
      <c r="B74" s="909"/>
      <c r="K74" s="703"/>
      <c r="L74" s="703"/>
      <c r="M74" s="702"/>
      <c r="N74" s="702"/>
      <c r="O74" s="702"/>
    </row>
    <row r="75" spans="1:15" x14ac:dyDescent="0.25">
      <c r="A75" s="844"/>
      <c r="B75" s="909"/>
      <c r="K75" s="703"/>
      <c r="L75" s="703"/>
      <c r="M75" s="702"/>
      <c r="N75" s="702"/>
      <c r="O75" s="702"/>
    </row>
    <row r="76" spans="1:15" x14ac:dyDescent="0.25">
      <c r="A76" s="844"/>
      <c r="B76" s="909"/>
      <c r="K76" s="703"/>
      <c r="L76" s="703"/>
      <c r="M76" s="702"/>
      <c r="N76" s="702"/>
      <c r="O76" s="702"/>
    </row>
    <row r="77" spans="1:15" x14ac:dyDescent="0.25">
      <c r="A77" s="844"/>
      <c r="B77" s="909"/>
      <c r="K77" s="703"/>
      <c r="L77" s="703"/>
      <c r="M77" s="702"/>
      <c r="N77" s="702"/>
      <c r="O77" s="702"/>
    </row>
    <row r="78" spans="1:15" x14ac:dyDescent="0.25">
      <c r="A78" s="844"/>
      <c r="B78" s="909"/>
      <c r="K78" s="703"/>
      <c r="L78" s="703"/>
      <c r="M78" s="702"/>
      <c r="N78" s="702"/>
      <c r="O78" s="702"/>
    </row>
    <row r="79" spans="1:15" x14ac:dyDescent="0.25">
      <c r="A79" s="844"/>
      <c r="B79" s="909"/>
      <c r="K79" s="703"/>
      <c r="L79" s="703"/>
      <c r="M79" s="702"/>
      <c r="N79" s="702"/>
      <c r="O79" s="702"/>
    </row>
    <row r="80" spans="1:15" x14ac:dyDescent="0.25">
      <c r="A80" s="844"/>
      <c r="B80" s="909"/>
      <c r="K80" s="703"/>
      <c r="L80" s="703"/>
      <c r="M80" s="702"/>
      <c r="N80" s="702"/>
      <c r="O80" s="702"/>
    </row>
    <row r="81" spans="1:15" x14ac:dyDescent="0.25">
      <c r="A81" s="844"/>
      <c r="B81" s="909"/>
      <c r="K81" s="49"/>
      <c r="L81" s="703"/>
      <c r="M81" s="702"/>
      <c r="N81" s="702"/>
      <c r="O81" s="702"/>
    </row>
    <row r="82" spans="1:15" x14ac:dyDescent="0.25">
      <c r="A82" s="844"/>
      <c r="B82" s="909"/>
      <c r="K82" s="49"/>
      <c r="L82" s="49"/>
      <c r="M82" s="702"/>
      <c r="N82" s="702"/>
      <c r="O82" s="702"/>
    </row>
    <row r="83" spans="1:15" x14ac:dyDescent="0.25">
      <c r="A83" s="844"/>
      <c r="B83" s="909"/>
      <c r="K83" s="49"/>
      <c r="L83" s="49"/>
      <c r="M83" s="702"/>
      <c r="N83" s="702"/>
      <c r="O83" s="702"/>
    </row>
    <row r="84" spans="1:15" x14ac:dyDescent="0.25">
      <c r="A84" s="844"/>
      <c r="B84" s="909"/>
      <c r="K84" s="49"/>
      <c r="L84" s="49"/>
      <c r="M84" s="702"/>
      <c r="N84" s="702"/>
      <c r="O84" s="702"/>
    </row>
    <row r="85" spans="1:15" x14ac:dyDescent="0.25">
      <c r="A85" s="844"/>
      <c r="B85" s="909"/>
      <c r="K85" s="49"/>
      <c r="L85" s="49"/>
      <c r="M85" s="702"/>
      <c r="N85" s="702"/>
      <c r="O85" s="702"/>
    </row>
    <row r="86" spans="1:15" x14ac:dyDescent="0.25">
      <c r="A86" s="844"/>
      <c r="B86" s="909"/>
      <c r="K86" s="49"/>
      <c r="L86" s="49"/>
      <c r="M86" s="702"/>
      <c r="N86" s="702"/>
      <c r="O86" s="702"/>
    </row>
    <row r="87" spans="1:15" x14ac:dyDescent="0.25">
      <c r="A87" s="844"/>
      <c r="B87" s="909"/>
      <c r="K87" s="49"/>
      <c r="L87" s="49"/>
      <c r="M87" s="702"/>
      <c r="N87" s="702"/>
      <c r="O87" s="702"/>
    </row>
    <row r="88" spans="1:15" x14ac:dyDescent="0.25">
      <c r="A88" s="844"/>
      <c r="B88" s="909"/>
      <c r="K88" s="49"/>
      <c r="L88" s="49"/>
      <c r="M88" s="702"/>
      <c r="N88" s="702"/>
      <c r="O88" s="702"/>
    </row>
    <row r="89" spans="1:15" x14ac:dyDescent="0.25">
      <c r="A89" s="844"/>
      <c r="B89" s="909"/>
      <c r="K89" s="49"/>
      <c r="L89" s="49"/>
      <c r="M89" s="702"/>
      <c r="N89" s="702"/>
      <c r="O89" s="702"/>
    </row>
    <row r="90" spans="1:15" x14ac:dyDescent="0.25">
      <c r="A90" s="844"/>
      <c r="B90" s="909"/>
      <c r="K90" s="49"/>
      <c r="L90" s="49"/>
      <c r="M90" s="702"/>
      <c r="N90" s="702"/>
      <c r="O90" s="702"/>
    </row>
    <row r="91" spans="1:15" x14ac:dyDescent="0.25">
      <c r="A91" s="844"/>
      <c r="B91" s="909"/>
      <c r="K91" s="49"/>
      <c r="L91" s="49"/>
      <c r="M91" s="702"/>
      <c r="N91" s="702"/>
      <c r="O91" s="702"/>
    </row>
    <row r="92" spans="1:15" x14ac:dyDescent="0.25">
      <c r="A92" s="844"/>
      <c r="B92" s="909"/>
      <c r="K92" s="49"/>
      <c r="L92" s="49"/>
      <c r="M92" s="702"/>
      <c r="N92" s="702"/>
      <c r="O92" s="702"/>
    </row>
    <row r="93" spans="1:15" x14ac:dyDescent="0.25">
      <c r="A93" s="844"/>
      <c r="B93" s="909"/>
      <c r="K93" s="49"/>
      <c r="L93" s="49"/>
      <c r="M93" s="702"/>
      <c r="N93" s="702"/>
      <c r="O93" s="702"/>
    </row>
    <row r="94" spans="1:15" x14ac:dyDescent="0.25">
      <c r="A94" s="844"/>
      <c r="B94" s="909"/>
      <c r="K94" s="49"/>
      <c r="L94" s="49"/>
      <c r="M94" s="702"/>
      <c r="N94" s="702"/>
      <c r="O94" s="702"/>
    </row>
    <row r="95" spans="1:15" x14ac:dyDescent="0.25">
      <c r="A95" s="844"/>
      <c r="B95" s="909"/>
      <c r="K95" s="49"/>
      <c r="L95" s="49"/>
      <c r="M95" s="702"/>
      <c r="N95" s="702"/>
      <c r="O95" s="702"/>
    </row>
    <row r="96" spans="1:15" x14ac:dyDescent="0.25">
      <c r="A96" s="844"/>
      <c r="B96" s="909"/>
      <c r="K96" s="49"/>
      <c r="L96" s="49"/>
      <c r="M96" s="702"/>
      <c r="N96" s="702"/>
      <c r="O96" s="702"/>
    </row>
    <row r="97" spans="1:15" x14ac:dyDescent="0.25">
      <c r="A97" s="844"/>
      <c r="B97" s="909"/>
      <c r="K97" s="710"/>
      <c r="L97" s="49"/>
      <c r="M97" s="702"/>
      <c r="N97" s="711"/>
      <c r="O97" s="711"/>
    </row>
    <row r="98" spans="1:15" x14ac:dyDescent="0.25">
      <c r="A98" s="1201"/>
      <c r="B98" s="909"/>
      <c r="K98" s="710"/>
      <c r="L98" s="710"/>
      <c r="M98" s="711"/>
      <c r="N98" s="711"/>
      <c r="O98" s="711"/>
    </row>
    <row r="99" spans="1:15" x14ac:dyDescent="0.25">
      <c r="A99" s="1201"/>
      <c r="B99" s="909"/>
      <c r="K99" s="710"/>
      <c r="L99" s="710"/>
      <c r="M99" s="711"/>
      <c r="N99" s="711"/>
      <c r="O99" s="711"/>
    </row>
    <row r="100" spans="1:15" x14ac:dyDescent="0.25">
      <c r="A100" s="1201"/>
      <c r="B100" s="909"/>
      <c r="K100" s="710"/>
      <c r="L100" s="710"/>
      <c r="M100" s="711"/>
      <c r="N100" s="711"/>
      <c r="O100" s="711"/>
    </row>
    <row r="101" spans="1:15" x14ac:dyDescent="0.25">
      <c r="A101" s="1201"/>
      <c r="B101" s="909"/>
      <c r="K101" s="710"/>
      <c r="L101" s="710"/>
      <c r="M101" s="711"/>
      <c r="N101" s="711"/>
      <c r="O101" s="711"/>
    </row>
    <row r="102" spans="1:15" x14ac:dyDescent="0.25">
      <c r="A102" s="1201"/>
      <c r="B102" s="909"/>
      <c r="K102" s="710"/>
      <c r="L102" s="710"/>
      <c r="M102" s="711"/>
      <c r="N102" s="711"/>
      <c r="O102" s="711"/>
    </row>
    <row r="103" spans="1:15" x14ac:dyDescent="0.25">
      <c r="A103" s="1201"/>
      <c r="B103" s="909"/>
      <c r="K103" s="710"/>
      <c r="L103" s="710"/>
      <c r="M103" s="711"/>
      <c r="N103" s="711"/>
      <c r="O103" s="711"/>
    </row>
    <row r="104" spans="1:15" x14ac:dyDescent="0.25">
      <c r="A104" s="1201"/>
      <c r="B104" s="909"/>
      <c r="K104" s="710"/>
      <c r="L104" s="710"/>
      <c r="M104" s="711"/>
      <c r="N104" s="711"/>
      <c r="O104" s="711"/>
    </row>
    <row r="105" spans="1:15" x14ac:dyDescent="0.25">
      <c r="A105" s="1201"/>
      <c r="B105" s="909"/>
      <c r="K105" s="710"/>
      <c r="L105" s="710"/>
      <c r="M105" s="711"/>
      <c r="N105" s="711"/>
      <c r="O105" s="711"/>
    </row>
    <row r="106" spans="1:15" x14ac:dyDescent="0.25">
      <c r="A106" s="1201"/>
      <c r="B106" s="909"/>
      <c r="K106" s="710"/>
      <c r="L106" s="710"/>
      <c r="M106" s="711"/>
      <c r="N106" s="711"/>
      <c r="O106" s="711"/>
    </row>
    <row r="107" spans="1:15" x14ac:dyDescent="0.25">
      <c r="A107" s="1201"/>
      <c r="B107" s="909"/>
      <c r="K107" s="710"/>
      <c r="L107" s="710"/>
      <c r="M107" s="711"/>
      <c r="N107" s="711"/>
      <c r="O107" s="711"/>
    </row>
    <row r="108" spans="1:15" x14ac:dyDescent="0.25">
      <c r="A108" s="1201"/>
      <c r="B108" s="909"/>
      <c r="K108" s="710"/>
      <c r="L108" s="710"/>
      <c r="M108" s="711"/>
      <c r="N108" s="711"/>
      <c r="O108" s="711"/>
    </row>
    <row r="109" spans="1:15" x14ac:dyDescent="0.25">
      <c r="A109" s="1201"/>
      <c r="B109" s="909"/>
      <c r="K109" s="710"/>
      <c r="L109" s="710"/>
      <c r="M109" s="711"/>
      <c r="N109" s="711"/>
      <c r="O109" s="711"/>
    </row>
    <row r="110" spans="1:15" x14ac:dyDescent="0.25">
      <c r="A110" s="1201"/>
      <c r="B110" s="909"/>
      <c r="K110" s="710"/>
      <c r="L110" s="710"/>
      <c r="M110" s="711"/>
      <c r="N110" s="711"/>
      <c r="O110" s="711"/>
    </row>
    <row r="111" spans="1:15" x14ac:dyDescent="0.25">
      <c r="A111" s="1201"/>
      <c r="B111" s="909"/>
      <c r="K111" s="710"/>
      <c r="L111" s="710"/>
      <c r="M111" s="711"/>
      <c r="N111" s="711"/>
      <c r="O111" s="711"/>
    </row>
    <row r="112" spans="1:15" x14ac:dyDescent="0.25">
      <c r="A112" s="1201"/>
      <c r="B112" s="909"/>
      <c r="K112" s="710"/>
      <c r="L112" s="710"/>
      <c r="M112" s="711"/>
      <c r="N112" s="711"/>
      <c r="O112" s="711"/>
    </row>
    <row r="113" spans="1:15" x14ac:dyDescent="0.25">
      <c r="A113" s="1201"/>
      <c r="B113" s="909"/>
      <c r="K113" s="710"/>
      <c r="L113" s="710"/>
      <c r="M113" s="711"/>
      <c r="N113" s="711"/>
      <c r="O113" s="711"/>
    </row>
    <row r="114" spans="1:15" x14ac:dyDescent="0.25">
      <c r="A114" s="1202"/>
      <c r="B114" s="711"/>
      <c r="K114" s="710"/>
      <c r="L114" s="710"/>
      <c r="M114" s="711"/>
      <c r="N114" s="711"/>
      <c r="O114" s="711"/>
    </row>
    <row r="115" spans="1:15" x14ac:dyDescent="0.25">
      <c r="A115" s="1202"/>
      <c r="B115" s="711"/>
      <c r="K115" s="710"/>
      <c r="L115" s="710"/>
      <c r="M115" s="711"/>
      <c r="N115" s="711"/>
      <c r="O115" s="711"/>
    </row>
    <row r="116" spans="1:15" x14ac:dyDescent="0.25">
      <c r="A116" s="1202"/>
      <c r="B116" s="711"/>
      <c r="K116" s="710"/>
      <c r="L116" s="710"/>
      <c r="M116" s="711"/>
      <c r="N116" s="711"/>
      <c r="O116" s="711"/>
    </row>
    <row r="117" spans="1:15" x14ac:dyDescent="0.25">
      <c r="A117" s="1202"/>
      <c r="B117" s="711"/>
      <c r="K117" s="710"/>
      <c r="L117" s="710"/>
      <c r="M117" s="711"/>
      <c r="N117" s="711"/>
      <c r="O117" s="711"/>
    </row>
    <row r="118" spans="1:15" x14ac:dyDescent="0.25">
      <c r="A118" s="1202"/>
      <c r="B118" s="711"/>
      <c r="K118" s="710"/>
      <c r="L118" s="710"/>
      <c r="M118" s="711"/>
      <c r="N118" s="711"/>
      <c r="O118" s="711"/>
    </row>
    <row r="119" spans="1:15" x14ac:dyDescent="0.25">
      <c r="A119" s="1202"/>
      <c r="B119" s="711"/>
      <c r="K119" s="710"/>
      <c r="L119" s="710"/>
      <c r="M119" s="711"/>
      <c r="N119" s="711"/>
      <c r="O119" s="711"/>
    </row>
    <row r="120" spans="1:15" x14ac:dyDescent="0.25">
      <c r="A120" s="1202"/>
      <c r="B120" s="711"/>
      <c r="K120" s="710"/>
      <c r="L120" s="710"/>
      <c r="M120" s="711"/>
      <c r="N120" s="711"/>
      <c r="O120" s="711"/>
    </row>
    <row r="121" spans="1:15" x14ac:dyDescent="0.25">
      <c r="A121" s="1202"/>
      <c r="B121" s="711"/>
      <c r="K121" s="712"/>
      <c r="L121" s="710"/>
      <c r="M121" s="711"/>
      <c r="N121" s="713"/>
      <c r="O121" s="713"/>
    </row>
    <row r="122" spans="1:15" x14ac:dyDescent="0.25">
      <c r="A122" s="1202"/>
      <c r="B122" s="711"/>
      <c r="K122" s="714"/>
      <c r="L122" s="712"/>
      <c r="M122" s="713"/>
      <c r="N122" s="715"/>
      <c r="O122" s="715"/>
    </row>
    <row r="123" spans="1:15" x14ac:dyDescent="0.25">
      <c r="A123" s="1202"/>
      <c r="B123" s="711"/>
      <c r="L123" s="714" t="s">
        <v>1229</v>
      </c>
      <c r="M123" s="715">
        <v>0</v>
      </c>
    </row>
    <row r="124" spans="1:15" x14ac:dyDescent="0.25">
      <c r="A124" s="1202"/>
      <c r="B124" s="711"/>
      <c r="L124" s="716"/>
      <c r="M124" s="717"/>
    </row>
    <row r="125" spans="1:15" x14ac:dyDescent="0.25">
      <c r="A125" s="1202"/>
      <c r="B125" s="711"/>
    </row>
    <row r="126" spans="1:15" x14ac:dyDescent="0.25">
      <c r="A126" s="1202"/>
      <c r="B126" s="711"/>
    </row>
    <row r="127" spans="1:15" x14ac:dyDescent="0.25">
      <c r="A127" s="1202"/>
      <c r="B127" s="711"/>
    </row>
    <row r="128" spans="1:15" x14ac:dyDescent="0.25">
      <c r="A128" s="1202"/>
      <c r="B128" s="711"/>
    </row>
    <row r="129" spans="1:2" x14ac:dyDescent="0.25">
      <c r="A129" s="1202"/>
      <c r="B129" s="711"/>
    </row>
    <row r="130" spans="1:2" x14ac:dyDescent="0.25">
      <c r="A130" s="1202"/>
      <c r="B130" s="711"/>
    </row>
    <row r="131" spans="1:2" x14ac:dyDescent="0.25">
      <c r="A131" s="1202"/>
      <c r="B131" s="711"/>
    </row>
    <row r="132" spans="1:2" x14ac:dyDescent="0.25">
      <c r="A132" s="1202"/>
      <c r="B132" s="711"/>
    </row>
    <row r="133" spans="1:2" x14ac:dyDescent="0.25">
      <c r="A133" s="1202"/>
      <c r="B133" s="711"/>
    </row>
    <row r="134" spans="1:2" x14ac:dyDescent="0.25">
      <c r="A134" s="1202"/>
      <c r="B134" s="711"/>
    </row>
    <row r="135" spans="1:2" x14ac:dyDescent="0.25">
      <c r="A135" s="1202"/>
      <c r="B135" s="711"/>
    </row>
    <row r="136" spans="1:2" x14ac:dyDescent="0.25">
      <c r="A136" s="1202"/>
      <c r="B136" s="711"/>
    </row>
    <row r="137" spans="1:2" x14ac:dyDescent="0.25">
      <c r="A137" s="1202"/>
      <c r="B137" s="711"/>
    </row>
    <row r="138" spans="1:2" x14ac:dyDescent="0.25">
      <c r="A138" s="1203"/>
      <c r="B138" s="713"/>
    </row>
    <row r="139" spans="1:2" x14ac:dyDescent="0.25">
      <c r="A139" s="1204" t="s">
        <v>1229</v>
      </c>
      <c r="B139" s="715">
        <v>0</v>
      </c>
    </row>
  </sheetData>
  <mergeCells count="5">
    <mergeCell ref="A1:I1"/>
    <mergeCell ref="A2:I2"/>
    <mergeCell ref="A3:I3"/>
    <mergeCell ref="A23:I23"/>
    <mergeCell ref="A24:I24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showGridLines="0" workbookViewId="0">
      <selection activeCell="E20" sqref="E20"/>
    </sheetView>
  </sheetViews>
  <sheetFormatPr baseColWidth="10" defaultColWidth="9.140625" defaultRowHeight="12.75" x14ac:dyDescent="0.2"/>
  <cols>
    <col min="1" max="1" width="51.85546875" style="1" bestFit="1" customWidth="1"/>
    <col min="2" max="3" width="9.5703125" style="1" bestFit="1" customWidth="1"/>
    <col min="4" max="4" width="12.42578125" style="1" bestFit="1" customWidth="1"/>
    <col min="5" max="5" width="12.42578125" style="1" customWidth="1"/>
    <col min="6" max="8" width="12.42578125" style="1" bestFit="1" customWidth="1"/>
    <col min="9" max="9" width="11.7109375" style="1" bestFit="1" customWidth="1"/>
    <col min="10" max="10" width="10.28515625" style="1" bestFit="1" customWidth="1"/>
    <col min="11" max="11" width="9.140625" style="1"/>
    <col min="12" max="12" width="11.28515625" style="1" bestFit="1" customWidth="1"/>
    <col min="13" max="16384" width="9.140625" style="1"/>
  </cols>
  <sheetData>
    <row r="2" spans="1:12" ht="15.75" x14ac:dyDescent="0.25">
      <c r="A2" s="2235" t="s">
        <v>797</v>
      </c>
      <c r="B2" s="2235"/>
      <c r="C2" s="2235"/>
      <c r="D2" s="2235"/>
      <c r="E2" s="2235"/>
      <c r="F2" s="2235"/>
      <c r="G2" s="2235"/>
      <c r="H2" s="2235"/>
      <c r="I2" s="2235"/>
    </row>
    <row r="3" spans="1:12" ht="15.75" x14ac:dyDescent="0.25">
      <c r="A3" s="2234" t="s">
        <v>1534</v>
      </c>
      <c r="B3" s="2234"/>
      <c r="C3" s="2234"/>
      <c r="D3" s="2234"/>
      <c r="E3" s="2234"/>
      <c r="F3" s="2234"/>
      <c r="G3" s="2234"/>
      <c r="H3" s="2234"/>
      <c r="I3" s="2234"/>
    </row>
    <row r="4" spans="1:12" ht="15.75" x14ac:dyDescent="0.25">
      <c r="A4" s="2235" t="s">
        <v>771</v>
      </c>
      <c r="B4" s="2235"/>
      <c r="C4" s="2235"/>
      <c r="D4" s="2235"/>
      <c r="E4" s="2235"/>
      <c r="F4" s="2235"/>
      <c r="G4" s="2235"/>
      <c r="H4" s="2235"/>
      <c r="I4" s="2235"/>
    </row>
    <row r="5" spans="1:12" ht="3.75" customHeight="1" thickBot="1" x14ac:dyDescent="0.25">
      <c r="A5" s="718"/>
      <c r="B5" s="719"/>
      <c r="C5" s="719"/>
      <c r="D5" s="719"/>
      <c r="E5" s="719"/>
      <c r="F5" s="719"/>
      <c r="G5" s="719"/>
      <c r="H5" s="719"/>
      <c r="I5" s="719"/>
    </row>
    <row r="6" spans="1:12" ht="26.25" thickBot="1" x14ac:dyDescent="0.25">
      <c r="A6" s="831" t="s">
        <v>794</v>
      </c>
      <c r="B6" s="93">
        <v>44713</v>
      </c>
      <c r="C6" s="93">
        <v>44805</v>
      </c>
      <c r="D6" s="93">
        <v>44896</v>
      </c>
      <c r="E6" s="93">
        <v>44986</v>
      </c>
      <c r="F6" s="93">
        <v>45017</v>
      </c>
      <c r="G6" s="93">
        <v>45047</v>
      </c>
      <c r="H6" s="93">
        <v>45078</v>
      </c>
      <c r="I6" s="720" t="s">
        <v>773</v>
      </c>
    </row>
    <row r="7" spans="1:12" x14ac:dyDescent="0.2">
      <c r="A7" s="721" t="s">
        <v>99</v>
      </c>
      <c r="B7" s="722">
        <v>7138.9762699999992</v>
      </c>
      <c r="C7" s="722">
        <v>7038.5405000000019</v>
      </c>
      <c r="D7" s="722">
        <v>6870.5305200000003</v>
      </c>
      <c r="E7" s="722">
        <v>206.23354999999981</v>
      </c>
      <c r="F7" s="722">
        <v>106.05508999999985</v>
      </c>
      <c r="G7" s="722">
        <v>518.02858000000049</v>
      </c>
      <c r="H7" s="829">
        <v>609.29569000000038</v>
      </c>
      <c r="I7" s="687">
        <v>-0.9146522320629592</v>
      </c>
      <c r="J7" s="1748"/>
      <c r="K7" s="271"/>
      <c r="L7" s="1782"/>
    </row>
    <row r="8" spans="1:12" x14ac:dyDescent="0.2">
      <c r="A8" s="721" t="s">
        <v>1226</v>
      </c>
      <c r="B8" s="722">
        <v>-5644.122360000003</v>
      </c>
      <c r="C8" s="722">
        <v>-3265.6478100000063</v>
      </c>
      <c r="D8" s="722">
        <v>1799.5513000000044</v>
      </c>
      <c r="E8" s="722">
        <v>-108.68134000000079</v>
      </c>
      <c r="F8" s="722">
        <v>781.64381999999841</v>
      </c>
      <c r="G8" s="722">
        <v>365.73550000000091</v>
      </c>
      <c r="H8" s="722">
        <v>237.44153000000304</v>
      </c>
      <c r="I8" s="686">
        <v>-1.0420688133345151</v>
      </c>
      <c r="J8" s="1748"/>
      <c r="K8" s="271"/>
      <c r="L8" s="1782"/>
    </row>
    <row r="9" spans="1:12" x14ac:dyDescent="0.2">
      <c r="A9" s="721" t="s">
        <v>795</v>
      </c>
      <c r="B9" s="722">
        <v>1787.8933399999999</v>
      </c>
      <c r="C9" s="722">
        <v>6620.0862299999999</v>
      </c>
      <c r="D9" s="722">
        <v>450.21556000000049</v>
      </c>
      <c r="E9" s="722">
        <v>-60.052119999999881</v>
      </c>
      <c r="F9" s="722">
        <v>-679.49883000000034</v>
      </c>
      <c r="G9" s="722">
        <v>-459.24950999999976</v>
      </c>
      <c r="H9" s="722">
        <v>-2034.2346600000001</v>
      </c>
      <c r="I9" s="686">
        <v>-2.1377830066753312</v>
      </c>
      <c r="J9" s="1748"/>
      <c r="K9" s="271"/>
      <c r="L9" s="1782"/>
    </row>
    <row r="10" spans="1:12" x14ac:dyDescent="0.2">
      <c r="A10" s="721" t="s">
        <v>30</v>
      </c>
      <c r="B10" s="722">
        <v>3652.2710799999982</v>
      </c>
      <c r="C10" s="722">
        <v>3378.1068900000005</v>
      </c>
      <c r="D10" s="722">
        <v>5833.3190199999963</v>
      </c>
      <c r="E10" s="722">
        <v>114.23811000000127</v>
      </c>
      <c r="F10" s="722">
        <v>-95.511180000001559</v>
      </c>
      <c r="G10" s="722">
        <v>316.2020399999991</v>
      </c>
      <c r="H10" s="722">
        <v>1612.2627599999998</v>
      </c>
      <c r="I10" s="686">
        <v>-0.55855884607557649</v>
      </c>
      <c r="J10" s="1748"/>
      <c r="K10" s="271"/>
      <c r="L10" s="1782"/>
    </row>
    <row r="11" spans="1:12" x14ac:dyDescent="0.2">
      <c r="A11" s="721" t="s">
        <v>1501</v>
      </c>
      <c r="B11" s="722">
        <v>2176.4487999999969</v>
      </c>
      <c r="C11" s="722">
        <v>2442.8467500000147</v>
      </c>
      <c r="D11" s="722">
        <v>4353.1676700000171</v>
      </c>
      <c r="E11" s="722">
        <v>-3240.8047300000003</v>
      </c>
      <c r="F11" s="722">
        <v>-3288.0146599999985</v>
      </c>
      <c r="G11" s="722">
        <v>-3450.1832299999987</v>
      </c>
      <c r="H11" s="829">
        <v>-3.8461800000034274</v>
      </c>
      <c r="I11" s="686">
        <v>-1.0017671814747049</v>
      </c>
      <c r="J11" s="1748"/>
      <c r="K11" s="271"/>
      <c r="L11" s="1782"/>
    </row>
    <row r="12" spans="1:12" x14ac:dyDescent="0.2">
      <c r="A12" s="721" t="s">
        <v>82</v>
      </c>
      <c r="B12" s="722">
        <v>6508.9674999999988</v>
      </c>
      <c r="C12" s="722">
        <v>11134.543849999998</v>
      </c>
      <c r="D12" s="722">
        <v>13346.497460000001</v>
      </c>
      <c r="E12" s="722">
        <v>1868.7784199999999</v>
      </c>
      <c r="F12" s="722">
        <v>2449.442160000001</v>
      </c>
      <c r="G12" s="722">
        <v>3274.8876899999996</v>
      </c>
      <c r="H12" s="722">
        <v>3721.61708</v>
      </c>
      <c r="I12" s="686">
        <v>-0.4282323456062731</v>
      </c>
      <c r="J12" s="1748"/>
      <c r="K12" s="271"/>
      <c r="L12" s="1782"/>
    </row>
    <row r="13" spans="1:12" x14ac:dyDescent="0.2">
      <c r="A13" s="721" t="s">
        <v>607</v>
      </c>
      <c r="B13" s="722">
        <v>1518.6856000000005</v>
      </c>
      <c r="C13" s="722">
        <v>-923.593040000001</v>
      </c>
      <c r="D13" s="722">
        <v>5673.7399699999987</v>
      </c>
      <c r="E13" s="722">
        <v>-1708.3556900000003</v>
      </c>
      <c r="F13" s="722">
        <v>-2490.9279399999996</v>
      </c>
      <c r="G13" s="722">
        <v>-3270.6850900000009</v>
      </c>
      <c r="H13" s="722">
        <v>-3693.1007500000001</v>
      </c>
      <c r="I13" s="686">
        <v>-3.4317743909601819</v>
      </c>
      <c r="J13" s="1748"/>
      <c r="K13" s="271"/>
      <c r="L13" s="1782"/>
    </row>
    <row r="14" spans="1:12" x14ac:dyDescent="0.2">
      <c r="A14" s="721" t="s">
        <v>1230</v>
      </c>
      <c r="B14" s="722">
        <v>9915.5486900000014</v>
      </c>
      <c r="C14" s="722">
        <v>13619.333970000003</v>
      </c>
      <c r="D14" s="722">
        <v>16261.380370000001</v>
      </c>
      <c r="E14" s="722">
        <v>210.71263999999991</v>
      </c>
      <c r="F14" s="722">
        <v>351.57956999999959</v>
      </c>
      <c r="G14" s="722">
        <v>337.5822400000007</v>
      </c>
      <c r="H14" s="722">
        <v>300.94335999999902</v>
      </c>
      <c r="I14" s="686">
        <v>-0.96964934877446507</v>
      </c>
      <c r="J14" s="1748"/>
      <c r="K14" s="271"/>
      <c r="L14" s="1782"/>
    </row>
    <row r="15" spans="1:12" x14ac:dyDescent="0.2">
      <c r="A15" s="721" t="s">
        <v>442</v>
      </c>
      <c r="B15" s="722">
        <v>-809.57435000000021</v>
      </c>
      <c r="C15" s="722">
        <v>2393.907369999999</v>
      </c>
      <c r="D15" s="722">
        <v>437.40699000000023</v>
      </c>
      <c r="E15" s="722">
        <v>1818.9926199999995</v>
      </c>
      <c r="F15" s="722">
        <v>1952.0532199999998</v>
      </c>
      <c r="G15" s="722">
        <v>2004.7286199999996</v>
      </c>
      <c r="H15" s="722">
        <v>1913.3033700000001</v>
      </c>
      <c r="I15" s="686">
        <v>-3.3633448490555558</v>
      </c>
      <c r="J15" s="1748"/>
      <c r="K15" s="271"/>
      <c r="L15" s="1782"/>
    </row>
    <row r="16" spans="1:12" s="43" customFormat="1" x14ac:dyDescent="0.2">
      <c r="A16" s="721" t="s">
        <v>1396</v>
      </c>
      <c r="B16" s="722">
        <v>716.07291000000009</v>
      </c>
      <c r="C16" s="722">
        <v>1337.442209999999</v>
      </c>
      <c r="D16" s="722">
        <v>2110.6984599999992</v>
      </c>
      <c r="E16" s="722">
        <v>228.27431999999982</v>
      </c>
      <c r="F16" s="722">
        <v>340.51937000000009</v>
      </c>
      <c r="G16" s="829">
        <v>428.34561000000036</v>
      </c>
      <c r="H16" s="829">
        <v>266.64041000000014</v>
      </c>
      <c r="I16" s="686">
        <v>-0.6276351105085094</v>
      </c>
      <c r="J16" s="1748"/>
      <c r="K16" s="271"/>
      <c r="L16" s="1782"/>
    </row>
    <row r="17" spans="1:12" s="43" customFormat="1" x14ac:dyDescent="0.2">
      <c r="A17" s="721" t="s">
        <v>120</v>
      </c>
      <c r="B17" s="722">
        <v>2165.7320499999987</v>
      </c>
      <c r="C17" s="722">
        <v>4484.2405399999971</v>
      </c>
      <c r="D17" s="722">
        <v>6997.7428700000009</v>
      </c>
      <c r="E17" s="722">
        <v>299.70732999999962</v>
      </c>
      <c r="F17" s="722">
        <v>573.48143000000061</v>
      </c>
      <c r="G17" s="722">
        <v>660.93508999999983</v>
      </c>
      <c r="H17" s="722">
        <v>791.50933999999893</v>
      </c>
      <c r="I17" s="686">
        <v>-0.6345303473714583</v>
      </c>
      <c r="J17" s="1748"/>
      <c r="K17" s="271"/>
      <c r="L17" s="1782"/>
    </row>
    <row r="18" spans="1:12" s="43" customFormat="1" ht="13.5" thickBot="1" x14ac:dyDescent="0.25">
      <c r="A18" s="721" t="s">
        <v>35</v>
      </c>
      <c r="B18" s="722">
        <v>74.209249999999997</v>
      </c>
      <c r="C18" s="722">
        <v>772.88083000000006</v>
      </c>
      <c r="D18" s="722">
        <v>975.07886000000121</v>
      </c>
      <c r="E18" s="722">
        <v>143.67683000000008</v>
      </c>
      <c r="F18" s="722">
        <v>-67.920139999999662</v>
      </c>
      <c r="G18" s="722">
        <v>-391.05135000000058</v>
      </c>
      <c r="H18" s="722">
        <v>-617.53598000000136</v>
      </c>
      <c r="I18" s="686">
        <v>-9.3215499415504315</v>
      </c>
      <c r="J18" s="1748"/>
      <c r="K18" s="271"/>
      <c r="L18" s="1782"/>
    </row>
    <row r="19" spans="1:12" ht="15" thickBot="1" x14ac:dyDescent="0.25">
      <c r="A19" s="723" t="s">
        <v>940</v>
      </c>
      <c r="B19" s="724">
        <v>29201.108779999988</v>
      </c>
      <c r="C19" s="724">
        <v>49032.68829000002</v>
      </c>
      <c r="D19" s="724">
        <v>65109.329050000022</v>
      </c>
      <c r="E19" s="724">
        <v>-227.28006000000201</v>
      </c>
      <c r="F19" s="724">
        <v>-67.098090000000354</v>
      </c>
      <c r="G19" s="724">
        <v>335.27619000000078</v>
      </c>
      <c r="H19" s="724">
        <v>3104.2959699999965</v>
      </c>
      <c r="I19" s="725">
        <v>-0.89369253087656231</v>
      </c>
      <c r="J19" s="1748"/>
      <c r="K19" s="271"/>
      <c r="L19" s="271"/>
    </row>
    <row r="20" spans="1:12" ht="8.25" customHeight="1" x14ac:dyDescent="0.2">
      <c r="A20" s="134"/>
      <c r="B20" s="726"/>
      <c r="C20" s="726"/>
      <c r="D20" s="726"/>
      <c r="E20" s="726"/>
      <c r="F20" s="726"/>
      <c r="G20" s="726"/>
      <c r="H20" s="726"/>
      <c r="I20" s="727"/>
    </row>
    <row r="21" spans="1:12" x14ac:dyDescent="0.2">
      <c r="A21" s="116" t="s">
        <v>1163</v>
      </c>
      <c r="B21" s="116"/>
      <c r="C21" s="116"/>
      <c r="D21" s="116"/>
      <c r="E21" s="116"/>
      <c r="F21" s="116"/>
      <c r="G21" s="116"/>
      <c r="H21" s="728"/>
      <c r="I21" s="729"/>
    </row>
    <row r="22" spans="1:12" ht="15" customHeight="1" x14ac:dyDescent="0.2">
      <c r="A22" s="692" t="s">
        <v>1420</v>
      </c>
      <c r="B22" s="730"/>
      <c r="C22" s="730"/>
      <c r="D22" s="730"/>
      <c r="E22" s="730"/>
      <c r="F22" s="730"/>
      <c r="G22" s="730"/>
      <c r="H22" s="730"/>
      <c r="I22" s="730"/>
    </row>
    <row r="23" spans="1:12" ht="15.75" x14ac:dyDescent="0.25">
      <c r="A23" s="1981" t="s">
        <v>798</v>
      </c>
      <c r="B23" s="1981"/>
      <c r="C23" s="1981"/>
      <c r="D23" s="1981"/>
      <c r="E23" s="1981"/>
      <c r="F23" s="1981"/>
      <c r="G23" s="1981"/>
      <c r="H23" s="1981"/>
      <c r="I23" s="1981"/>
    </row>
    <row r="24" spans="1:12" ht="15.75" x14ac:dyDescent="0.25">
      <c r="A24" s="2234" t="s">
        <v>1534</v>
      </c>
      <c r="B24" s="2234"/>
      <c r="C24" s="2234"/>
      <c r="D24" s="2234"/>
      <c r="E24" s="2234"/>
      <c r="F24" s="2234"/>
      <c r="G24" s="2234"/>
      <c r="H24" s="2234"/>
      <c r="I24" s="2234"/>
    </row>
    <row r="25" spans="1:12" ht="15.75" x14ac:dyDescent="0.25">
      <c r="A25" s="1981" t="s">
        <v>771</v>
      </c>
      <c r="B25" s="1981"/>
      <c r="C25" s="1981"/>
      <c r="D25" s="1981"/>
      <c r="E25" s="1981"/>
      <c r="F25" s="1981"/>
      <c r="G25" s="1981"/>
      <c r="H25" s="1981"/>
      <c r="I25" s="1981"/>
    </row>
    <row r="26" spans="1:12" ht="6" customHeight="1" thickBot="1" x14ac:dyDescent="0.25">
      <c r="A26" s="731"/>
      <c r="B26" s="731"/>
      <c r="C26" s="731"/>
      <c r="D26" s="731"/>
      <c r="E26" s="731"/>
      <c r="F26" s="731"/>
      <c r="G26" s="731"/>
      <c r="H26" s="731"/>
      <c r="I26" s="731"/>
    </row>
    <row r="27" spans="1:12" ht="26.25" thickBot="1" x14ac:dyDescent="0.25">
      <c r="A27" s="732" t="s">
        <v>794</v>
      </c>
      <c r="B27" s="93">
        <v>44713</v>
      </c>
      <c r="C27" s="93">
        <v>44805</v>
      </c>
      <c r="D27" s="93">
        <v>44896</v>
      </c>
      <c r="E27" s="93">
        <v>44986</v>
      </c>
      <c r="F27" s="93">
        <v>45017</v>
      </c>
      <c r="G27" s="93">
        <v>45047</v>
      </c>
      <c r="H27" s="93">
        <v>45078</v>
      </c>
      <c r="I27" s="733" t="s">
        <v>773</v>
      </c>
    </row>
    <row r="28" spans="1:12" x14ac:dyDescent="0.2">
      <c r="A28" s="721" t="s">
        <v>99</v>
      </c>
      <c r="B28" s="1190">
        <v>2343.7829299999999</v>
      </c>
      <c r="C28" s="1190">
        <v>3373.2427000000002</v>
      </c>
      <c r="D28" s="1190">
        <v>4310.1373400000002</v>
      </c>
      <c r="E28" s="1190">
        <v>1257.3865599999999</v>
      </c>
      <c r="F28" s="1190">
        <v>1801.5106199999996</v>
      </c>
      <c r="G28" s="1190">
        <v>2675.5742800000003</v>
      </c>
      <c r="H28" s="1190">
        <v>3130.6264000000006</v>
      </c>
      <c r="I28" s="687">
        <v>0.33571516369052179</v>
      </c>
      <c r="J28" s="1748"/>
      <c r="L28" s="1782"/>
    </row>
    <row r="29" spans="1:12" x14ac:dyDescent="0.2">
      <c r="A29" s="721" t="s">
        <v>1226</v>
      </c>
      <c r="B29" s="1190">
        <v>3472.8725800000011</v>
      </c>
      <c r="C29" s="1190">
        <v>5165.9927299999999</v>
      </c>
      <c r="D29" s="1190">
        <v>7215.1589200000017</v>
      </c>
      <c r="E29" s="1190">
        <v>1845.72111</v>
      </c>
      <c r="F29" s="1190">
        <v>2390.5873499999998</v>
      </c>
      <c r="G29" s="1190">
        <v>2901.4904099999999</v>
      </c>
      <c r="H29" s="1190">
        <v>3508.9161900000004</v>
      </c>
      <c r="I29" s="686">
        <v>1.0378615733721867E-2</v>
      </c>
      <c r="J29" s="1748"/>
      <c r="L29" s="1782"/>
    </row>
    <row r="30" spans="1:12" x14ac:dyDescent="0.2">
      <c r="A30" s="721" t="s">
        <v>795</v>
      </c>
      <c r="B30" s="1190">
        <v>558.78129999999987</v>
      </c>
      <c r="C30" s="1190">
        <v>754.35253000000012</v>
      </c>
      <c r="D30" s="1190">
        <v>1021.4075400000002</v>
      </c>
      <c r="E30" s="1190">
        <v>151.62069</v>
      </c>
      <c r="F30" s="1190">
        <v>186.65315999999999</v>
      </c>
      <c r="G30" s="1190">
        <v>219.27770999999996</v>
      </c>
      <c r="H30" s="1190">
        <v>350.24753999999996</v>
      </c>
      <c r="I30" s="686">
        <v>-0.37319387746153987</v>
      </c>
      <c r="J30" s="1748"/>
      <c r="L30" s="1782"/>
    </row>
    <row r="31" spans="1:12" x14ac:dyDescent="0.2">
      <c r="A31" s="721" t="s">
        <v>30</v>
      </c>
      <c r="B31" s="1190">
        <v>1079.3049599999999</v>
      </c>
      <c r="C31" s="1190">
        <v>1802.35448</v>
      </c>
      <c r="D31" s="1190">
        <v>2232.8706799999995</v>
      </c>
      <c r="E31" s="1190">
        <v>387.32314999999983</v>
      </c>
      <c r="F31" s="1190">
        <v>490.05328000000003</v>
      </c>
      <c r="G31" s="1190">
        <v>620.58957000000009</v>
      </c>
      <c r="H31" s="1190">
        <v>786.76178000000004</v>
      </c>
      <c r="I31" s="686">
        <v>-0.27104774909956858</v>
      </c>
      <c r="J31" s="1748"/>
      <c r="L31" s="1782"/>
    </row>
    <row r="32" spans="1:12" x14ac:dyDescent="0.2">
      <c r="A32" s="721" t="s">
        <v>1501</v>
      </c>
      <c r="B32" s="1190">
        <v>687.45131999999978</v>
      </c>
      <c r="C32" s="1190">
        <v>1712.0102099999999</v>
      </c>
      <c r="D32" s="1190">
        <v>1984.5216500000001</v>
      </c>
      <c r="E32" s="1190">
        <v>533.8828400000001</v>
      </c>
      <c r="F32" s="1190">
        <v>631.05740000000003</v>
      </c>
      <c r="G32" s="1190">
        <v>1693.90931</v>
      </c>
      <c r="H32" s="1190">
        <v>1766.0668599999999</v>
      </c>
      <c r="I32" s="686">
        <v>1.5690064279751483</v>
      </c>
      <c r="J32" s="1748"/>
      <c r="L32" s="1782"/>
    </row>
    <row r="33" spans="1:12" x14ac:dyDescent="0.2">
      <c r="A33" s="721" t="s">
        <v>82</v>
      </c>
      <c r="B33" s="1190">
        <v>2199.1458199999993</v>
      </c>
      <c r="C33" s="1190">
        <v>3458.7589500000004</v>
      </c>
      <c r="D33" s="1190">
        <v>4725.4636799999998</v>
      </c>
      <c r="E33" s="1190">
        <v>869.21518999999978</v>
      </c>
      <c r="F33" s="1190">
        <v>1311.8754800000002</v>
      </c>
      <c r="G33" s="1190">
        <v>1762.53033</v>
      </c>
      <c r="H33" s="1190">
        <v>1981.7481600000001</v>
      </c>
      <c r="I33" s="686">
        <v>-9.8855500177791419E-2</v>
      </c>
      <c r="J33" s="1748"/>
      <c r="L33" s="1782"/>
    </row>
    <row r="34" spans="1:12" x14ac:dyDescent="0.2">
      <c r="A34" s="721" t="s">
        <v>607</v>
      </c>
      <c r="B34" s="1190">
        <v>1078.9829099999999</v>
      </c>
      <c r="C34" s="1190">
        <v>1324.7263199999998</v>
      </c>
      <c r="D34" s="1190">
        <v>1689.6920300000002</v>
      </c>
      <c r="E34" s="1190">
        <v>630.31930999999997</v>
      </c>
      <c r="F34" s="1190">
        <v>649.21421999999995</v>
      </c>
      <c r="G34" s="1190">
        <v>659.02092999999991</v>
      </c>
      <c r="H34" s="1190">
        <v>664.54393999999991</v>
      </c>
      <c r="I34" s="686">
        <v>-0.38410151463844783</v>
      </c>
      <c r="J34" s="1748"/>
      <c r="L34" s="1782"/>
    </row>
    <row r="35" spans="1:12" x14ac:dyDescent="0.2">
      <c r="A35" s="721" t="s">
        <v>1230</v>
      </c>
      <c r="B35" s="1190">
        <v>771.48588999999993</v>
      </c>
      <c r="C35" s="1190">
        <v>1256.29675</v>
      </c>
      <c r="D35" s="1190">
        <v>1627.0646100000001</v>
      </c>
      <c r="E35" s="1190">
        <v>592.43776000000003</v>
      </c>
      <c r="F35" s="1190">
        <v>837.60477000000003</v>
      </c>
      <c r="G35" s="1190">
        <v>1342.2485200000003</v>
      </c>
      <c r="H35" s="1190">
        <v>1538.5091399999997</v>
      </c>
      <c r="I35" s="686">
        <v>0.99421552609341934</v>
      </c>
      <c r="J35" s="1748"/>
      <c r="L35" s="1782"/>
    </row>
    <row r="36" spans="1:12" x14ac:dyDescent="0.2">
      <c r="A36" s="721" t="s">
        <v>442</v>
      </c>
      <c r="B36" s="1190">
        <v>172.56422999999998</v>
      </c>
      <c r="C36" s="1190">
        <v>362.053</v>
      </c>
      <c r="D36" s="1190">
        <v>724.38467000000014</v>
      </c>
      <c r="E36" s="1190">
        <v>2410.2611299999999</v>
      </c>
      <c r="F36" s="1190">
        <v>2686.8478799999998</v>
      </c>
      <c r="G36" s="1190">
        <v>2871.6689100000003</v>
      </c>
      <c r="H36" s="1190">
        <v>2890.8178599999997</v>
      </c>
      <c r="I36" s="686">
        <v>15.752126787805329</v>
      </c>
      <c r="J36" s="1748"/>
      <c r="L36" s="1782"/>
    </row>
    <row r="37" spans="1:12" s="43" customFormat="1" x14ac:dyDescent="0.2">
      <c r="A37" s="721" t="s">
        <v>1396</v>
      </c>
      <c r="B37" s="1190">
        <v>3457.9153700000002</v>
      </c>
      <c r="C37" s="1190">
        <v>5287.38735</v>
      </c>
      <c r="D37" s="1190">
        <v>7553.9721399999989</v>
      </c>
      <c r="E37" s="1190">
        <v>1024.3435899999999</v>
      </c>
      <c r="F37" s="1190">
        <v>1557.3241800000001</v>
      </c>
      <c r="G37" s="1190">
        <v>1923.9912300000003</v>
      </c>
      <c r="H37" s="1190">
        <v>2061.9868999999999</v>
      </c>
      <c r="I37" s="686">
        <v>-0.40369075602911597</v>
      </c>
      <c r="J37" s="1748"/>
      <c r="L37" s="1782"/>
    </row>
    <row r="38" spans="1:12" s="43" customFormat="1" x14ac:dyDescent="0.2">
      <c r="A38" s="721" t="s">
        <v>120</v>
      </c>
      <c r="B38" s="1190">
        <v>2566.2298999999994</v>
      </c>
      <c r="C38" s="1190">
        <v>3725.5957000000003</v>
      </c>
      <c r="D38" s="1190">
        <v>5321.6799900000005</v>
      </c>
      <c r="E38" s="1190">
        <v>1600.8976899999998</v>
      </c>
      <c r="F38" s="1190">
        <v>2406.5359899999999</v>
      </c>
      <c r="G38" s="1190">
        <v>2776.4908300000002</v>
      </c>
      <c r="H38" s="1190">
        <v>3146.4158199999997</v>
      </c>
      <c r="I38" s="686">
        <v>0.2260849349467873</v>
      </c>
      <c r="J38" s="1748"/>
      <c r="L38" s="1782"/>
    </row>
    <row r="39" spans="1:12" s="43" customFormat="1" ht="13.5" thickBot="1" x14ac:dyDescent="0.25">
      <c r="A39" s="721" t="s">
        <v>35</v>
      </c>
      <c r="B39" s="1190">
        <v>1257.32864</v>
      </c>
      <c r="C39" s="1190">
        <v>2207.1381699999997</v>
      </c>
      <c r="D39" s="1190">
        <v>3411.788</v>
      </c>
      <c r="E39" s="1190">
        <v>970.66269000000023</v>
      </c>
      <c r="F39" s="1190">
        <v>1294.4128900000001</v>
      </c>
      <c r="G39" s="1190">
        <v>1648.55619</v>
      </c>
      <c r="H39" s="1190">
        <v>1913.6816799999999</v>
      </c>
      <c r="I39" s="686">
        <v>0.52202186375075332</v>
      </c>
      <c r="J39" s="1748"/>
      <c r="L39" s="1782"/>
    </row>
    <row r="40" spans="1:12" ht="15" thickBot="1" x14ac:dyDescent="0.25">
      <c r="A40" s="723" t="s">
        <v>940</v>
      </c>
      <c r="B40" s="724">
        <v>19645.845850000002</v>
      </c>
      <c r="C40" s="724">
        <v>30429.908890000006</v>
      </c>
      <c r="D40" s="724">
        <v>41818.141250000001</v>
      </c>
      <c r="E40" s="724">
        <v>12274.07171</v>
      </c>
      <c r="F40" s="724">
        <v>16243.677219999998</v>
      </c>
      <c r="G40" s="724">
        <v>21095.34822</v>
      </c>
      <c r="H40" s="724">
        <v>23740.322270000001</v>
      </c>
      <c r="I40" s="725">
        <v>0.20841436155318294</v>
      </c>
      <c r="J40" s="1748"/>
      <c r="L40" s="1783"/>
    </row>
    <row r="41" spans="1:12" ht="3.75" customHeight="1" x14ac:dyDescent="0.2">
      <c r="A41" s="134"/>
      <c r="B41" s="726"/>
      <c r="C41" s="726"/>
      <c r="D41" s="726"/>
      <c r="E41" s="726"/>
      <c r="F41" s="726"/>
      <c r="G41" s="726"/>
      <c r="H41" s="726"/>
      <c r="I41" s="727"/>
    </row>
    <row r="42" spans="1:12" x14ac:dyDescent="0.2">
      <c r="A42" s="116" t="s">
        <v>1163</v>
      </c>
      <c r="B42" s="116"/>
      <c r="C42" s="116"/>
      <c r="D42" s="116"/>
      <c r="E42" s="116"/>
      <c r="F42" s="116"/>
      <c r="G42" s="116"/>
      <c r="H42" s="137"/>
      <c r="I42" s="116"/>
    </row>
    <row r="43" spans="1:12" ht="11.25" customHeight="1" x14ac:dyDescent="0.2">
      <c r="A43" s="692" t="s">
        <v>1420</v>
      </c>
      <c r="B43" s="730"/>
      <c r="C43" s="730"/>
      <c r="D43" s="730"/>
      <c r="E43" s="730"/>
      <c r="F43" s="730"/>
      <c r="G43" s="730"/>
      <c r="H43" s="730"/>
      <c r="I43" s="730"/>
    </row>
    <row r="44" spans="1:12" ht="15.75" x14ac:dyDescent="0.25">
      <c r="A44" s="1981" t="s">
        <v>799</v>
      </c>
      <c r="B44" s="1981"/>
      <c r="C44" s="1981"/>
      <c r="D44" s="1981"/>
      <c r="E44" s="1981"/>
      <c r="F44" s="1981"/>
      <c r="G44" s="1981"/>
      <c r="H44" s="1981"/>
      <c r="I44" s="1981"/>
    </row>
    <row r="45" spans="1:12" ht="15.75" x14ac:dyDescent="0.25">
      <c r="A45" s="2234" t="s">
        <v>1534</v>
      </c>
      <c r="B45" s="2234"/>
      <c r="C45" s="2234"/>
      <c r="D45" s="2234"/>
      <c r="E45" s="2234"/>
      <c r="F45" s="2234"/>
      <c r="G45" s="2234"/>
      <c r="H45" s="2234"/>
      <c r="I45" s="2234"/>
    </row>
    <row r="46" spans="1:12" ht="15.75" x14ac:dyDescent="0.25">
      <c r="A46" s="1981" t="s">
        <v>771</v>
      </c>
      <c r="B46" s="1981"/>
      <c r="C46" s="1981"/>
      <c r="D46" s="1981"/>
      <c r="E46" s="1981"/>
      <c r="F46" s="1981"/>
      <c r="G46" s="1981"/>
      <c r="H46" s="1981"/>
      <c r="I46" s="1981"/>
    </row>
    <row r="47" spans="1:12" ht="4.5" customHeight="1" thickBot="1" x14ac:dyDescent="0.25">
      <c r="A47" s="734"/>
      <c r="B47" s="735"/>
      <c r="C47" s="736"/>
      <c r="D47" s="735"/>
      <c r="E47" s="735"/>
      <c r="F47" s="735"/>
      <c r="G47" s="735"/>
      <c r="H47" s="735"/>
      <c r="I47" s="735"/>
    </row>
    <row r="48" spans="1:12" ht="26.25" thickBot="1" x14ac:dyDescent="0.25">
      <c r="A48" s="732" t="s">
        <v>794</v>
      </c>
      <c r="B48" s="93">
        <v>44713</v>
      </c>
      <c r="C48" s="93">
        <v>44805</v>
      </c>
      <c r="D48" s="93">
        <v>44896</v>
      </c>
      <c r="E48" s="93">
        <v>44986</v>
      </c>
      <c r="F48" s="93">
        <v>45017</v>
      </c>
      <c r="G48" s="93">
        <v>45047</v>
      </c>
      <c r="H48" s="93">
        <v>45078</v>
      </c>
      <c r="I48" s="720" t="s">
        <v>773</v>
      </c>
    </row>
    <row r="49" spans="1:12" x14ac:dyDescent="0.2">
      <c r="A49" s="737" t="s">
        <v>99</v>
      </c>
      <c r="B49" s="738">
        <v>9585.1750199999988</v>
      </c>
      <c r="C49" s="738">
        <v>10559.352110000002</v>
      </c>
      <c r="D49" s="738">
        <v>11672.64042</v>
      </c>
      <c r="E49" s="738">
        <v>1497.4772499999997</v>
      </c>
      <c r="F49" s="738">
        <v>2021.1983299999997</v>
      </c>
      <c r="G49" s="738">
        <v>2977.6226299999998</v>
      </c>
      <c r="H49" s="830">
        <v>3541.2148300000003</v>
      </c>
      <c r="I49" s="687">
        <v>-0.63055292964280152</v>
      </c>
      <c r="J49" s="1748"/>
      <c r="L49" s="1782"/>
    </row>
    <row r="50" spans="1:12" x14ac:dyDescent="0.2">
      <c r="A50" s="737" t="s">
        <v>1226</v>
      </c>
      <c r="B50" s="738">
        <v>-1469.2957400000021</v>
      </c>
      <c r="C50" s="738">
        <v>2773.9043799999954</v>
      </c>
      <c r="D50" s="738">
        <v>9577.7610200000036</v>
      </c>
      <c r="E50" s="738">
        <v>1882.5855499999998</v>
      </c>
      <c r="F50" s="738">
        <v>3469.7772299999997</v>
      </c>
      <c r="G50" s="738">
        <v>3894.6236400000007</v>
      </c>
      <c r="H50" s="738">
        <v>4483.6553200000017</v>
      </c>
      <c r="I50" s="686">
        <v>-4.051567630625537</v>
      </c>
      <c r="J50" s="1748"/>
      <c r="L50" s="1782"/>
    </row>
    <row r="51" spans="1:12" x14ac:dyDescent="0.2">
      <c r="A51" s="737" t="s">
        <v>795</v>
      </c>
      <c r="B51" s="738">
        <v>3214.7432799999992</v>
      </c>
      <c r="C51" s="738">
        <v>8751.5651799999996</v>
      </c>
      <c r="D51" s="738">
        <v>3232.88816</v>
      </c>
      <c r="E51" s="738">
        <v>612.61006000000009</v>
      </c>
      <c r="F51" s="738">
        <v>217.42484999999985</v>
      </c>
      <c r="G51" s="738">
        <v>708.76460000000009</v>
      </c>
      <c r="H51" s="738">
        <v>-666.51681999999937</v>
      </c>
      <c r="I51" s="686">
        <v>-1.2073312740543312</v>
      </c>
      <c r="J51" s="1748"/>
      <c r="L51" s="1782"/>
    </row>
    <row r="52" spans="1:12" x14ac:dyDescent="0.2">
      <c r="A52" s="737" t="s">
        <v>30</v>
      </c>
      <c r="B52" s="738">
        <v>7369.6118199999983</v>
      </c>
      <c r="C52" s="738">
        <v>8995.9686200000015</v>
      </c>
      <c r="D52" s="738">
        <v>13734.914859999995</v>
      </c>
      <c r="E52" s="738">
        <v>2007.9389400000014</v>
      </c>
      <c r="F52" s="738">
        <v>2331.0860099999986</v>
      </c>
      <c r="G52" s="738">
        <v>3415.2390399999981</v>
      </c>
      <c r="H52" s="738">
        <v>5318.6312099999986</v>
      </c>
      <c r="I52" s="686">
        <v>-0.27830239368021426</v>
      </c>
      <c r="J52" s="1748"/>
      <c r="L52" s="1782"/>
    </row>
    <row r="53" spans="1:12" x14ac:dyDescent="0.2">
      <c r="A53" s="737" t="s">
        <v>1501</v>
      </c>
      <c r="B53" s="738">
        <v>7968.7612100000006</v>
      </c>
      <c r="C53" s="738">
        <v>52031.676460000017</v>
      </c>
      <c r="D53" s="738">
        <v>57703.667000000023</v>
      </c>
      <c r="E53" s="738">
        <v>-356.53838000000081</v>
      </c>
      <c r="F53" s="738">
        <v>608.59240000000034</v>
      </c>
      <c r="G53" s="738">
        <v>1442.1498100000024</v>
      </c>
      <c r="H53" s="830">
        <v>5875.257349999998</v>
      </c>
      <c r="I53" s="686">
        <v>-0.26271384031094619</v>
      </c>
      <c r="J53" s="1748"/>
      <c r="L53" s="1782"/>
    </row>
    <row r="54" spans="1:12" x14ac:dyDescent="0.2">
      <c r="A54" s="737" t="s">
        <v>82</v>
      </c>
      <c r="B54" s="738">
        <v>9252.8026899999986</v>
      </c>
      <c r="C54" s="738">
        <v>15174.071279999998</v>
      </c>
      <c r="D54" s="738">
        <v>19689.137310000002</v>
      </c>
      <c r="E54" s="738">
        <v>3081.5626600000001</v>
      </c>
      <c r="F54" s="738">
        <v>4185.8217600000007</v>
      </c>
      <c r="G54" s="738">
        <v>5500.3048199999994</v>
      </c>
      <c r="H54" s="738">
        <v>6327.5403900000028</v>
      </c>
      <c r="I54" s="686">
        <v>-0.31614878194273871</v>
      </c>
      <c r="J54" s="1748"/>
      <c r="L54" s="1782"/>
    </row>
    <row r="55" spans="1:12" x14ac:dyDescent="0.2">
      <c r="A55" s="737" t="s">
        <v>607</v>
      </c>
      <c r="B55" s="738">
        <v>6196.4362300000003</v>
      </c>
      <c r="C55" s="738">
        <v>6373.14786</v>
      </c>
      <c r="D55" s="738">
        <v>15880.484179999998</v>
      </c>
      <c r="E55" s="738">
        <v>707.68704999999989</v>
      </c>
      <c r="F55" s="738">
        <v>699.07286000000011</v>
      </c>
      <c r="G55" s="738">
        <v>677.73815999999988</v>
      </c>
      <c r="H55" s="738">
        <v>670.93148999999994</v>
      </c>
      <c r="I55" s="686">
        <v>-0.89172300575745622</v>
      </c>
      <c r="J55" s="1748"/>
      <c r="L55" s="1782"/>
    </row>
    <row r="56" spans="1:12" x14ac:dyDescent="0.2">
      <c r="A56" s="737" t="s">
        <v>1230</v>
      </c>
      <c r="B56" s="738">
        <v>12011.559090000001</v>
      </c>
      <c r="C56" s="738">
        <v>16713.620680000004</v>
      </c>
      <c r="D56" s="738">
        <v>20282.862300000001</v>
      </c>
      <c r="E56" s="738">
        <v>1452.5841499999999</v>
      </c>
      <c r="F56" s="738">
        <v>1718.1650299999997</v>
      </c>
      <c r="G56" s="738">
        <v>2237.9436000000005</v>
      </c>
      <c r="H56" s="738">
        <v>2485.0874199999998</v>
      </c>
      <c r="I56" s="686">
        <v>-0.79310867129073082</v>
      </c>
      <c r="J56" s="1748"/>
      <c r="L56" s="1782"/>
    </row>
    <row r="57" spans="1:12" x14ac:dyDescent="0.2">
      <c r="A57" s="737" t="s">
        <v>442</v>
      </c>
      <c r="B57" s="738">
        <v>262.43481999999995</v>
      </c>
      <c r="C57" s="738">
        <v>4013.6893999999993</v>
      </c>
      <c r="D57" s="738">
        <v>2614.4079000000002</v>
      </c>
      <c r="E57" s="738">
        <v>2508.2630299999996</v>
      </c>
      <c r="F57" s="738">
        <v>2817.0372299999995</v>
      </c>
      <c r="G57" s="738">
        <v>3051.3317999999999</v>
      </c>
      <c r="H57" s="738">
        <v>3101.5380800000003</v>
      </c>
      <c r="I57" s="686">
        <v>10.818317706468985</v>
      </c>
      <c r="J57" s="1748"/>
      <c r="L57" s="1782"/>
    </row>
    <row r="58" spans="1:12" s="43" customFormat="1" x14ac:dyDescent="0.2">
      <c r="A58" s="721" t="s">
        <v>1396</v>
      </c>
      <c r="B58" s="738">
        <v>3615.5555099999997</v>
      </c>
      <c r="C58" s="738">
        <v>5850.731749999999</v>
      </c>
      <c r="D58" s="738">
        <v>8828.8723699999991</v>
      </c>
      <c r="E58" s="738">
        <v>1470.5932499999999</v>
      </c>
      <c r="F58" s="738">
        <v>2034.9312800000002</v>
      </c>
      <c r="G58" s="830">
        <v>2445.5342700000001</v>
      </c>
      <c r="H58" s="830">
        <v>2625.44211</v>
      </c>
      <c r="I58" s="686">
        <v>-0.27384820873625582</v>
      </c>
      <c r="J58" s="1748"/>
      <c r="L58" s="1782"/>
    </row>
    <row r="59" spans="1:12" s="43" customFormat="1" x14ac:dyDescent="0.2">
      <c r="A59" s="737" t="s">
        <v>120</v>
      </c>
      <c r="B59" s="738">
        <v>4519.6153299999987</v>
      </c>
      <c r="C59" s="738">
        <v>7977.9080299999978</v>
      </c>
      <c r="D59" s="738">
        <v>11756.43231</v>
      </c>
      <c r="E59" s="738">
        <v>1571.8483099999999</v>
      </c>
      <c r="F59" s="738">
        <v>2227.8993200000009</v>
      </c>
      <c r="G59" s="738">
        <v>2705.6223600000003</v>
      </c>
      <c r="H59" s="738">
        <v>3267.2129299999997</v>
      </c>
      <c r="I59" s="686">
        <v>-0.27710375962460493</v>
      </c>
      <c r="J59" s="1748"/>
      <c r="L59" s="1782"/>
    </row>
    <row r="60" spans="1:12" s="43" customFormat="1" ht="13.5" thickBot="1" x14ac:dyDescent="0.25">
      <c r="A60" s="739" t="s">
        <v>35</v>
      </c>
      <c r="B60" s="738">
        <v>3249.4087199999994</v>
      </c>
      <c r="C60" s="738">
        <v>5318.1038799999988</v>
      </c>
      <c r="D60" s="738">
        <v>6927.1209100000005</v>
      </c>
      <c r="E60" s="738">
        <v>1695.0703800000001</v>
      </c>
      <c r="F60" s="738">
        <v>1972.78397</v>
      </c>
      <c r="G60" s="738">
        <v>2256.8290300000003</v>
      </c>
      <c r="H60" s="738">
        <v>2523.5235299999999</v>
      </c>
      <c r="I60" s="686">
        <v>-0.22338993107644509</v>
      </c>
      <c r="J60" s="1748"/>
      <c r="L60" s="1782"/>
    </row>
    <row r="61" spans="1:12" ht="15" thickBot="1" x14ac:dyDescent="0.25">
      <c r="A61" s="723" t="s">
        <v>940</v>
      </c>
      <c r="B61" s="740">
        <v>65776.807979999998</v>
      </c>
      <c r="C61" s="740">
        <v>144533.73963000003</v>
      </c>
      <c r="D61" s="740">
        <v>181901.18874000001</v>
      </c>
      <c r="E61" s="740">
        <v>18131.682250000002</v>
      </c>
      <c r="F61" s="740">
        <v>24303.790269999998</v>
      </c>
      <c r="G61" s="740">
        <v>31313.70376</v>
      </c>
      <c r="H61" s="740">
        <v>39553.51784</v>
      </c>
      <c r="I61" s="725">
        <v>-0.39867076170636639</v>
      </c>
      <c r="J61" s="1748"/>
      <c r="L61" s="1782"/>
    </row>
    <row r="62" spans="1:12" ht="4.5" customHeight="1" x14ac:dyDescent="0.2">
      <c r="A62" s="134"/>
      <c r="B62" s="726"/>
      <c r="C62" s="726"/>
      <c r="D62" s="726"/>
      <c r="E62" s="726"/>
      <c r="F62" s="726"/>
      <c r="G62" s="726"/>
      <c r="H62" s="726"/>
      <c r="I62" s="727"/>
    </row>
    <row r="63" spans="1:12" x14ac:dyDescent="0.2">
      <c r="A63" s="116" t="s">
        <v>1163</v>
      </c>
      <c r="B63" s="116"/>
      <c r="C63" s="116"/>
      <c r="D63" s="116"/>
      <c r="E63" s="116"/>
      <c r="F63" s="116"/>
      <c r="G63" s="116"/>
      <c r="H63" s="137"/>
      <c r="I63" s="116"/>
    </row>
    <row r="64" spans="1:12" x14ac:dyDescent="0.2">
      <c r="A64" s="692" t="s">
        <v>1420</v>
      </c>
      <c r="B64" s="115"/>
      <c r="C64" s="115"/>
      <c r="D64" s="115"/>
      <c r="E64" s="115"/>
      <c r="F64" s="115"/>
      <c r="G64" s="115"/>
      <c r="H64" s="115"/>
      <c r="I64" s="115"/>
    </row>
    <row r="65" spans="1:1" x14ac:dyDescent="0.2">
      <c r="A65" s="664"/>
    </row>
  </sheetData>
  <mergeCells count="9">
    <mergeCell ref="A44:I44"/>
    <mergeCell ref="A45:I45"/>
    <mergeCell ref="A46:I46"/>
    <mergeCell ref="A2:I2"/>
    <mergeCell ref="A3:I3"/>
    <mergeCell ref="A4:I4"/>
    <mergeCell ref="A23:I23"/>
    <mergeCell ref="A24:I24"/>
    <mergeCell ref="A25:I25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L20" sqref="L20"/>
    </sheetView>
  </sheetViews>
  <sheetFormatPr baseColWidth="10" defaultColWidth="11.42578125" defaultRowHeight="15" x14ac:dyDescent="0.25"/>
  <cols>
    <col min="1" max="1" width="18.85546875" style="1695" customWidth="1"/>
    <col min="2" max="2" width="18.7109375" style="1695" customWidth="1"/>
    <col min="3" max="3" width="2" style="1695" bestFit="1" customWidth="1"/>
    <col min="4" max="4" width="19.5703125" style="1695" bestFit="1" customWidth="1"/>
    <col min="5" max="5" width="2" style="1695" bestFit="1" customWidth="1"/>
    <col min="6" max="6" width="18.85546875" style="1695" customWidth="1"/>
    <col min="7" max="7" width="11.42578125" style="1695"/>
    <col min="8" max="8" width="13.140625" style="1695" bestFit="1" customWidth="1"/>
    <col min="9" max="16384" width="11.42578125" style="1695"/>
  </cols>
  <sheetData>
    <row r="1" spans="1:6" ht="18.75" x14ac:dyDescent="0.3">
      <c r="A1" s="2236" t="s">
        <v>2178</v>
      </c>
      <c r="B1" s="2237"/>
      <c r="C1" s="2237"/>
      <c r="D1" s="2237"/>
      <c r="E1" s="2237"/>
      <c r="F1" s="2238"/>
    </row>
    <row r="2" spans="1:6" ht="15.75" x14ac:dyDescent="0.25">
      <c r="A2" s="2239" t="s">
        <v>1534</v>
      </c>
      <c r="B2" s="2240"/>
      <c r="C2" s="2240"/>
      <c r="D2" s="2240"/>
      <c r="E2" s="2240"/>
      <c r="F2" s="2241"/>
    </row>
    <row r="3" spans="1:6" x14ac:dyDescent="0.25">
      <c r="A3" s="2242" t="s">
        <v>2179</v>
      </c>
      <c r="B3" s="2243"/>
      <c r="C3" s="2243"/>
      <c r="D3" s="2243"/>
      <c r="E3" s="2243"/>
      <c r="F3" s="2244"/>
    </row>
    <row r="4" spans="1:6" ht="8.25" customHeight="1" x14ac:dyDescent="0.25">
      <c r="A4" s="1696"/>
      <c r="B4" s="1697"/>
      <c r="C4" s="1697"/>
      <c r="D4" s="1698"/>
      <c r="E4" s="1698"/>
      <c r="F4" s="1699"/>
    </row>
    <row r="5" spans="1:6" x14ac:dyDescent="0.25">
      <c r="A5" s="1700" t="s">
        <v>2180</v>
      </c>
      <c r="B5" s="1701" t="s">
        <v>2181</v>
      </c>
      <c r="C5" s="1702"/>
      <c r="D5" s="1701" t="s">
        <v>2182</v>
      </c>
      <c r="E5" s="1703"/>
      <c r="F5" s="1704" t="s">
        <v>940</v>
      </c>
    </row>
    <row r="6" spans="1:6" x14ac:dyDescent="0.25">
      <c r="A6" s="1705" t="s">
        <v>2183</v>
      </c>
      <c r="B6" s="1706">
        <v>109819.13786480001</v>
      </c>
      <c r="C6" s="1707"/>
      <c r="D6" s="1706">
        <v>817572.98745080002</v>
      </c>
      <c r="E6" s="1707" t="s">
        <v>2184</v>
      </c>
      <c r="F6" s="1708">
        <f>+D6+B6</f>
        <v>927392.12531560007</v>
      </c>
    </row>
    <row r="7" spans="1:6" x14ac:dyDescent="0.25">
      <c r="A7" s="1705" t="s">
        <v>904</v>
      </c>
      <c r="B7" s="1706">
        <v>14008.0066728</v>
      </c>
      <c r="C7" s="1709" t="s">
        <v>2184</v>
      </c>
      <c r="D7" s="1706">
        <v>1058757.3215142002</v>
      </c>
      <c r="E7" s="1707" t="s">
        <v>2184</v>
      </c>
      <c r="F7" s="1708">
        <f t="shared" ref="F7:F17" si="0">+D7+B7</f>
        <v>1072765.3281870002</v>
      </c>
    </row>
    <row r="8" spans="1:6" x14ac:dyDescent="0.25">
      <c r="A8" s="1705" t="s">
        <v>905</v>
      </c>
      <c r="B8" s="1706">
        <v>8148.7713930000009</v>
      </c>
      <c r="C8" s="1707"/>
      <c r="D8" s="1706">
        <v>4117995.1378412</v>
      </c>
      <c r="E8" s="1707"/>
      <c r="F8" s="1708">
        <f t="shared" si="0"/>
        <v>4126143.9092342001</v>
      </c>
    </row>
    <row r="9" spans="1:6" x14ac:dyDescent="0.25">
      <c r="A9" s="1705" t="s">
        <v>906</v>
      </c>
      <c r="B9" s="1706">
        <v>2834.429549</v>
      </c>
      <c r="C9" s="1707"/>
      <c r="D9" s="1706">
        <v>1056969.5160598001</v>
      </c>
      <c r="E9" s="1707" t="s">
        <v>2184</v>
      </c>
      <c r="F9" s="1708">
        <f t="shared" si="0"/>
        <v>1059803.9456088</v>
      </c>
    </row>
    <row r="10" spans="1:6" x14ac:dyDescent="0.25">
      <c r="A10" s="1705" t="s">
        <v>907</v>
      </c>
      <c r="B10" s="1706">
        <v>7636.5456202000005</v>
      </c>
      <c r="C10" s="1707"/>
      <c r="D10" s="1706">
        <v>308899.34837580001</v>
      </c>
      <c r="E10" s="1706"/>
      <c r="F10" s="1708">
        <f t="shared" si="0"/>
        <v>316535.893996</v>
      </c>
    </row>
    <row r="11" spans="1:6" x14ac:dyDescent="0.25">
      <c r="A11" s="1705" t="s">
        <v>908</v>
      </c>
      <c r="B11" s="1706">
        <v>399.55315400000006</v>
      </c>
      <c r="C11" s="1707"/>
      <c r="D11" s="1706">
        <v>945033.27950080007</v>
      </c>
      <c r="E11" s="1706"/>
      <c r="F11" s="1708">
        <f t="shared" si="0"/>
        <v>945432.83265480003</v>
      </c>
    </row>
    <row r="12" spans="1:6" x14ac:dyDescent="0.25">
      <c r="A12" s="1705" t="s">
        <v>909</v>
      </c>
      <c r="B12" s="1706">
        <v>7663.5572132000007</v>
      </c>
      <c r="C12" s="1709" t="s">
        <v>2184</v>
      </c>
      <c r="D12" s="1706">
        <v>3162711.4072694001</v>
      </c>
      <c r="E12" s="1707" t="s">
        <v>2184</v>
      </c>
      <c r="F12" s="1708">
        <f t="shared" si="0"/>
        <v>3170374.9644825999</v>
      </c>
    </row>
    <row r="13" spans="1:6" x14ac:dyDescent="0.25">
      <c r="A13" s="1705" t="s">
        <v>910</v>
      </c>
      <c r="B13" s="1706">
        <v>24866.719880800003</v>
      </c>
      <c r="C13" s="1707"/>
      <c r="D13" s="1706">
        <v>4088602.8918069997</v>
      </c>
      <c r="E13" s="1707"/>
      <c r="F13" s="1708">
        <f t="shared" si="0"/>
        <v>4113469.6116877999</v>
      </c>
    </row>
    <row r="14" spans="1:6" x14ac:dyDescent="0.25">
      <c r="A14" s="1705" t="s">
        <v>911</v>
      </c>
      <c r="B14" s="1706">
        <v>12537.496181</v>
      </c>
      <c r="C14" s="1707" t="s">
        <v>2184</v>
      </c>
      <c r="D14" s="1706">
        <v>612200.39295940008</v>
      </c>
      <c r="E14" s="1707" t="s">
        <v>2184</v>
      </c>
      <c r="F14" s="1708">
        <f t="shared" si="0"/>
        <v>624737.8891404001</v>
      </c>
    </row>
    <row r="15" spans="1:6" x14ac:dyDescent="0.25">
      <c r="A15" s="1705" t="s">
        <v>912</v>
      </c>
      <c r="B15" s="1706">
        <v>9076.2035364000003</v>
      </c>
      <c r="C15" s="1707"/>
      <c r="D15" s="1706">
        <v>1832220.3555753999</v>
      </c>
      <c r="E15" s="1706"/>
      <c r="F15" s="1708">
        <f t="shared" si="0"/>
        <v>1841296.5591118</v>
      </c>
    </row>
    <row r="16" spans="1:6" x14ac:dyDescent="0.25">
      <c r="A16" s="1705" t="s">
        <v>913</v>
      </c>
      <c r="B16" s="1706">
        <v>501.00500800000003</v>
      </c>
      <c r="C16" s="1707"/>
      <c r="D16" s="1706">
        <v>4609309.4397629993</v>
      </c>
      <c r="E16" s="1707" t="s">
        <v>2184</v>
      </c>
      <c r="F16" s="1708">
        <f t="shared" si="0"/>
        <v>4609810.4447709993</v>
      </c>
    </row>
    <row r="17" spans="1:7" ht="15.75" thickBot="1" x14ac:dyDescent="0.3">
      <c r="A17" s="1705" t="s">
        <v>2185</v>
      </c>
      <c r="B17" s="1706">
        <v>47344.420957400012</v>
      </c>
      <c r="C17" s="1707"/>
      <c r="D17" s="1706">
        <v>6629340.9901417997</v>
      </c>
      <c r="E17" s="1707"/>
      <c r="F17" s="1708">
        <f t="shared" si="0"/>
        <v>6676685.4110992001</v>
      </c>
    </row>
    <row r="18" spans="1:7" ht="15.75" thickBot="1" x14ac:dyDescent="0.3">
      <c r="A18" s="1710" t="s">
        <v>940</v>
      </c>
      <c r="B18" s="1711">
        <v>244835.84703060001</v>
      </c>
      <c r="C18" s="1711"/>
      <c r="D18" s="1711">
        <v>29239613.068258598</v>
      </c>
      <c r="E18" s="1711"/>
      <c r="F18" s="1712">
        <f>+D18+B18</f>
        <v>29484448.915289197</v>
      </c>
    </row>
    <row r="19" spans="1:7" ht="6.75" customHeight="1" x14ac:dyDescent="0.25">
      <c r="A19" s="1713"/>
      <c r="B19" s="1713"/>
      <c r="C19" s="1713"/>
      <c r="D19" s="1713"/>
      <c r="E19" s="1713"/>
      <c r="F19" s="1714"/>
    </row>
    <row r="20" spans="1:7" x14ac:dyDescent="0.25">
      <c r="A20" s="1715" t="s">
        <v>2186</v>
      </c>
      <c r="B20" s="1715"/>
      <c r="C20" s="1715"/>
      <c r="D20" s="1715"/>
      <c r="E20" s="1715"/>
      <c r="F20" s="1715"/>
    </row>
    <row r="21" spans="1:7" x14ac:dyDescent="0.25">
      <c r="A21" s="1715" t="s">
        <v>2187</v>
      </c>
      <c r="B21" s="1715"/>
      <c r="C21" s="1715"/>
      <c r="D21" s="1715"/>
      <c r="E21" s="1715"/>
      <c r="F21" s="1715"/>
    </row>
    <row r="22" spans="1:7" x14ac:dyDescent="0.25">
      <c r="A22" s="1715" t="s">
        <v>1026</v>
      </c>
      <c r="B22" s="1715"/>
      <c r="C22" s="1715"/>
    </row>
    <row r="23" spans="1:7" x14ac:dyDescent="0.25">
      <c r="A23" s="1716"/>
      <c r="B23" s="1717"/>
      <c r="C23" s="1718"/>
      <c r="D23" s="1719"/>
      <c r="E23" s="1719"/>
      <c r="F23" s="1719"/>
      <c r="G23" s="1719"/>
    </row>
    <row r="24" spans="1:7" x14ac:dyDescent="0.25">
      <c r="A24" s="664"/>
      <c r="B24" s="1719"/>
      <c r="C24" s="1719"/>
      <c r="D24" s="1719"/>
      <c r="E24" s="1719"/>
      <c r="F24" s="1719"/>
      <c r="G24" s="1719"/>
    </row>
    <row r="25" spans="1:7" x14ac:dyDescent="0.25">
      <c r="A25" s="1719"/>
      <c r="B25" s="1719"/>
      <c r="C25" s="1719"/>
      <c r="D25" s="1719"/>
      <c r="E25" s="1719"/>
      <c r="F25" s="1719"/>
      <c r="G25" s="1719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7"/>
  <sheetViews>
    <sheetView zoomScale="70" zoomScaleNormal="70" workbookViewId="0">
      <selection activeCell="D20" sqref="D20"/>
    </sheetView>
  </sheetViews>
  <sheetFormatPr baseColWidth="10" defaultColWidth="9.140625" defaultRowHeight="15" x14ac:dyDescent="0.25"/>
  <cols>
    <col min="1" max="1" width="58.140625" style="875" customWidth="1"/>
    <col min="2" max="2" width="46" style="875" customWidth="1"/>
    <col min="3" max="3" width="65.7109375" style="875" customWidth="1"/>
    <col min="4" max="4" width="75" style="875" bestFit="1" customWidth="1"/>
    <col min="5" max="5" width="20.140625" style="875" bestFit="1" customWidth="1"/>
    <col min="6" max="6" width="15" style="875" bestFit="1" customWidth="1"/>
    <col min="7" max="7" width="16.7109375" style="875" bestFit="1" customWidth="1"/>
    <col min="8" max="8" width="18.7109375" style="875" bestFit="1" customWidth="1"/>
    <col min="9" max="9" width="16.7109375" style="875" bestFit="1" customWidth="1"/>
    <col min="10" max="10" width="15" style="875" bestFit="1" customWidth="1"/>
    <col min="11" max="11" width="16.7109375" style="875" bestFit="1" customWidth="1"/>
    <col min="12" max="12" width="22" style="875" bestFit="1" customWidth="1"/>
    <col min="13" max="13" width="16.7109375" style="875" bestFit="1" customWidth="1"/>
    <col min="14" max="14" width="22.42578125" style="875" bestFit="1" customWidth="1"/>
    <col min="15" max="15" width="16.7109375" style="875" bestFit="1" customWidth="1"/>
    <col min="16" max="16" width="13.85546875" style="875" bestFit="1" customWidth="1"/>
    <col min="17" max="17" width="16.140625" style="1018" customWidth="1"/>
    <col min="18" max="256" width="11.42578125" style="875" customWidth="1"/>
    <col min="257" max="257" width="19.42578125" style="875" customWidth="1"/>
    <col min="258" max="258" width="11.42578125" style="875" customWidth="1"/>
    <col min="259" max="259" width="101.85546875" style="875" bestFit="1" customWidth="1"/>
    <col min="260" max="260" width="75" style="875" bestFit="1" customWidth="1"/>
    <col min="261" max="261" width="11.42578125" style="875" customWidth="1"/>
    <col min="262" max="262" width="15" style="875" bestFit="1" customWidth="1"/>
    <col min="263" max="263" width="21.7109375" style="875" bestFit="1" customWidth="1"/>
    <col min="264" max="264" width="18.7109375" style="875" bestFit="1" customWidth="1"/>
    <col min="265" max="265" width="13.42578125" style="875" bestFit="1" customWidth="1"/>
    <col min="266" max="266" width="15" style="875" bestFit="1" customWidth="1"/>
    <col min="267" max="267" width="13.42578125" style="875" bestFit="1" customWidth="1"/>
    <col min="268" max="268" width="22" style="875" bestFit="1" customWidth="1"/>
    <col min="269" max="269" width="13.42578125" style="875" bestFit="1" customWidth="1"/>
    <col min="270" max="270" width="15" style="875" bestFit="1" customWidth="1"/>
    <col min="271" max="271" width="13.42578125" style="875" bestFit="1" customWidth="1"/>
    <col min="272" max="272" width="11.7109375" style="875" bestFit="1" customWidth="1"/>
    <col min="273" max="273" width="16.140625" style="875" customWidth="1"/>
    <col min="274" max="512" width="11.42578125" style="875" customWidth="1"/>
    <col min="513" max="513" width="19.42578125" style="875" customWidth="1"/>
    <col min="514" max="514" width="11.42578125" style="875" customWidth="1"/>
    <col min="515" max="515" width="101.85546875" style="875" bestFit="1" customWidth="1"/>
    <col min="516" max="516" width="75" style="875" bestFit="1" customWidth="1"/>
    <col min="517" max="517" width="11.42578125" style="875" customWidth="1"/>
    <col min="518" max="518" width="15" style="875" bestFit="1" customWidth="1"/>
    <col min="519" max="519" width="21.7109375" style="875" bestFit="1" customWidth="1"/>
    <col min="520" max="520" width="18.7109375" style="875" bestFit="1" customWidth="1"/>
    <col min="521" max="521" width="13.42578125" style="875" bestFit="1" customWidth="1"/>
    <col min="522" max="522" width="15" style="875" bestFit="1" customWidth="1"/>
    <col min="523" max="523" width="13.42578125" style="875" bestFit="1" customWidth="1"/>
    <col min="524" max="524" width="22" style="875" bestFit="1" customWidth="1"/>
    <col min="525" max="525" width="13.42578125" style="875" bestFit="1" customWidth="1"/>
    <col min="526" max="526" width="15" style="875" bestFit="1" customWidth="1"/>
    <col min="527" max="527" width="13.42578125" style="875" bestFit="1" customWidth="1"/>
    <col min="528" max="528" width="11.7109375" style="875" bestFit="1" customWidth="1"/>
    <col min="529" max="529" width="16.140625" style="875" customWidth="1"/>
    <col min="530" max="768" width="11.42578125" style="875" customWidth="1"/>
    <col min="769" max="769" width="19.42578125" style="875" customWidth="1"/>
    <col min="770" max="770" width="11.42578125" style="875" customWidth="1"/>
    <col min="771" max="771" width="101.85546875" style="875" bestFit="1" customWidth="1"/>
    <col min="772" max="772" width="75" style="875" bestFit="1" customWidth="1"/>
    <col min="773" max="773" width="11.42578125" style="875" customWidth="1"/>
    <col min="774" max="774" width="15" style="875" bestFit="1" customWidth="1"/>
    <col min="775" max="775" width="21.7109375" style="875" bestFit="1" customWidth="1"/>
    <col min="776" max="776" width="18.7109375" style="875" bestFit="1" customWidth="1"/>
    <col min="777" max="777" width="13.42578125" style="875" bestFit="1" customWidth="1"/>
    <col min="778" max="778" width="15" style="875" bestFit="1" customWidth="1"/>
    <col min="779" max="779" width="13.42578125" style="875" bestFit="1" customWidth="1"/>
    <col min="780" max="780" width="22" style="875" bestFit="1" customWidth="1"/>
    <col min="781" max="781" width="13.42578125" style="875" bestFit="1" customWidth="1"/>
    <col min="782" max="782" width="15" style="875" bestFit="1" customWidth="1"/>
    <col min="783" max="783" width="13.42578125" style="875" bestFit="1" customWidth="1"/>
    <col min="784" max="784" width="11.7109375" style="875" bestFit="1" customWidth="1"/>
    <col min="785" max="785" width="16.140625" style="875" customWidth="1"/>
    <col min="786" max="1024" width="11.42578125" style="875" customWidth="1"/>
    <col min="1025" max="1025" width="19.42578125" style="875" customWidth="1"/>
    <col min="1026" max="1026" width="11.42578125" style="875" customWidth="1"/>
    <col min="1027" max="1027" width="101.85546875" style="875" bestFit="1" customWidth="1"/>
    <col min="1028" max="1028" width="75" style="875" bestFit="1" customWidth="1"/>
    <col min="1029" max="1029" width="11.42578125" style="875" customWidth="1"/>
    <col min="1030" max="1030" width="15" style="875" bestFit="1" customWidth="1"/>
    <col min="1031" max="1031" width="21.7109375" style="875" bestFit="1" customWidth="1"/>
    <col min="1032" max="1032" width="18.7109375" style="875" bestFit="1" customWidth="1"/>
    <col min="1033" max="1033" width="13.42578125" style="875" bestFit="1" customWidth="1"/>
    <col min="1034" max="1034" width="15" style="875" bestFit="1" customWidth="1"/>
    <col min="1035" max="1035" width="13.42578125" style="875" bestFit="1" customWidth="1"/>
    <col min="1036" max="1036" width="22" style="875" bestFit="1" customWidth="1"/>
    <col min="1037" max="1037" width="13.42578125" style="875" bestFit="1" customWidth="1"/>
    <col min="1038" max="1038" width="15" style="875" bestFit="1" customWidth="1"/>
    <col min="1039" max="1039" width="13.42578125" style="875" bestFit="1" customWidth="1"/>
    <col min="1040" max="1040" width="11.7109375" style="875" bestFit="1" customWidth="1"/>
    <col min="1041" max="1041" width="16.140625" style="875" customWidth="1"/>
    <col min="1042" max="1280" width="11.42578125" style="875" customWidth="1"/>
    <col min="1281" max="1281" width="19.42578125" style="875" customWidth="1"/>
    <col min="1282" max="1282" width="11.42578125" style="875" customWidth="1"/>
    <col min="1283" max="1283" width="101.85546875" style="875" bestFit="1" customWidth="1"/>
    <col min="1284" max="1284" width="75" style="875" bestFit="1" customWidth="1"/>
    <col min="1285" max="1285" width="11.42578125" style="875" customWidth="1"/>
    <col min="1286" max="1286" width="15" style="875" bestFit="1" customWidth="1"/>
    <col min="1287" max="1287" width="21.7109375" style="875" bestFit="1" customWidth="1"/>
    <col min="1288" max="1288" width="18.7109375" style="875" bestFit="1" customWidth="1"/>
    <col min="1289" max="1289" width="13.42578125" style="875" bestFit="1" customWidth="1"/>
    <col min="1290" max="1290" width="15" style="875" bestFit="1" customWidth="1"/>
    <col min="1291" max="1291" width="13.42578125" style="875" bestFit="1" customWidth="1"/>
    <col min="1292" max="1292" width="22" style="875" bestFit="1" customWidth="1"/>
    <col min="1293" max="1293" width="13.42578125" style="875" bestFit="1" customWidth="1"/>
    <col min="1294" max="1294" width="15" style="875" bestFit="1" customWidth="1"/>
    <col min="1295" max="1295" width="13.42578125" style="875" bestFit="1" customWidth="1"/>
    <col min="1296" max="1296" width="11.7109375" style="875" bestFit="1" customWidth="1"/>
    <col min="1297" max="1297" width="16.140625" style="875" customWidth="1"/>
    <col min="1298" max="1536" width="11.42578125" style="875" customWidth="1"/>
    <col min="1537" max="1537" width="19.42578125" style="875" customWidth="1"/>
    <col min="1538" max="1538" width="11.42578125" style="875" customWidth="1"/>
    <col min="1539" max="1539" width="101.85546875" style="875" bestFit="1" customWidth="1"/>
    <col min="1540" max="1540" width="75" style="875" bestFit="1" customWidth="1"/>
    <col min="1541" max="1541" width="11.42578125" style="875" customWidth="1"/>
    <col min="1542" max="1542" width="15" style="875" bestFit="1" customWidth="1"/>
    <col min="1543" max="1543" width="21.7109375" style="875" bestFit="1" customWidth="1"/>
    <col min="1544" max="1544" width="18.7109375" style="875" bestFit="1" customWidth="1"/>
    <col min="1545" max="1545" width="13.42578125" style="875" bestFit="1" customWidth="1"/>
    <col min="1546" max="1546" width="15" style="875" bestFit="1" customWidth="1"/>
    <col min="1547" max="1547" width="13.42578125" style="875" bestFit="1" customWidth="1"/>
    <col min="1548" max="1548" width="22" style="875" bestFit="1" customWidth="1"/>
    <col min="1549" max="1549" width="13.42578125" style="875" bestFit="1" customWidth="1"/>
    <col min="1550" max="1550" width="15" style="875" bestFit="1" customWidth="1"/>
    <col min="1551" max="1551" width="13.42578125" style="875" bestFit="1" customWidth="1"/>
    <col min="1552" max="1552" width="11.7109375" style="875" bestFit="1" customWidth="1"/>
    <col min="1553" max="1553" width="16.140625" style="875" customWidth="1"/>
    <col min="1554" max="1792" width="11.42578125" style="875" customWidth="1"/>
    <col min="1793" max="1793" width="19.42578125" style="875" customWidth="1"/>
    <col min="1794" max="1794" width="11.42578125" style="875" customWidth="1"/>
    <col min="1795" max="1795" width="101.85546875" style="875" bestFit="1" customWidth="1"/>
    <col min="1796" max="1796" width="75" style="875" bestFit="1" customWidth="1"/>
    <col min="1797" max="1797" width="11.42578125" style="875" customWidth="1"/>
    <col min="1798" max="1798" width="15" style="875" bestFit="1" customWidth="1"/>
    <col min="1799" max="1799" width="21.7109375" style="875" bestFit="1" customWidth="1"/>
    <col min="1800" max="1800" width="18.7109375" style="875" bestFit="1" customWidth="1"/>
    <col min="1801" max="1801" width="13.42578125" style="875" bestFit="1" customWidth="1"/>
    <col min="1802" max="1802" width="15" style="875" bestFit="1" customWidth="1"/>
    <col min="1803" max="1803" width="13.42578125" style="875" bestFit="1" customWidth="1"/>
    <col min="1804" max="1804" width="22" style="875" bestFit="1" customWidth="1"/>
    <col min="1805" max="1805" width="13.42578125" style="875" bestFit="1" customWidth="1"/>
    <col min="1806" max="1806" width="15" style="875" bestFit="1" customWidth="1"/>
    <col min="1807" max="1807" width="13.42578125" style="875" bestFit="1" customWidth="1"/>
    <col min="1808" max="1808" width="11.7109375" style="875" bestFit="1" customWidth="1"/>
    <col min="1809" max="1809" width="16.140625" style="875" customWidth="1"/>
    <col min="1810" max="2048" width="11.42578125" style="875" customWidth="1"/>
    <col min="2049" max="2049" width="19.42578125" style="875" customWidth="1"/>
    <col min="2050" max="2050" width="11.42578125" style="875" customWidth="1"/>
    <col min="2051" max="2051" width="101.85546875" style="875" bestFit="1" customWidth="1"/>
    <col min="2052" max="2052" width="75" style="875" bestFit="1" customWidth="1"/>
    <col min="2053" max="2053" width="11.42578125" style="875" customWidth="1"/>
    <col min="2054" max="2054" width="15" style="875" bestFit="1" customWidth="1"/>
    <col min="2055" max="2055" width="21.7109375" style="875" bestFit="1" customWidth="1"/>
    <col min="2056" max="2056" width="18.7109375" style="875" bestFit="1" customWidth="1"/>
    <col min="2057" max="2057" width="13.42578125" style="875" bestFit="1" customWidth="1"/>
    <col min="2058" max="2058" width="15" style="875" bestFit="1" customWidth="1"/>
    <col min="2059" max="2059" width="13.42578125" style="875" bestFit="1" customWidth="1"/>
    <col min="2060" max="2060" width="22" style="875" bestFit="1" customWidth="1"/>
    <col min="2061" max="2061" width="13.42578125" style="875" bestFit="1" customWidth="1"/>
    <col min="2062" max="2062" width="15" style="875" bestFit="1" customWidth="1"/>
    <col min="2063" max="2063" width="13.42578125" style="875" bestFit="1" customWidth="1"/>
    <col min="2064" max="2064" width="11.7109375" style="875" bestFit="1" customWidth="1"/>
    <col min="2065" max="2065" width="16.140625" style="875" customWidth="1"/>
    <col min="2066" max="2304" width="11.42578125" style="875" customWidth="1"/>
    <col min="2305" max="2305" width="19.42578125" style="875" customWidth="1"/>
    <col min="2306" max="2306" width="11.42578125" style="875" customWidth="1"/>
    <col min="2307" max="2307" width="101.85546875" style="875" bestFit="1" customWidth="1"/>
    <col min="2308" max="2308" width="75" style="875" bestFit="1" customWidth="1"/>
    <col min="2309" max="2309" width="11.42578125" style="875" customWidth="1"/>
    <col min="2310" max="2310" width="15" style="875" bestFit="1" customWidth="1"/>
    <col min="2311" max="2311" width="21.7109375" style="875" bestFit="1" customWidth="1"/>
    <col min="2312" max="2312" width="18.7109375" style="875" bestFit="1" customWidth="1"/>
    <col min="2313" max="2313" width="13.42578125" style="875" bestFit="1" customWidth="1"/>
    <col min="2314" max="2314" width="15" style="875" bestFit="1" customWidth="1"/>
    <col min="2315" max="2315" width="13.42578125" style="875" bestFit="1" customWidth="1"/>
    <col min="2316" max="2316" width="22" style="875" bestFit="1" customWidth="1"/>
    <col min="2317" max="2317" width="13.42578125" style="875" bestFit="1" customWidth="1"/>
    <col min="2318" max="2318" width="15" style="875" bestFit="1" customWidth="1"/>
    <col min="2319" max="2319" width="13.42578125" style="875" bestFit="1" customWidth="1"/>
    <col min="2320" max="2320" width="11.7109375" style="875" bestFit="1" customWidth="1"/>
    <col min="2321" max="2321" width="16.140625" style="875" customWidth="1"/>
    <col min="2322" max="2560" width="11.42578125" style="875" customWidth="1"/>
    <col min="2561" max="2561" width="19.42578125" style="875" customWidth="1"/>
    <col min="2562" max="2562" width="11.42578125" style="875" customWidth="1"/>
    <col min="2563" max="2563" width="101.85546875" style="875" bestFit="1" customWidth="1"/>
    <col min="2564" max="2564" width="75" style="875" bestFit="1" customWidth="1"/>
    <col min="2565" max="2565" width="11.42578125" style="875" customWidth="1"/>
    <col min="2566" max="2566" width="15" style="875" bestFit="1" customWidth="1"/>
    <col min="2567" max="2567" width="21.7109375" style="875" bestFit="1" customWidth="1"/>
    <col min="2568" max="2568" width="18.7109375" style="875" bestFit="1" customWidth="1"/>
    <col min="2569" max="2569" width="13.42578125" style="875" bestFit="1" customWidth="1"/>
    <col min="2570" max="2570" width="15" style="875" bestFit="1" customWidth="1"/>
    <col min="2571" max="2571" width="13.42578125" style="875" bestFit="1" customWidth="1"/>
    <col min="2572" max="2572" width="22" style="875" bestFit="1" customWidth="1"/>
    <col min="2573" max="2573" width="13.42578125" style="875" bestFit="1" customWidth="1"/>
    <col min="2574" max="2574" width="15" style="875" bestFit="1" customWidth="1"/>
    <col min="2575" max="2575" width="13.42578125" style="875" bestFit="1" customWidth="1"/>
    <col min="2576" max="2576" width="11.7109375" style="875" bestFit="1" customWidth="1"/>
    <col min="2577" max="2577" width="16.140625" style="875" customWidth="1"/>
    <col min="2578" max="2816" width="11.42578125" style="875" customWidth="1"/>
    <col min="2817" max="2817" width="19.42578125" style="875" customWidth="1"/>
    <col min="2818" max="2818" width="11.42578125" style="875" customWidth="1"/>
    <col min="2819" max="2819" width="101.85546875" style="875" bestFit="1" customWidth="1"/>
    <col min="2820" max="2820" width="75" style="875" bestFit="1" customWidth="1"/>
    <col min="2821" max="2821" width="11.42578125" style="875" customWidth="1"/>
    <col min="2822" max="2822" width="15" style="875" bestFit="1" customWidth="1"/>
    <col min="2823" max="2823" width="21.7109375" style="875" bestFit="1" customWidth="1"/>
    <col min="2824" max="2824" width="18.7109375" style="875" bestFit="1" customWidth="1"/>
    <col min="2825" max="2825" width="13.42578125" style="875" bestFit="1" customWidth="1"/>
    <col min="2826" max="2826" width="15" style="875" bestFit="1" customWidth="1"/>
    <col min="2827" max="2827" width="13.42578125" style="875" bestFit="1" customWidth="1"/>
    <col min="2828" max="2828" width="22" style="875" bestFit="1" customWidth="1"/>
    <col min="2829" max="2829" width="13.42578125" style="875" bestFit="1" customWidth="1"/>
    <col min="2830" max="2830" width="15" style="875" bestFit="1" customWidth="1"/>
    <col min="2831" max="2831" width="13.42578125" style="875" bestFit="1" customWidth="1"/>
    <col min="2832" max="2832" width="11.7109375" style="875" bestFit="1" customWidth="1"/>
    <col min="2833" max="2833" width="16.140625" style="875" customWidth="1"/>
    <col min="2834" max="3072" width="11.42578125" style="875" customWidth="1"/>
    <col min="3073" max="3073" width="19.42578125" style="875" customWidth="1"/>
    <col min="3074" max="3074" width="11.42578125" style="875" customWidth="1"/>
    <col min="3075" max="3075" width="101.85546875" style="875" bestFit="1" customWidth="1"/>
    <col min="3076" max="3076" width="75" style="875" bestFit="1" customWidth="1"/>
    <col min="3077" max="3077" width="11.42578125" style="875" customWidth="1"/>
    <col min="3078" max="3078" width="15" style="875" bestFit="1" customWidth="1"/>
    <col min="3079" max="3079" width="21.7109375" style="875" bestFit="1" customWidth="1"/>
    <col min="3080" max="3080" width="18.7109375" style="875" bestFit="1" customWidth="1"/>
    <col min="3081" max="3081" width="13.42578125" style="875" bestFit="1" customWidth="1"/>
    <col min="3082" max="3082" width="15" style="875" bestFit="1" customWidth="1"/>
    <col min="3083" max="3083" width="13.42578125" style="875" bestFit="1" customWidth="1"/>
    <col min="3084" max="3084" width="22" style="875" bestFit="1" customWidth="1"/>
    <col min="3085" max="3085" width="13.42578125" style="875" bestFit="1" customWidth="1"/>
    <col min="3086" max="3086" width="15" style="875" bestFit="1" customWidth="1"/>
    <col min="3087" max="3087" width="13.42578125" style="875" bestFit="1" customWidth="1"/>
    <col min="3088" max="3088" width="11.7109375" style="875" bestFit="1" customWidth="1"/>
    <col min="3089" max="3089" width="16.140625" style="875" customWidth="1"/>
    <col min="3090" max="3328" width="11.42578125" style="875" customWidth="1"/>
    <col min="3329" max="3329" width="19.42578125" style="875" customWidth="1"/>
    <col min="3330" max="3330" width="11.42578125" style="875" customWidth="1"/>
    <col min="3331" max="3331" width="101.85546875" style="875" bestFit="1" customWidth="1"/>
    <col min="3332" max="3332" width="75" style="875" bestFit="1" customWidth="1"/>
    <col min="3333" max="3333" width="11.42578125" style="875" customWidth="1"/>
    <col min="3334" max="3334" width="15" style="875" bestFit="1" customWidth="1"/>
    <col min="3335" max="3335" width="21.7109375" style="875" bestFit="1" customWidth="1"/>
    <col min="3336" max="3336" width="18.7109375" style="875" bestFit="1" customWidth="1"/>
    <col min="3337" max="3337" width="13.42578125" style="875" bestFit="1" customWidth="1"/>
    <col min="3338" max="3338" width="15" style="875" bestFit="1" customWidth="1"/>
    <col min="3339" max="3339" width="13.42578125" style="875" bestFit="1" customWidth="1"/>
    <col min="3340" max="3340" width="22" style="875" bestFit="1" customWidth="1"/>
    <col min="3341" max="3341" width="13.42578125" style="875" bestFit="1" customWidth="1"/>
    <col min="3342" max="3342" width="15" style="875" bestFit="1" customWidth="1"/>
    <col min="3343" max="3343" width="13.42578125" style="875" bestFit="1" customWidth="1"/>
    <col min="3344" max="3344" width="11.7109375" style="875" bestFit="1" customWidth="1"/>
    <col min="3345" max="3345" width="16.140625" style="875" customWidth="1"/>
    <col min="3346" max="3584" width="11.42578125" style="875" customWidth="1"/>
    <col min="3585" max="3585" width="19.42578125" style="875" customWidth="1"/>
    <col min="3586" max="3586" width="11.42578125" style="875" customWidth="1"/>
    <col min="3587" max="3587" width="101.85546875" style="875" bestFit="1" customWidth="1"/>
    <col min="3588" max="3588" width="75" style="875" bestFit="1" customWidth="1"/>
    <col min="3589" max="3589" width="11.42578125" style="875" customWidth="1"/>
    <col min="3590" max="3590" width="15" style="875" bestFit="1" customWidth="1"/>
    <col min="3591" max="3591" width="21.7109375" style="875" bestFit="1" customWidth="1"/>
    <col min="3592" max="3592" width="18.7109375" style="875" bestFit="1" customWidth="1"/>
    <col min="3593" max="3593" width="13.42578125" style="875" bestFit="1" customWidth="1"/>
    <col min="3594" max="3594" width="15" style="875" bestFit="1" customWidth="1"/>
    <col min="3595" max="3595" width="13.42578125" style="875" bestFit="1" customWidth="1"/>
    <col min="3596" max="3596" width="22" style="875" bestFit="1" customWidth="1"/>
    <col min="3597" max="3597" width="13.42578125" style="875" bestFit="1" customWidth="1"/>
    <col min="3598" max="3598" width="15" style="875" bestFit="1" customWidth="1"/>
    <col min="3599" max="3599" width="13.42578125" style="875" bestFit="1" customWidth="1"/>
    <col min="3600" max="3600" width="11.7109375" style="875" bestFit="1" customWidth="1"/>
    <col min="3601" max="3601" width="16.140625" style="875" customWidth="1"/>
    <col min="3602" max="3840" width="11.42578125" style="875" customWidth="1"/>
    <col min="3841" max="3841" width="19.42578125" style="875" customWidth="1"/>
    <col min="3842" max="3842" width="11.42578125" style="875" customWidth="1"/>
    <col min="3843" max="3843" width="101.85546875" style="875" bestFit="1" customWidth="1"/>
    <col min="3844" max="3844" width="75" style="875" bestFit="1" customWidth="1"/>
    <col min="3845" max="3845" width="11.42578125" style="875" customWidth="1"/>
    <col min="3846" max="3846" width="15" style="875" bestFit="1" customWidth="1"/>
    <col min="3847" max="3847" width="21.7109375" style="875" bestFit="1" customWidth="1"/>
    <col min="3848" max="3848" width="18.7109375" style="875" bestFit="1" customWidth="1"/>
    <col min="3849" max="3849" width="13.42578125" style="875" bestFit="1" customWidth="1"/>
    <col min="3850" max="3850" width="15" style="875" bestFit="1" customWidth="1"/>
    <col min="3851" max="3851" width="13.42578125" style="875" bestFit="1" customWidth="1"/>
    <col min="3852" max="3852" width="22" style="875" bestFit="1" customWidth="1"/>
    <col min="3853" max="3853" width="13.42578125" style="875" bestFit="1" customWidth="1"/>
    <col min="3854" max="3854" width="15" style="875" bestFit="1" customWidth="1"/>
    <col min="3855" max="3855" width="13.42578125" style="875" bestFit="1" customWidth="1"/>
    <col min="3856" max="3856" width="11.7109375" style="875" bestFit="1" customWidth="1"/>
    <col min="3857" max="3857" width="16.140625" style="875" customWidth="1"/>
    <col min="3858" max="4096" width="11.42578125" style="875" customWidth="1"/>
    <col min="4097" max="4097" width="19.42578125" style="875" customWidth="1"/>
    <col min="4098" max="4098" width="11.42578125" style="875" customWidth="1"/>
    <col min="4099" max="4099" width="101.85546875" style="875" bestFit="1" customWidth="1"/>
    <col min="4100" max="4100" width="75" style="875" bestFit="1" customWidth="1"/>
    <col min="4101" max="4101" width="11.42578125" style="875" customWidth="1"/>
    <col min="4102" max="4102" width="15" style="875" bestFit="1" customWidth="1"/>
    <col min="4103" max="4103" width="21.7109375" style="875" bestFit="1" customWidth="1"/>
    <col min="4104" max="4104" width="18.7109375" style="875" bestFit="1" customWidth="1"/>
    <col min="4105" max="4105" width="13.42578125" style="875" bestFit="1" customWidth="1"/>
    <col min="4106" max="4106" width="15" style="875" bestFit="1" customWidth="1"/>
    <col min="4107" max="4107" width="13.42578125" style="875" bestFit="1" customWidth="1"/>
    <col min="4108" max="4108" width="22" style="875" bestFit="1" customWidth="1"/>
    <col min="4109" max="4109" width="13.42578125" style="875" bestFit="1" customWidth="1"/>
    <col min="4110" max="4110" width="15" style="875" bestFit="1" customWidth="1"/>
    <col min="4111" max="4111" width="13.42578125" style="875" bestFit="1" customWidth="1"/>
    <col min="4112" max="4112" width="11.7109375" style="875" bestFit="1" customWidth="1"/>
    <col min="4113" max="4113" width="16.140625" style="875" customWidth="1"/>
    <col min="4114" max="4352" width="11.42578125" style="875" customWidth="1"/>
    <col min="4353" max="4353" width="19.42578125" style="875" customWidth="1"/>
    <col min="4354" max="4354" width="11.42578125" style="875" customWidth="1"/>
    <col min="4355" max="4355" width="101.85546875" style="875" bestFit="1" customWidth="1"/>
    <col min="4356" max="4356" width="75" style="875" bestFit="1" customWidth="1"/>
    <col min="4357" max="4357" width="11.42578125" style="875" customWidth="1"/>
    <col min="4358" max="4358" width="15" style="875" bestFit="1" customWidth="1"/>
    <col min="4359" max="4359" width="21.7109375" style="875" bestFit="1" customWidth="1"/>
    <col min="4360" max="4360" width="18.7109375" style="875" bestFit="1" customWidth="1"/>
    <col min="4361" max="4361" width="13.42578125" style="875" bestFit="1" customWidth="1"/>
    <col min="4362" max="4362" width="15" style="875" bestFit="1" customWidth="1"/>
    <col min="4363" max="4363" width="13.42578125" style="875" bestFit="1" customWidth="1"/>
    <col min="4364" max="4364" width="22" style="875" bestFit="1" customWidth="1"/>
    <col min="4365" max="4365" width="13.42578125" style="875" bestFit="1" customWidth="1"/>
    <col min="4366" max="4366" width="15" style="875" bestFit="1" customWidth="1"/>
    <col min="4367" max="4367" width="13.42578125" style="875" bestFit="1" customWidth="1"/>
    <col min="4368" max="4368" width="11.7109375" style="875" bestFit="1" customWidth="1"/>
    <col min="4369" max="4369" width="16.140625" style="875" customWidth="1"/>
    <col min="4370" max="4608" width="11.42578125" style="875" customWidth="1"/>
    <col min="4609" max="4609" width="19.42578125" style="875" customWidth="1"/>
    <col min="4610" max="4610" width="11.42578125" style="875" customWidth="1"/>
    <col min="4611" max="4611" width="101.85546875" style="875" bestFit="1" customWidth="1"/>
    <col min="4612" max="4612" width="75" style="875" bestFit="1" customWidth="1"/>
    <col min="4613" max="4613" width="11.42578125" style="875" customWidth="1"/>
    <col min="4614" max="4614" width="15" style="875" bestFit="1" customWidth="1"/>
    <col min="4615" max="4615" width="21.7109375" style="875" bestFit="1" customWidth="1"/>
    <col min="4616" max="4616" width="18.7109375" style="875" bestFit="1" customWidth="1"/>
    <col min="4617" max="4617" width="13.42578125" style="875" bestFit="1" customWidth="1"/>
    <col min="4618" max="4618" width="15" style="875" bestFit="1" customWidth="1"/>
    <col min="4619" max="4619" width="13.42578125" style="875" bestFit="1" customWidth="1"/>
    <col min="4620" max="4620" width="22" style="875" bestFit="1" customWidth="1"/>
    <col min="4621" max="4621" width="13.42578125" style="875" bestFit="1" customWidth="1"/>
    <col min="4622" max="4622" width="15" style="875" bestFit="1" customWidth="1"/>
    <col min="4623" max="4623" width="13.42578125" style="875" bestFit="1" customWidth="1"/>
    <col min="4624" max="4624" width="11.7109375" style="875" bestFit="1" customWidth="1"/>
    <col min="4625" max="4625" width="16.140625" style="875" customWidth="1"/>
    <col min="4626" max="4864" width="11.42578125" style="875" customWidth="1"/>
    <col min="4865" max="4865" width="19.42578125" style="875" customWidth="1"/>
    <col min="4866" max="4866" width="11.42578125" style="875" customWidth="1"/>
    <col min="4867" max="4867" width="101.85546875" style="875" bestFit="1" customWidth="1"/>
    <col min="4868" max="4868" width="75" style="875" bestFit="1" customWidth="1"/>
    <col min="4869" max="4869" width="11.42578125" style="875" customWidth="1"/>
    <col min="4870" max="4870" width="15" style="875" bestFit="1" customWidth="1"/>
    <col min="4871" max="4871" width="21.7109375" style="875" bestFit="1" customWidth="1"/>
    <col min="4872" max="4872" width="18.7109375" style="875" bestFit="1" customWidth="1"/>
    <col min="4873" max="4873" width="13.42578125" style="875" bestFit="1" customWidth="1"/>
    <col min="4874" max="4874" width="15" style="875" bestFit="1" customWidth="1"/>
    <col min="4875" max="4875" width="13.42578125" style="875" bestFit="1" customWidth="1"/>
    <col min="4876" max="4876" width="22" style="875" bestFit="1" customWidth="1"/>
    <col min="4877" max="4877" width="13.42578125" style="875" bestFit="1" customWidth="1"/>
    <col min="4878" max="4878" width="15" style="875" bestFit="1" customWidth="1"/>
    <col min="4879" max="4879" width="13.42578125" style="875" bestFit="1" customWidth="1"/>
    <col min="4880" max="4880" width="11.7109375" style="875" bestFit="1" customWidth="1"/>
    <col min="4881" max="4881" width="16.140625" style="875" customWidth="1"/>
    <col min="4882" max="5120" width="11.42578125" style="875" customWidth="1"/>
    <col min="5121" max="5121" width="19.42578125" style="875" customWidth="1"/>
    <col min="5122" max="5122" width="11.42578125" style="875" customWidth="1"/>
    <col min="5123" max="5123" width="101.85546875" style="875" bestFit="1" customWidth="1"/>
    <col min="5124" max="5124" width="75" style="875" bestFit="1" customWidth="1"/>
    <col min="5125" max="5125" width="11.42578125" style="875" customWidth="1"/>
    <col min="5126" max="5126" width="15" style="875" bestFit="1" customWidth="1"/>
    <col min="5127" max="5127" width="21.7109375" style="875" bestFit="1" customWidth="1"/>
    <col min="5128" max="5128" width="18.7109375" style="875" bestFit="1" customWidth="1"/>
    <col min="5129" max="5129" width="13.42578125" style="875" bestFit="1" customWidth="1"/>
    <col min="5130" max="5130" width="15" style="875" bestFit="1" customWidth="1"/>
    <col min="5131" max="5131" width="13.42578125" style="875" bestFit="1" customWidth="1"/>
    <col min="5132" max="5132" width="22" style="875" bestFit="1" customWidth="1"/>
    <col min="5133" max="5133" width="13.42578125" style="875" bestFit="1" customWidth="1"/>
    <col min="5134" max="5134" width="15" style="875" bestFit="1" customWidth="1"/>
    <col min="5135" max="5135" width="13.42578125" style="875" bestFit="1" customWidth="1"/>
    <col min="5136" max="5136" width="11.7109375" style="875" bestFit="1" customWidth="1"/>
    <col min="5137" max="5137" width="16.140625" style="875" customWidth="1"/>
    <col min="5138" max="5376" width="11.42578125" style="875" customWidth="1"/>
    <col min="5377" max="5377" width="19.42578125" style="875" customWidth="1"/>
    <col min="5378" max="5378" width="11.42578125" style="875" customWidth="1"/>
    <col min="5379" max="5379" width="101.85546875" style="875" bestFit="1" customWidth="1"/>
    <col min="5380" max="5380" width="75" style="875" bestFit="1" customWidth="1"/>
    <col min="5381" max="5381" width="11.42578125" style="875" customWidth="1"/>
    <col min="5382" max="5382" width="15" style="875" bestFit="1" customWidth="1"/>
    <col min="5383" max="5383" width="21.7109375" style="875" bestFit="1" customWidth="1"/>
    <col min="5384" max="5384" width="18.7109375" style="875" bestFit="1" customWidth="1"/>
    <col min="5385" max="5385" width="13.42578125" style="875" bestFit="1" customWidth="1"/>
    <col min="5386" max="5386" width="15" style="875" bestFit="1" customWidth="1"/>
    <col min="5387" max="5387" width="13.42578125" style="875" bestFit="1" customWidth="1"/>
    <col min="5388" max="5388" width="22" style="875" bestFit="1" customWidth="1"/>
    <col min="5389" max="5389" width="13.42578125" style="875" bestFit="1" customWidth="1"/>
    <col min="5390" max="5390" width="15" style="875" bestFit="1" customWidth="1"/>
    <col min="5391" max="5391" width="13.42578125" style="875" bestFit="1" customWidth="1"/>
    <col min="5392" max="5392" width="11.7109375" style="875" bestFit="1" customWidth="1"/>
    <col min="5393" max="5393" width="16.140625" style="875" customWidth="1"/>
    <col min="5394" max="5632" width="11.42578125" style="875" customWidth="1"/>
    <col min="5633" max="5633" width="19.42578125" style="875" customWidth="1"/>
    <col min="5634" max="5634" width="11.42578125" style="875" customWidth="1"/>
    <col min="5635" max="5635" width="101.85546875" style="875" bestFit="1" customWidth="1"/>
    <col min="5636" max="5636" width="75" style="875" bestFit="1" customWidth="1"/>
    <col min="5637" max="5637" width="11.42578125" style="875" customWidth="1"/>
    <col min="5638" max="5638" width="15" style="875" bestFit="1" customWidth="1"/>
    <col min="5639" max="5639" width="21.7109375" style="875" bestFit="1" customWidth="1"/>
    <col min="5640" max="5640" width="18.7109375" style="875" bestFit="1" customWidth="1"/>
    <col min="5641" max="5641" width="13.42578125" style="875" bestFit="1" customWidth="1"/>
    <col min="5642" max="5642" width="15" style="875" bestFit="1" customWidth="1"/>
    <col min="5643" max="5643" width="13.42578125" style="875" bestFit="1" customWidth="1"/>
    <col min="5644" max="5644" width="22" style="875" bestFit="1" customWidth="1"/>
    <col min="5645" max="5645" width="13.42578125" style="875" bestFit="1" customWidth="1"/>
    <col min="5646" max="5646" width="15" style="875" bestFit="1" customWidth="1"/>
    <col min="5647" max="5647" width="13.42578125" style="875" bestFit="1" customWidth="1"/>
    <col min="5648" max="5648" width="11.7109375" style="875" bestFit="1" customWidth="1"/>
    <col min="5649" max="5649" width="16.140625" style="875" customWidth="1"/>
    <col min="5650" max="5888" width="11.42578125" style="875" customWidth="1"/>
    <col min="5889" max="5889" width="19.42578125" style="875" customWidth="1"/>
    <col min="5890" max="5890" width="11.42578125" style="875" customWidth="1"/>
    <col min="5891" max="5891" width="101.85546875" style="875" bestFit="1" customWidth="1"/>
    <col min="5892" max="5892" width="75" style="875" bestFit="1" customWidth="1"/>
    <col min="5893" max="5893" width="11.42578125" style="875" customWidth="1"/>
    <col min="5894" max="5894" width="15" style="875" bestFit="1" customWidth="1"/>
    <col min="5895" max="5895" width="21.7109375" style="875" bestFit="1" customWidth="1"/>
    <col min="5896" max="5896" width="18.7109375" style="875" bestFit="1" customWidth="1"/>
    <col min="5897" max="5897" width="13.42578125" style="875" bestFit="1" customWidth="1"/>
    <col min="5898" max="5898" width="15" style="875" bestFit="1" customWidth="1"/>
    <col min="5899" max="5899" width="13.42578125" style="875" bestFit="1" customWidth="1"/>
    <col min="5900" max="5900" width="22" style="875" bestFit="1" customWidth="1"/>
    <col min="5901" max="5901" width="13.42578125" style="875" bestFit="1" customWidth="1"/>
    <col min="5902" max="5902" width="15" style="875" bestFit="1" customWidth="1"/>
    <col min="5903" max="5903" width="13.42578125" style="875" bestFit="1" customWidth="1"/>
    <col min="5904" max="5904" width="11.7109375" style="875" bestFit="1" customWidth="1"/>
    <col min="5905" max="5905" width="16.140625" style="875" customWidth="1"/>
    <col min="5906" max="6144" width="11.42578125" style="875" customWidth="1"/>
    <col min="6145" max="6145" width="19.42578125" style="875" customWidth="1"/>
    <col min="6146" max="6146" width="11.42578125" style="875" customWidth="1"/>
    <col min="6147" max="6147" width="101.85546875" style="875" bestFit="1" customWidth="1"/>
    <col min="6148" max="6148" width="75" style="875" bestFit="1" customWidth="1"/>
    <col min="6149" max="6149" width="11.42578125" style="875" customWidth="1"/>
    <col min="6150" max="6150" width="15" style="875" bestFit="1" customWidth="1"/>
    <col min="6151" max="6151" width="21.7109375" style="875" bestFit="1" customWidth="1"/>
    <col min="6152" max="6152" width="18.7109375" style="875" bestFit="1" customWidth="1"/>
    <col min="6153" max="6153" width="13.42578125" style="875" bestFit="1" customWidth="1"/>
    <col min="6154" max="6154" width="15" style="875" bestFit="1" customWidth="1"/>
    <col min="6155" max="6155" width="13.42578125" style="875" bestFit="1" customWidth="1"/>
    <col min="6156" max="6156" width="22" style="875" bestFit="1" customWidth="1"/>
    <col min="6157" max="6157" width="13.42578125" style="875" bestFit="1" customWidth="1"/>
    <col min="6158" max="6158" width="15" style="875" bestFit="1" customWidth="1"/>
    <col min="6159" max="6159" width="13.42578125" style="875" bestFit="1" customWidth="1"/>
    <col min="6160" max="6160" width="11.7109375" style="875" bestFit="1" customWidth="1"/>
    <col min="6161" max="6161" width="16.140625" style="875" customWidth="1"/>
    <col min="6162" max="6400" width="11.42578125" style="875" customWidth="1"/>
    <col min="6401" max="6401" width="19.42578125" style="875" customWidth="1"/>
    <col min="6402" max="6402" width="11.42578125" style="875" customWidth="1"/>
    <col min="6403" max="6403" width="101.85546875" style="875" bestFit="1" customWidth="1"/>
    <col min="6404" max="6404" width="75" style="875" bestFit="1" customWidth="1"/>
    <col min="6405" max="6405" width="11.42578125" style="875" customWidth="1"/>
    <col min="6406" max="6406" width="15" style="875" bestFit="1" customWidth="1"/>
    <col min="6407" max="6407" width="21.7109375" style="875" bestFit="1" customWidth="1"/>
    <col min="6408" max="6408" width="18.7109375" style="875" bestFit="1" customWidth="1"/>
    <col min="6409" max="6409" width="13.42578125" style="875" bestFit="1" customWidth="1"/>
    <col min="6410" max="6410" width="15" style="875" bestFit="1" customWidth="1"/>
    <col min="6411" max="6411" width="13.42578125" style="875" bestFit="1" customWidth="1"/>
    <col min="6412" max="6412" width="22" style="875" bestFit="1" customWidth="1"/>
    <col min="6413" max="6413" width="13.42578125" style="875" bestFit="1" customWidth="1"/>
    <col min="6414" max="6414" width="15" style="875" bestFit="1" customWidth="1"/>
    <col min="6415" max="6415" width="13.42578125" style="875" bestFit="1" customWidth="1"/>
    <col min="6416" max="6416" width="11.7109375" style="875" bestFit="1" customWidth="1"/>
    <col min="6417" max="6417" width="16.140625" style="875" customWidth="1"/>
    <col min="6418" max="6656" width="11.42578125" style="875" customWidth="1"/>
    <col min="6657" max="6657" width="19.42578125" style="875" customWidth="1"/>
    <col min="6658" max="6658" width="11.42578125" style="875" customWidth="1"/>
    <col min="6659" max="6659" width="101.85546875" style="875" bestFit="1" customWidth="1"/>
    <col min="6660" max="6660" width="75" style="875" bestFit="1" customWidth="1"/>
    <col min="6661" max="6661" width="11.42578125" style="875" customWidth="1"/>
    <col min="6662" max="6662" width="15" style="875" bestFit="1" customWidth="1"/>
    <col min="6663" max="6663" width="21.7109375" style="875" bestFit="1" customWidth="1"/>
    <col min="6664" max="6664" width="18.7109375" style="875" bestFit="1" customWidth="1"/>
    <col min="6665" max="6665" width="13.42578125" style="875" bestFit="1" customWidth="1"/>
    <col min="6666" max="6666" width="15" style="875" bestFit="1" customWidth="1"/>
    <col min="6667" max="6667" width="13.42578125" style="875" bestFit="1" customWidth="1"/>
    <col min="6668" max="6668" width="22" style="875" bestFit="1" customWidth="1"/>
    <col min="6669" max="6669" width="13.42578125" style="875" bestFit="1" customWidth="1"/>
    <col min="6670" max="6670" width="15" style="875" bestFit="1" customWidth="1"/>
    <col min="6671" max="6671" width="13.42578125" style="875" bestFit="1" customWidth="1"/>
    <col min="6672" max="6672" width="11.7109375" style="875" bestFit="1" customWidth="1"/>
    <col min="6673" max="6673" width="16.140625" style="875" customWidth="1"/>
    <col min="6674" max="6912" width="11.42578125" style="875" customWidth="1"/>
    <col min="6913" max="6913" width="19.42578125" style="875" customWidth="1"/>
    <col min="6914" max="6914" width="11.42578125" style="875" customWidth="1"/>
    <col min="6915" max="6915" width="101.85546875" style="875" bestFit="1" customWidth="1"/>
    <col min="6916" max="6916" width="75" style="875" bestFit="1" customWidth="1"/>
    <col min="6917" max="6917" width="11.42578125" style="875" customWidth="1"/>
    <col min="6918" max="6918" width="15" style="875" bestFit="1" customWidth="1"/>
    <col min="6919" max="6919" width="21.7109375" style="875" bestFit="1" customWidth="1"/>
    <col min="6920" max="6920" width="18.7109375" style="875" bestFit="1" customWidth="1"/>
    <col min="6921" max="6921" width="13.42578125" style="875" bestFit="1" customWidth="1"/>
    <col min="6922" max="6922" width="15" style="875" bestFit="1" customWidth="1"/>
    <col min="6923" max="6923" width="13.42578125" style="875" bestFit="1" customWidth="1"/>
    <col min="6924" max="6924" width="22" style="875" bestFit="1" customWidth="1"/>
    <col min="6925" max="6925" width="13.42578125" style="875" bestFit="1" customWidth="1"/>
    <col min="6926" max="6926" width="15" style="875" bestFit="1" customWidth="1"/>
    <col min="6927" max="6927" width="13.42578125" style="875" bestFit="1" customWidth="1"/>
    <col min="6928" max="6928" width="11.7109375" style="875" bestFit="1" customWidth="1"/>
    <col min="6929" max="6929" width="16.140625" style="875" customWidth="1"/>
    <col min="6930" max="7168" width="11.42578125" style="875" customWidth="1"/>
    <col min="7169" max="7169" width="19.42578125" style="875" customWidth="1"/>
    <col min="7170" max="7170" width="11.42578125" style="875" customWidth="1"/>
    <col min="7171" max="7171" width="101.85546875" style="875" bestFit="1" customWidth="1"/>
    <col min="7172" max="7172" width="75" style="875" bestFit="1" customWidth="1"/>
    <col min="7173" max="7173" width="11.42578125" style="875" customWidth="1"/>
    <col min="7174" max="7174" width="15" style="875" bestFit="1" customWidth="1"/>
    <col min="7175" max="7175" width="21.7109375" style="875" bestFit="1" customWidth="1"/>
    <col min="7176" max="7176" width="18.7109375" style="875" bestFit="1" customWidth="1"/>
    <col min="7177" max="7177" width="13.42578125" style="875" bestFit="1" customWidth="1"/>
    <col min="7178" max="7178" width="15" style="875" bestFit="1" customWidth="1"/>
    <col min="7179" max="7179" width="13.42578125" style="875" bestFit="1" customWidth="1"/>
    <col min="7180" max="7180" width="22" style="875" bestFit="1" customWidth="1"/>
    <col min="7181" max="7181" width="13.42578125" style="875" bestFit="1" customWidth="1"/>
    <col min="7182" max="7182" width="15" style="875" bestFit="1" customWidth="1"/>
    <col min="7183" max="7183" width="13.42578125" style="875" bestFit="1" customWidth="1"/>
    <col min="7184" max="7184" width="11.7109375" style="875" bestFit="1" customWidth="1"/>
    <col min="7185" max="7185" width="16.140625" style="875" customWidth="1"/>
    <col min="7186" max="7424" width="11.42578125" style="875" customWidth="1"/>
    <col min="7425" max="7425" width="19.42578125" style="875" customWidth="1"/>
    <col min="7426" max="7426" width="11.42578125" style="875" customWidth="1"/>
    <col min="7427" max="7427" width="101.85546875" style="875" bestFit="1" customWidth="1"/>
    <col min="7428" max="7428" width="75" style="875" bestFit="1" customWidth="1"/>
    <col min="7429" max="7429" width="11.42578125" style="875" customWidth="1"/>
    <col min="7430" max="7430" width="15" style="875" bestFit="1" customWidth="1"/>
    <col min="7431" max="7431" width="21.7109375" style="875" bestFit="1" customWidth="1"/>
    <col min="7432" max="7432" width="18.7109375" style="875" bestFit="1" customWidth="1"/>
    <col min="7433" max="7433" width="13.42578125" style="875" bestFit="1" customWidth="1"/>
    <col min="7434" max="7434" width="15" style="875" bestFit="1" customWidth="1"/>
    <col min="7435" max="7435" width="13.42578125" style="875" bestFit="1" customWidth="1"/>
    <col min="7436" max="7436" width="22" style="875" bestFit="1" customWidth="1"/>
    <col min="7437" max="7437" width="13.42578125" style="875" bestFit="1" customWidth="1"/>
    <col min="7438" max="7438" width="15" style="875" bestFit="1" customWidth="1"/>
    <col min="7439" max="7439" width="13.42578125" style="875" bestFit="1" customWidth="1"/>
    <col min="7440" max="7440" width="11.7109375" style="875" bestFit="1" customWidth="1"/>
    <col min="7441" max="7441" width="16.140625" style="875" customWidth="1"/>
    <col min="7442" max="7680" width="11.42578125" style="875" customWidth="1"/>
    <col min="7681" max="7681" width="19.42578125" style="875" customWidth="1"/>
    <col min="7682" max="7682" width="11.42578125" style="875" customWidth="1"/>
    <col min="7683" max="7683" width="101.85546875" style="875" bestFit="1" customWidth="1"/>
    <col min="7684" max="7684" width="75" style="875" bestFit="1" customWidth="1"/>
    <col min="7685" max="7685" width="11.42578125" style="875" customWidth="1"/>
    <col min="7686" max="7686" width="15" style="875" bestFit="1" customWidth="1"/>
    <col min="7687" max="7687" width="21.7109375" style="875" bestFit="1" customWidth="1"/>
    <col min="7688" max="7688" width="18.7109375" style="875" bestFit="1" customWidth="1"/>
    <col min="7689" max="7689" width="13.42578125" style="875" bestFit="1" customWidth="1"/>
    <col min="7690" max="7690" width="15" style="875" bestFit="1" customWidth="1"/>
    <col min="7691" max="7691" width="13.42578125" style="875" bestFit="1" customWidth="1"/>
    <col min="7692" max="7692" width="22" style="875" bestFit="1" customWidth="1"/>
    <col min="7693" max="7693" width="13.42578125" style="875" bestFit="1" customWidth="1"/>
    <col min="7694" max="7694" width="15" style="875" bestFit="1" customWidth="1"/>
    <col min="7695" max="7695" width="13.42578125" style="875" bestFit="1" customWidth="1"/>
    <col min="7696" max="7696" width="11.7109375" style="875" bestFit="1" customWidth="1"/>
    <col min="7697" max="7697" width="16.140625" style="875" customWidth="1"/>
    <col min="7698" max="7936" width="11.42578125" style="875" customWidth="1"/>
    <col min="7937" max="7937" width="19.42578125" style="875" customWidth="1"/>
    <col min="7938" max="7938" width="11.42578125" style="875" customWidth="1"/>
    <col min="7939" max="7939" width="101.85546875" style="875" bestFit="1" customWidth="1"/>
    <col min="7940" max="7940" width="75" style="875" bestFit="1" customWidth="1"/>
    <col min="7941" max="7941" width="11.42578125" style="875" customWidth="1"/>
    <col min="7942" max="7942" width="15" style="875" bestFit="1" customWidth="1"/>
    <col min="7943" max="7943" width="21.7109375" style="875" bestFit="1" customWidth="1"/>
    <col min="7944" max="7944" width="18.7109375" style="875" bestFit="1" customWidth="1"/>
    <col min="7945" max="7945" width="13.42578125" style="875" bestFit="1" customWidth="1"/>
    <col min="7946" max="7946" width="15" style="875" bestFit="1" customWidth="1"/>
    <col min="7947" max="7947" width="13.42578125" style="875" bestFit="1" customWidth="1"/>
    <col min="7948" max="7948" width="22" style="875" bestFit="1" customWidth="1"/>
    <col min="7949" max="7949" width="13.42578125" style="875" bestFit="1" customWidth="1"/>
    <col min="7950" max="7950" width="15" style="875" bestFit="1" customWidth="1"/>
    <col min="7951" max="7951" width="13.42578125" style="875" bestFit="1" customWidth="1"/>
    <col min="7952" max="7952" width="11.7109375" style="875" bestFit="1" customWidth="1"/>
    <col min="7953" max="7953" width="16.140625" style="875" customWidth="1"/>
    <col min="7954" max="8192" width="11.42578125" style="875" customWidth="1"/>
    <col min="8193" max="8193" width="19.42578125" style="875" customWidth="1"/>
    <col min="8194" max="8194" width="11.42578125" style="875" customWidth="1"/>
    <col min="8195" max="8195" width="101.85546875" style="875" bestFit="1" customWidth="1"/>
    <col min="8196" max="8196" width="75" style="875" bestFit="1" customWidth="1"/>
    <col min="8197" max="8197" width="11.42578125" style="875" customWidth="1"/>
    <col min="8198" max="8198" width="15" style="875" bestFit="1" customWidth="1"/>
    <col min="8199" max="8199" width="21.7109375" style="875" bestFit="1" customWidth="1"/>
    <col min="8200" max="8200" width="18.7109375" style="875" bestFit="1" customWidth="1"/>
    <col min="8201" max="8201" width="13.42578125" style="875" bestFit="1" customWidth="1"/>
    <col min="8202" max="8202" width="15" style="875" bestFit="1" customWidth="1"/>
    <col min="8203" max="8203" width="13.42578125" style="875" bestFit="1" customWidth="1"/>
    <col min="8204" max="8204" width="22" style="875" bestFit="1" customWidth="1"/>
    <col min="8205" max="8205" width="13.42578125" style="875" bestFit="1" customWidth="1"/>
    <col min="8206" max="8206" width="15" style="875" bestFit="1" customWidth="1"/>
    <col min="8207" max="8207" width="13.42578125" style="875" bestFit="1" customWidth="1"/>
    <col min="8208" max="8208" width="11.7109375" style="875" bestFit="1" customWidth="1"/>
    <col min="8209" max="8209" width="16.140625" style="875" customWidth="1"/>
    <col min="8210" max="8448" width="11.42578125" style="875" customWidth="1"/>
    <col min="8449" max="8449" width="19.42578125" style="875" customWidth="1"/>
    <col min="8450" max="8450" width="11.42578125" style="875" customWidth="1"/>
    <col min="8451" max="8451" width="101.85546875" style="875" bestFit="1" customWidth="1"/>
    <col min="8452" max="8452" width="75" style="875" bestFit="1" customWidth="1"/>
    <col min="8453" max="8453" width="11.42578125" style="875" customWidth="1"/>
    <col min="8454" max="8454" width="15" style="875" bestFit="1" customWidth="1"/>
    <col min="8455" max="8455" width="21.7109375" style="875" bestFit="1" customWidth="1"/>
    <col min="8456" max="8456" width="18.7109375" style="875" bestFit="1" customWidth="1"/>
    <col min="8457" max="8457" width="13.42578125" style="875" bestFit="1" customWidth="1"/>
    <col min="8458" max="8458" width="15" style="875" bestFit="1" customWidth="1"/>
    <col min="8459" max="8459" width="13.42578125" style="875" bestFit="1" customWidth="1"/>
    <col min="8460" max="8460" width="22" style="875" bestFit="1" customWidth="1"/>
    <col min="8461" max="8461" width="13.42578125" style="875" bestFit="1" customWidth="1"/>
    <col min="8462" max="8462" width="15" style="875" bestFit="1" customWidth="1"/>
    <col min="8463" max="8463" width="13.42578125" style="875" bestFit="1" customWidth="1"/>
    <col min="8464" max="8464" width="11.7109375" style="875" bestFit="1" customWidth="1"/>
    <col min="8465" max="8465" width="16.140625" style="875" customWidth="1"/>
    <col min="8466" max="8704" width="11.42578125" style="875" customWidth="1"/>
    <col min="8705" max="8705" width="19.42578125" style="875" customWidth="1"/>
    <col min="8706" max="8706" width="11.42578125" style="875" customWidth="1"/>
    <col min="8707" max="8707" width="101.85546875" style="875" bestFit="1" customWidth="1"/>
    <col min="8708" max="8708" width="75" style="875" bestFit="1" customWidth="1"/>
    <col min="8709" max="8709" width="11.42578125" style="875" customWidth="1"/>
    <col min="8710" max="8710" width="15" style="875" bestFit="1" customWidth="1"/>
    <col min="8711" max="8711" width="21.7109375" style="875" bestFit="1" customWidth="1"/>
    <col min="8712" max="8712" width="18.7109375" style="875" bestFit="1" customWidth="1"/>
    <col min="8713" max="8713" width="13.42578125" style="875" bestFit="1" customWidth="1"/>
    <col min="8714" max="8714" width="15" style="875" bestFit="1" customWidth="1"/>
    <col min="8715" max="8715" width="13.42578125" style="875" bestFit="1" customWidth="1"/>
    <col min="8716" max="8716" width="22" style="875" bestFit="1" customWidth="1"/>
    <col min="8717" max="8717" width="13.42578125" style="875" bestFit="1" customWidth="1"/>
    <col min="8718" max="8718" width="15" style="875" bestFit="1" customWidth="1"/>
    <col min="8719" max="8719" width="13.42578125" style="875" bestFit="1" customWidth="1"/>
    <col min="8720" max="8720" width="11.7109375" style="875" bestFit="1" customWidth="1"/>
    <col min="8721" max="8721" width="16.140625" style="875" customWidth="1"/>
    <col min="8722" max="8960" width="11.42578125" style="875" customWidth="1"/>
    <col min="8961" max="8961" width="19.42578125" style="875" customWidth="1"/>
    <col min="8962" max="8962" width="11.42578125" style="875" customWidth="1"/>
    <col min="8963" max="8963" width="101.85546875" style="875" bestFit="1" customWidth="1"/>
    <col min="8964" max="8964" width="75" style="875" bestFit="1" customWidth="1"/>
    <col min="8965" max="8965" width="11.42578125" style="875" customWidth="1"/>
    <col min="8966" max="8966" width="15" style="875" bestFit="1" customWidth="1"/>
    <col min="8967" max="8967" width="21.7109375" style="875" bestFit="1" customWidth="1"/>
    <col min="8968" max="8968" width="18.7109375" style="875" bestFit="1" customWidth="1"/>
    <col min="8969" max="8969" width="13.42578125" style="875" bestFit="1" customWidth="1"/>
    <col min="8970" max="8970" width="15" style="875" bestFit="1" customWidth="1"/>
    <col min="8971" max="8971" width="13.42578125" style="875" bestFit="1" customWidth="1"/>
    <col min="8972" max="8972" width="22" style="875" bestFit="1" customWidth="1"/>
    <col min="8973" max="8973" width="13.42578125" style="875" bestFit="1" customWidth="1"/>
    <col min="8974" max="8974" width="15" style="875" bestFit="1" customWidth="1"/>
    <col min="8975" max="8975" width="13.42578125" style="875" bestFit="1" customWidth="1"/>
    <col min="8976" max="8976" width="11.7109375" style="875" bestFit="1" customWidth="1"/>
    <col min="8977" max="8977" width="16.140625" style="875" customWidth="1"/>
    <col min="8978" max="9216" width="11.42578125" style="875" customWidth="1"/>
    <col min="9217" max="9217" width="19.42578125" style="875" customWidth="1"/>
    <col min="9218" max="9218" width="11.42578125" style="875" customWidth="1"/>
    <col min="9219" max="9219" width="101.85546875" style="875" bestFit="1" customWidth="1"/>
    <col min="9220" max="9220" width="75" style="875" bestFit="1" customWidth="1"/>
    <col min="9221" max="9221" width="11.42578125" style="875" customWidth="1"/>
    <col min="9222" max="9222" width="15" style="875" bestFit="1" customWidth="1"/>
    <col min="9223" max="9223" width="21.7109375" style="875" bestFit="1" customWidth="1"/>
    <col min="9224" max="9224" width="18.7109375" style="875" bestFit="1" customWidth="1"/>
    <col min="9225" max="9225" width="13.42578125" style="875" bestFit="1" customWidth="1"/>
    <col min="9226" max="9226" width="15" style="875" bestFit="1" customWidth="1"/>
    <col min="9227" max="9227" width="13.42578125" style="875" bestFit="1" customWidth="1"/>
    <col min="9228" max="9228" width="22" style="875" bestFit="1" customWidth="1"/>
    <col min="9229" max="9229" width="13.42578125" style="875" bestFit="1" customWidth="1"/>
    <col min="9230" max="9230" width="15" style="875" bestFit="1" customWidth="1"/>
    <col min="9231" max="9231" width="13.42578125" style="875" bestFit="1" customWidth="1"/>
    <col min="9232" max="9232" width="11.7109375" style="875" bestFit="1" customWidth="1"/>
    <col min="9233" max="9233" width="16.140625" style="875" customWidth="1"/>
    <col min="9234" max="9472" width="11.42578125" style="875" customWidth="1"/>
    <col min="9473" max="9473" width="19.42578125" style="875" customWidth="1"/>
    <col min="9474" max="9474" width="11.42578125" style="875" customWidth="1"/>
    <col min="9475" max="9475" width="101.85546875" style="875" bestFit="1" customWidth="1"/>
    <col min="9476" max="9476" width="75" style="875" bestFit="1" customWidth="1"/>
    <col min="9477" max="9477" width="11.42578125" style="875" customWidth="1"/>
    <col min="9478" max="9478" width="15" style="875" bestFit="1" customWidth="1"/>
    <col min="9479" max="9479" width="21.7109375" style="875" bestFit="1" customWidth="1"/>
    <col min="9480" max="9480" width="18.7109375" style="875" bestFit="1" customWidth="1"/>
    <col min="9481" max="9481" width="13.42578125" style="875" bestFit="1" customWidth="1"/>
    <col min="9482" max="9482" width="15" style="875" bestFit="1" customWidth="1"/>
    <col min="9483" max="9483" width="13.42578125" style="875" bestFit="1" customWidth="1"/>
    <col min="9484" max="9484" width="22" style="875" bestFit="1" customWidth="1"/>
    <col min="9485" max="9485" width="13.42578125" style="875" bestFit="1" customWidth="1"/>
    <col min="9486" max="9486" width="15" style="875" bestFit="1" customWidth="1"/>
    <col min="9487" max="9487" width="13.42578125" style="875" bestFit="1" customWidth="1"/>
    <col min="9488" max="9488" width="11.7109375" style="875" bestFit="1" customWidth="1"/>
    <col min="9489" max="9489" width="16.140625" style="875" customWidth="1"/>
    <col min="9490" max="9728" width="11.42578125" style="875" customWidth="1"/>
    <col min="9729" max="9729" width="19.42578125" style="875" customWidth="1"/>
    <col min="9730" max="9730" width="11.42578125" style="875" customWidth="1"/>
    <col min="9731" max="9731" width="101.85546875" style="875" bestFit="1" customWidth="1"/>
    <col min="9732" max="9732" width="75" style="875" bestFit="1" customWidth="1"/>
    <col min="9733" max="9733" width="11.42578125" style="875" customWidth="1"/>
    <col min="9734" max="9734" width="15" style="875" bestFit="1" customWidth="1"/>
    <col min="9735" max="9735" width="21.7109375" style="875" bestFit="1" customWidth="1"/>
    <col min="9736" max="9736" width="18.7109375" style="875" bestFit="1" customWidth="1"/>
    <col min="9737" max="9737" width="13.42578125" style="875" bestFit="1" customWidth="1"/>
    <col min="9738" max="9738" width="15" style="875" bestFit="1" customWidth="1"/>
    <col min="9739" max="9739" width="13.42578125" style="875" bestFit="1" customWidth="1"/>
    <col min="9740" max="9740" width="22" style="875" bestFit="1" customWidth="1"/>
    <col min="9741" max="9741" width="13.42578125" style="875" bestFit="1" customWidth="1"/>
    <col min="9742" max="9742" width="15" style="875" bestFit="1" customWidth="1"/>
    <col min="9743" max="9743" width="13.42578125" style="875" bestFit="1" customWidth="1"/>
    <col min="9744" max="9744" width="11.7109375" style="875" bestFit="1" customWidth="1"/>
    <col min="9745" max="9745" width="16.140625" style="875" customWidth="1"/>
    <col min="9746" max="9984" width="11.42578125" style="875" customWidth="1"/>
    <col min="9985" max="9985" width="19.42578125" style="875" customWidth="1"/>
    <col min="9986" max="9986" width="11.42578125" style="875" customWidth="1"/>
    <col min="9987" max="9987" width="101.85546875" style="875" bestFit="1" customWidth="1"/>
    <col min="9988" max="9988" width="75" style="875" bestFit="1" customWidth="1"/>
    <col min="9989" max="9989" width="11.42578125" style="875" customWidth="1"/>
    <col min="9990" max="9990" width="15" style="875" bestFit="1" customWidth="1"/>
    <col min="9991" max="9991" width="21.7109375" style="875" bestFit="1" customWidth="1"/>
    <col min="9992" max="9992" width="18.7109375" style="875" bestFit="1" customWidth="1"/>
    <col min="9993" max="9993" width="13.42578125" style="875" bestFit="1" customWidth="1"/>
    <col min="9994" max="9994" width="15" style="875" bestFit="1" customWidth="1"/>
    <col min="9995" max="9995" width="13.42578125" style="875" bestFit="1" customWidth="1"/>
    <col min="9996" max="9996" width="22" style="875" bestFit="1" customWidth="1"/>
    <col min="9997" max="9997" width="13.42578125" style="875" bestFit="1" customWidth="1"/>
    <col min="9998" max="9998" width="15" style="875" bestFit="1" customWidth="1"/>
    <col min="9999" max="9999" width="13.42578125" style="875" bestFit="1" customWidth="1"/>
    <col min="10000" max="10000" width="11.7109375" style="875" bestFit="1" customWidth="1"/>
    <col min="10001" max="10001" width="16.140625" style="875" customWidth="1"/>
    <col min="10002" max="10240" width="11.42578125" style="875" customWidth="1"/>
    <col min="10241" max="10241" width="19.42578125" style="875" customWidth="1"/>
    <col min="10242" max="10242" width="11.42578125" style="875" customWidth="1"/>
    <col min="10243" max="10243" width="101.85546875" style="875" bestFit="1" customWidth="1"/>
    <col min="10244" max="10244" width="75" style="875" bestFit="1" customWidth="1"/>
    <col min="10245" max="10245" width="11.42578125" style="875" customWidth="1"/>
    <col min="10246" max="10246" width="15" style="875" bestFit="1" customWidth="1"/>
    <col min="10247" max="10247" width="21.7109375" style="875" bestFit="1" customWidth="1"/>
    <col min="10248" max="10248" width="18.7109375" style="875" bestFit="1" customWidth="1"/>
    <col min="10249" max="10249" width="13.42578125" style="875" bestFit="1" customWidth="1"/>
    <col min="10250" max="10250" width="15" style="875" bestFit="1" customWidth="1"/>
    <col min="10251" max="10251" width="13.42578125" style="875" bestFit="1" customWidth="1"/>
    <col min="10252" max="10252" width="22" style="875" bestFit="1" customWidth="1"/>
    <col min="10253" max="10253" width="13.42578125" style="875" bestFit="1" customWidth="1"/>
    <col min="10254" max="10254" width="15" style="875" bestFit="1" customWidth="1"/>
    <col min="10255" max="10255" width="13.42578125" style="875" bestFit="1" customWidth="1"/>
    <col min="10256" max="10256" width="11.7109375" style="875" bestFit="1" customWidth="1"/>
    <col min="10257" max="10257" width="16.140625" style="875" customWidth="1"/>
    <col min="10258" max="10496" width="11.42578125" style="875" customWidth="1"/>
    <col min="10497" max="10497" width="19.42578125" style="875" customWidth="1"/>
    <col min="10498" max="10498" width="11.42578125" style="875" customWidth="1"/>
    <col min="10499" max="10499" width="101.85546875" style="875" bestFit="1" customWidth="1"/>
    <col min="10500" max="10500" width="75" style="875" bestFit="1" customWidth="1"/>
    <col min="10501" max="10501" width="11.42578125" style="875" customWidth="1"/>
    <col min="10502" max="10502" width="15" style="875" bestFit="1" customWidth="1"/>
    <col min="10503" max="10503" width="21.7109375" style="875" bestFit="1" customWidth="1"/>
    <col min="10504" max="10504" width="18.7109375" style="875" bestFit="1" customWidth="1"/>
    <col min="10505" max="10505" width="13.42578125" style="875" bestFit="1" customWidth="1"/>
    <col min="10506" max="10506" width="15" style="875" bestFit="1" customWidth="1"/>
    <col min="10507" max="10507" width="13.42578125" style="875" bestFit="1" customWidth="1"/>
    <col min="10508" max="10508" width="22" style="875" bestFit="1" customWidth="1"/>
    <col min="10509" max="10509" width="13.42578125" style="875" bestFit="1" customWidth="1"/>
    <col min="10510" max="10510" width="15" style="875" bestFit="1" customWidth="1"/>
    <col min="10511" max="10511" width="13.42578125" style="875" bestFit="1" customWidth="1"/>
    <col min="10512" max="10512" width="11.7109375" style="875" bestFit="1" customWidth="1"/>
    <col min="10513" max="10513" width="16.140625" style="875" customWidth="1"/>
    <col min="10514" max="10752" width="11.42578125" style="875" customWidth="1"/>
    <col min="10753" max="10753" width="19.42578125" style="875" customWidth="1"/>
    <col min="10754" max="10754" width="11.42578125" style="875" customWidth="1"/>
    <col min="10755" max="10755" width="101.85546875" style="875" bestFit="1" customWidth="1"/>
    <col min="10756" max="10756" width="75" style="875" bestFit="1" customWidth="1"/>
    <col min="10757" max="10757" width="11.42578125" style="875" customWidth="1"/>
    <col min="10758" max="10758" width="15" style="875" bestFit="1" customWidth="1"/>
    <col min="10759" max="10759" width="21.7109375" style="875" bestFit="1" customWidth="1"/>
    <col min="10760" max="10760" width="18.7109375" style="875" bestFit="1" customWidth="1"/>
    <col min="10761" max="10761" width="13.42578125" style="875" bestFit="1" customWidth="1"/>
    <col min="10762" max="10762" width="15" style="875" bestFit="1" customWidth="1"/>
    <col min="10763" max="10763" width="13.42578125" style="875" bestFit="1" customWidth="1"/>
    <col min="10764" max="10764" width="22" style="875" bestFit="1" customWidth="1"/>
    <col min="10765" max="10765" width="13.42578125" style="875" bestFit="1" customWidth="1"/>
    <col min="10766" max="10766" width="15" style="875" bestFit="1" customWidth="1"/>
    <col min="10767" max="10767" width="13.42578125" style="875" bestFit="1" customWidth="1"/>
    <col min="10768" max="10768" width="11.7109375" style="875" bestFit="1" customWidth="1"/>
    <col min="10769" max="10769" width="16.140625" style="875" customWidth="1"/>
    <col min="10770" max="11008" width="11.42578125" style="875" customWidth="1"/>
    <col min="11009" max="11009" width="19.42578125" style="875" customWidth="1"/>
    <col min="11010" max="11010" width="11.42578125" style="875" customWidth="1"/>
    <col min="11011" max="11011" width="101.85546875" style="875" bestFit="1" customWidth="1"/>
    <col min="11012" max="11012" width="75" style="875" bestFit="1" customWidth="1"/>
    <col min="11013" max="11013" width="11.42578125" style="875" customWidth="1"/>
    <col min="11014" max="11014" width="15" style="875" bestFit="1" customWidth="1"/>
    <col min="11015" max="11015" width="21.7109375" style="875" bestFit="1" customWidth="1"/>
    <col min="11016" max="11016" width="18.7109375" style="875" bestFit="1" customWidth="1"/>
    <col min="11017" max="11017" width="13.42578125" style="875" bestFit="1" customWidth="1"/>
    <col min="11018" max="11018" width="15" style="875" bestFit="1" customWidth="1"/>
    <col min="11019" max="11019" width="13.42578125" style="875" bestFit="1" customWidth="1"/>
    <col min="11020" max="11020" width="22" style="875" bestFit="1" customWidth="1"/>
    <col min="11021" max="11021" width="13.42578125" style="875" bestFit="1" customWidth="1"/>
    <col min="11022" max="11022" width="15" style="875" bestFit="1" customWidth="1"/>
    <col min="11023" max="11023" width="13.42578125" style="875" bestFit="1" customWidth="1"/>
    <col min="11024" max="11024" width="11.7109375" style="875" bestFit="1" customWidth="1"/>
    <col min="11025" max="11025" width="16.140625" style="875" customWidth="1"/>
    <col min="11026" max="11264" width="11.42578125" style="875" customWidth="1"/>
    <col min="11265" max="11265" width="19.42578125" style="875" customWidth="1"/>
    <col min="11266" max="11266" width="11.42578125" style="875" customWidth="1"/>
    <col min="11267" max="11267" width="101.85546875" style="875" bestFit="1" customWidth="1"/>
    <col min="11268" max="11268" width="75" style="875" bestFit="1" customWidth="1"/>
    <col min="11269" max="11269" width="11.42578125" style="875" customWidth="1"/>
    <col min="11270" max="11270" width="15" style="875" bestFit="1" customWidth="1"/>
    <col min="11271" max="11271" width="21.7109375" style="875" bestFit="1" customWidth="1"/>
    <col min="11272" max="11272" width="18.7109375" style="875" bestFit="1" customWidth="1"/>
    <col min="11273" max="11273" width="13.42578125" style="875" bestFit="1" customWidth="1"/>
    <col min="11274" max="11274" width="15" style="875" bestFit="1" customWidth="1"/>
    <col min="11275" max="11275" width="13.42578125" style="875" bestFit="1" customWidth="1"/>
    <col min="11276" max="11276" width="22" style="875" bestFit="1" customWidth="1"/>
    <col min="11277" max="11277" width="13.42578125" style="875" bestFit="1" customWidth="1"/>
    <col min="11278" max="11278" width="15" style="875" bestFit="1" customWidth="1"/>
    <col min="11279" max="11279" width="13.42578125" style="875" bestFit="1" customWidth="1"/>
    <col min="11280" max="11280" width="11.7109375" style="875" bestFit="1" customWidth="1"/>
    <col min="11281" max="11281" width="16.140625" style="875" customWidth="1"/>
    <col min="11282" max="11520" width="11.42578125" style="875" customWidth="1"/>
    <col min="11521" max="11521" width="19.42578125" style="875" customWidth="1"/>
    <col min="11522" max="11522" width="11.42578125" style="875" customWidth="1"/>
    <col min="11523" max="11523" width="101.85546875" style="875" bestFit="1" customWidth="1"/>
    <col min="11524" max="11524" width="75" style="875" bestFit="1" customWidth="1"/>
    <col min="11525" max="11525" width="11.42578125" style="875" customWidth="1"/>
    <col min="11526" max="11526" width="15" style="875" bestFit="1" customWidth="1"/>
    <col min="11527" max="11527" width="21.7109375" style="875" bestFit="1" customWidth="1"/>
    <col min="11528" max="11528" width="18.7109375" style="875" bestFit="1" customWidth="1"/>
    <col min="11529" max="11529" width="13.42578125" style="875" bestFit="1" customWidth="1"/>
    <col min="11530" max="11530" width="15" style="875" bestFit="1" customWidth="1"/>
    <col min="11531" max="11531" width="13.42578125" style="875" bestFit="1" customWidth="1"/>
    <col min="11532" max="11532" width="22" style="875" bestFit="1" customWidth="1"/>
    <col min="11533" max="11533" width="13.42578125" style="875" bestFit="1" customWidth="1"/>
    <col min="11534" max="11534" width="15" style="875" bestFit="1" customWidth="1"/>
    <col min="11535" max="11535" width="13.42578125" style="875" bestFit="1" customWidth="1"/>
    <col min="11536" max="11536" width="11.7109375" style="875" bestFit="1" customWidth="1"/>
    <col min="11537" max="11537" width="16.140625" style="875" customWidth="1"/>
    <col min="11538" max="11776" width="11.42578125" style="875" customWidth="1"/>
    <col min="11777" max="11777" width="19.42578125" style="875" customWidth="1"/>
    <col min="11778" max="11778" width="11.42578125" style="875" customWidth="1"/>
    <col min="11779" max="11779" width="101.85546875" style="875" bestFit="1" customWidth="1"/>
    <col min="11780" max="11780" width="75" style="875" bestFit="1" customWidth="1"/>
    <col min="11781" max="11781" width="11.42578125" style="875" customWidth="1"/>
    <col min="11782" max="11782" width="15" style="875" bestFit="1" customWidth="1"/>
    <col min="11783" max="11783" width="21.7109375" style="875" bestFit="1" customWidth="1"/>
    <col min="11784" max="11784" width="18.7109375" style="875" bestFit="1" customWidth="1"/>
    <col min="11785" max="11785" width="13.42578125" style="875" bestFit="1" customWidth="1"/>
    <col min="11786" max="11786" width="15" style="875" bestFit="1" customWidth="1"/>
    <col min="11787" max="11787" width="13.42578125" style="875" bestFit="1" customWidth="1"/>
    <col min="11788" max="11788" width="22" style="875" bestFit="1" customWidth="1"/>
    <col min="11789" max="11789" width="13.42578125" style="875" bestFit="1" customWidth="1"/>
    <col min="11790" max="11790" width="15" style="875" bestFit="1" customWidth="1"/>
    <col min="11791" max="11791" width="13.42578125" style="875" bestFit="1" customWidth="1"/>
    <col min="11792" max="11792" width="11.7109375" style="875" bestFit="1" customWidth="1"/>
    <col min="11793" max="11793" width="16.140625" style="875" customWidth="1"/>
    <col min="11794" max="12032" width="11.42578125" style="875" customWidth="1"/>
    <col min="12033" max="12033" width="19.42578125" style="875" customWidth="1"/>
    <col min="12034" max="12034" width="11.42578125" style="875" customWidth="1"/>
    <col min="12035" max="12035" width="101.85546875" style="875" bestFit="1" customWidth="1"/>
    <col min="12036" max="12036" width="75" style="875" bestFit="1" customWidth="1"/>
    <col min="12037" max="12037" width="11.42578125" style="875" customWidth="1"/>
    <col min="12038" max="12038" width="15" style="875" bestFit="1" customWidth="1"/>
    <col min="12039" max="12039" width="21.7109375" style="875" bestFit="1" customWidth="1"/>
    <col min="12040" max="12040" width="18.7109375" style="875" bestFit="1" customWidth="1"/>
    <col min="12041" max="12041" width="13.42578125" style="875" bestFit="1" customWidth="1"/>
    <col min="12042" max="12042" width="15" style="875" bestFit="1" customWidth="1"/>
    <col min="12043" max="12043" width="13.42578125" style="875" bestFit="1" customWidth="1"/>
    <col min="12044" max="12044" width="22" style="875" bestFit="1" customWidth="1"/>
    <col min="12045" max="12045" width="13.42578125" style="875" bestFit="1" customWidth="1"/>
    <col min="12046" max="12046" width="15" style="875" bestFit="1" customWidth="1"/>
    <col min="12047" max="12047" width="13.42578125" style="875" bestFit="1" customWidth="1"/>
    <col min="12048" max="12048" width="11.7109375" style="875" bestFit="1" customWidth="1"/>
    <col min="12049" max="12049" width="16.140625" style="875" customWidth="1"/>
    <col min="12050" max="12288" width="11.42578125" style="875" customWidth="1"/>
    <col min="12289" max="12289" width="19.42578125" style="875" customWidth="1"/>
    <col min="12290" max="12290" width="11.42578125" style="875" customWidth="1"/>
    <col min="12291" max="12291" width="101.85546875" style="875" bestFit="1" customWidth="1"/>
    <col min="12292" max="12292" width="75" style="875" bestFit="1" customWidth="1"/>
    <col min="12293" max="12293" width="11.42578125" style="875" customWidth="1"/>
    <col min="12294" max="12294" width="15" style="875" bestFit="1" customWidth="1"/>
    <col min="12295" max="12295" width="21.7109375" style="875" bestFit="1" customWidth="1"/>
    <col min="12296" max="12296" width="18.7109375" style="875" bestFit="1" customWidth="1"/>
    <col min="12297" max="12297" width="13.42578125" style="875" bestFit="1" customWidth="1"/>
    <col min="12298" max="12298" width="15" style="875" bestFit="1" customWidth="1"/>
    <col min="12299" max="12299" width="13.42578125" style="875" bestFit="1" customWidth="1"/>
    <col min="12300" max="12300" width="22" style="875" bestFit="1" customWidth="1"/>
    <col min="12301" max="12301" width="13.42578125" style="875" bestFit="1" customWidth="1"/>
    <col min="12302" max="12302" width="15" style="875" bestFit="1" customWidth="1"/>
    <col min="12303" max="12303" width="13.42578125" style="875" bestFit="1" customWidth="1"/>
    <col min="12304" max="12304" width="11.7109375" style="875" bestFit="1" customWidth="1"/>
    <col min="12305" max="12305" width="16.140625" style="875" customWidth="1"/>
    <col min="12306" max="12544" width="11.42578125" style="875" customWidth="1"/>
    <col min="12545" max="12545" width="19.42578125" style="875" customWidth="1"/>
    <col min="12546" max="12546" width="11.42578125" style="875" customWidth="1"/>
    <col min="12547" max="12547" width="101.85546875" style="875" bestFit="1" customWidth="1"/>
    <col min="12548" max="12548" width="75" style="875" bestFit="1" customWidth="1"/>
    <col min="12549" max="12549" width="11.42578125" style="875" customWidth="1"/>
    <col min="12550" max="12550" width="15" style="875" bestFit="1" customWidth="1"/>
    <col min="12551" max="12551" width="21.7109375" style="875" bestFit="1" customWidth="1"/>
    <col min="12552" max="12552" width="18.7109375" style="875" bestFit="1" customWidth="1"/>
    <col min="12553" max="12553" width="13.42578125" style="875" bestFit="1" customWidth="1"/>
    <col min="12554" max="12554" width="15" style="875" bestFit="1" customWidth="1"/>
    <col min="12555" max="12555" width="13.42578125" style="875" bestFit="1" customWidth="1"/>
    <col min="12556" max="12556" width="22" style="875" bestFit="1" customWidth="1"/>
    <col min="12557" max="12557" width="13.42578125" style="875" bestFit="1" customWidth="1"/>
    <col min="12558" max="12558" width="15" style="875" bestFit="1" customWidth="1"/>
    <col min="12559" max="12559" width="13.42578125" style="875" bestFit="1" customWidth="1"/>
    <col min="12560" max="12560" width="11.7109375" style="875" bestFit="1" customWidth="1"/>
    <col min="12561" max="12561" width="16.140625" style="875" customWidth="1"/>
    <col min="12562" max="12800" width="11.42578125" style="875" customWidth="1"/>
    <col min="12801" max="12801" width="19.42578125" style="875" customWidth="1"/>
    <col min="12802" max="12802" width="11.42578125" style="875" customWidth="1"/>
    <col min="12803" max="12803" width="101.85546875" style="875" bestFit="1" customWidth="1"/>
    <col min="12804" max="12804" width="75" style="875" bestFit="1" customWidth="1"/>
    <col min="12805" max="12805" width="11.42578125" style="875" customWidth="1"/>
    <col min="12806" max="12806" width="15" style="875" bestFit="1" customWidth="1"/>
    <col min="12807" max="12807" width="21.7109375" style="875" bestFit="1" customWidth="1"/>
    <col min="12808" max="12808" width="18.7109375" style="875" bestFit="1" customWidth="1"/>
    <col min="12809" max="12809" width="13.42578125" style="875" bestFit="1" customWidth="1"/>
    <col min="12810" max="12810" width="15" style="875" bestFit="1" customWidth="1"/>
    <col min="12811" max="12811" width="13.42578125" style="875" bestFit="1" customWidth="1"/>
    <col min="12812" max="12812" width="22" style="875" bestFit="1" customWidth="1"/>
    <col min="12813" max="12813" width="13.42578125" style="875" bestFit="1" customWidth="1"/>
    <col min="12814" max="12814" width="15" style="875" bestFit="1" customWidth="1"/>
    <col min="12815" max="12815" width="13.42578125" style="875" bestFit="1" customWidth="1"/>
    <col min="12816" max="12816" width="11.7109375" style="875" bestFit="1" customWidth="1"/>
    <col min="12817" max="12817" width="16.140625" style="875" customWidth="1"/>
    <col min="12818" max="13056" width="11.42578125" style="875" customWidth="1"/>
    <col min="13057" max="13057" width="19.42578125" style="875" customWidth="1"/>
    <col min="13058" max="13058" width="11.42578125" style="875" customWidth="1"/>
    <col min="13059" max="13059" width="101.85546875" style="875" bestFit="1" customWidth="1"/>
    <col min="13060" max="13060" width="75" style="875" bestFit="1" customWidth="1"/>
    <col min="13061" max="13061" width="11.42578125" style="875" customWidth="1"/>
    <col min="13062" max="13062" width="15" style="875" bestFit="1" customWidth="1"/>
    <col min="13063" max="13063" width="21.7109375" style="875" bestFit="1" customWidth="1"/>
    <col min="13064" max="13064" width="18.7109375" style="875" bestFit="1" customWidth="1"/>
    <col min="13065" max="13065" width="13.42578125" style="875" bestFit="1" customWidth="1"/>
    <col min="13066" max="13066" width="15" style="875" bestFit="1" customWidth="1"/>
    <col min="13067" max="13067" width="13.42578125" style="875" bestFit="1" customWidth="1"/>
    <col min="13068" max="13068" width="22" style="875" bestFit="1" customWidth="1"/>
    <col min="13069" max="13069" width="13.42578125" style="875" bestFit="1" customWidth="1"/>
    <col min="13070" max="13070" width="15" style="875" bestFit="1" customWidth="1"/>
    <col min="13071" max="13071" width="13.42578125" style="875" bestFit="1" customWidth="1"/>
    <col min="13072" max="13072" width="11.7109375" style="875" bestFit="1" customWidth="1"/>
    <col min="13073" max="13073" width="16.140625" style="875" customWidth="1"/>
    <col min="13074" max="13312" width="11.42578125" style="875" customWidth="1"/>
    <col min="13313" max="13313" width="19.42578125" style="875" customWidth="1"/>
    <col min="13314" max="13314" width="11.42578125" style="875" customWidth="1"/>
    <col min="13315" max="13315" width="101.85546875" style="875" bestFit="1" customWidth="1"/>
    <col min="13316" max="13316" width="75" style="875" bestFit="1" customWidth="1"/>
    <col min="13317" max="13317" width="11.42578125" style="875" customWidth="1"/>
    <col min="13318" max="13318" width="15" style="875" bestFit="1" customWidth="1"/>
    <col min="13319" max="13319" width="21.7109375" style="875" bestFit="1" customWidth="1"/>
    <col min="13320" max="13320" width="18.7109375" style="875" bestFit="1" customWidth="1"/>
    <col min="13321" max="13321" width="13.42578125" style="875" bestFit="1" customWidth="1"/>
    <col min="13322" max="13322" width="15" style="875" bestFit="1" customWidth="1"/>
    <col min="13323" max="13323" width="13.42578125" style="875" bestFit="1" customWidth="1"/>
    <col min="13324" max="13324" width="22" style="875" bestFit="1" customWidth="1"/>
    <col min="13325" max="13325" width="13.42578125" style="875" bestFit="1" customWidth="1"/>
    <col min="13326" max="13326" width="15" style="875" bestFit="1" customWidth="1"/>
    <col min="13327" max="13327" width="13.42578125" style="875" bestFit="1" customWidth="1"/>
    <col min="13328" max="13328" width="11.7109375" style="875" bestFit="1" customWidth="1"/>
    <col min="13329" max="13329" width="16.140625" style="875" customWidth="1"/>
    <col min="13330" max="13568" width="11.42578125" style="875" customWidth="1"/>
    <col min="13569" max="13569" width="19.42578125" style="875" customWidth="1"/>
    <col min="13570" max="13570" width="11.42578125" style="875" customWidth="1"/>
    <col min="13571" max="13571" width="101.85546875" style="875" bestFit="1" customWidth="1"/>
    <col min="13572" max="13572" width="75" style="875" bestFit="1" customWidth="1"/>
    <col min="13573" max="13573" width="11.42578125" style="875" customWidth="1"/>
    <col min="13574" max="13574" width="15" style="875" bestFit="1" customWidth="1"/>
    <col min="13575" max="13575" width="21.7109375" style="875" bestFit="1" customWidth="1"/>
    <col min="13576" max="13576" width="18.7109375" style="875" bestFit="1" customWidth="1"/>
    <col min="13577" max="13577" width="13.42578125" style="875" bestFit="1" customWidth="1"/>
    <col min="13578" max="13578" width="15" style="875" bestFit="1" customWidth="1"/>
    <col min="13579" max="13579" width="13.42578125" style="875" bestFit="1" customWidth="1"/>
    <col min="13580" max="13580" width="22" style="875" bestFit="1" customWidth="1"/>
    <col min="13581" max="13581" width="13.42578125" style="875" bestFit="1" customWidth="1"/>
    <col min="13582" max="13582" width="15" style="875" bestFit="1" customWidth="1"/>
    <col min="13583" max="13583" width="13.42578125" style="875" bestFit="1" customWidth="1"/>
    <col min="13584" max="13584" width="11.7109375" style="875" bestFit="1" customWidth="1"/>
    <col min="13585" max="13585" width="16.140625" style="875" customWidth="1"/>
    <col min="13586" max="13824" width="11.42578125" style="875" customWidth="1"/>
    <col min="13825" max="13825" width="19.42578125" style="875" customWidth="1"/>
    <col min="13826" max="13826" width="11.42578125" style="875" customWidth="1"/>
    <col min="13827" max="13827" width="101.85546875" style="875" bestFit="1" customWidth="1"/>
    <col min="13828" max="13828" width="75" style="875" bestFit="1" customWidth="1"/>
    <col min="13829" max="13829" width="11.42578125" style="875" customWidth="1"/>
    <col min="13830" max="13830" width="15" style="875" bestFit="1" customWidth="1"/>
    <col min="13831" max="13831" width="21.7109375" style="875" bestFit="1" customWidth="1"/>
    <col min="13832" max="13832" width="18.7109375" style="875" bestFit="1" customWidth="1"/>
    <col min="13833" max="13833" width="13.42578125" style="875" bestFit="1" customWidth="1"/>
    <col min="13834" max="13834" width="15" style="875" bestFit="1" customWidth="1"/>
    <col min="13835" max="13835" width="13.42578125" style="875" bestFit="1" customWidth="1"/>
    <col min="13836" max="13836" width="22" style="875" bestFit="1" customWidth="1"/>
    <col min="13837" max="13837" width="13.42578125" style="875" bestFit="1" customWidth="1"/>
    <col min="13838" max="13838" width="15" style="875" bestFit="1" customWidth="1"/>
    <col min="13839" max="13839" width="13.42578125" style="875" bestFit="1" customWidth="1"/>
    <col min="13840" max="13840" width="11.7109375" style="875" bestFit="1" customWidth="1"/>
    <col min="13841" max="13841" width="16.140625" style="875" customWidth="1"/>
    <col min="13842" max="14080" width="11.42578125" style="875" customWidth="1"/>
    <col min="14081" max="14081" width="19.42578125" style="875" customWidth="1"/>
    <col min="14082" max="14082" width="11.42578125" style="875" customWidth="1"/>
    <col min="14083" max="14083" width="101.85546875" style="875" bestFit="1" customWidth="1"/>
    <col min="14084" max="14084" width="75" style="875" bestFit="1" customWidth="1"/>
    <col min="14085" max="14085" width="11.42578125" style="875" customWidth="1"/>
    <col min="14086" max="14086" width="15" style="875" bestFit="1" customWidth="1"/>
    <col min="14087" max="14087" width="21.7109375" style="875" bestFit="1" customWidth="1"/>
    <col min="14088" max="14088" width="18.7109375" style="875" bestFit="1" customWidth="1"/>
    <col min="14089" max="14089" width="13.42578125" style="875" bestFit="1" customWidth="1"/>
    <col min="14090" max="14090" width="15" style="875" bestFit="1" customWidth="1"/>
    <col min="14091" max="14091" width="13.42578125" style="875" bestFit="1" customWidth="1"/>
    <col min="14092" max="14092" width="22" style="875" bestFit="1" customWidth="1"/>
    <col min="14093" max="14093" width="13.42578125" style="875" bestFit="1" customWidth="1"/>
    <col min="14094" max="14094" width="15" style="875" bestFit="1" customWidth="1"/>
    <col min="14095" max="14095" width="13.42578125" style="875" bestFit="1" customWidth="1"/>
    <col min="14096" max="14096" width="11.7109375" style="875" bestFit="1" customWidth="1"/>
    <col min="14097" max="14097" width="16.140625" style="875" customWidth="1"/>
    <col min="14098" max="14336" width="11.42578125" style="875" customWidth="1"/>
    <col min="14337" max="14337" width="19.42578125" style="875" customWidth="1"/>
    <col min="14338" max="14338" width="11.42578125" style="875" customWidth="1"/>
    <col min="14339" max="14339" width="101.85546875" style="875" bestFit="1" customWidth="1"/>
    <col min="14340" max="14340" width="75" style="875" bestFit="1" customWidth="1"/>
    <col min="14341" max="14341" width="11.42578125" style="875" customWidth="1"/>
    <col min="14342" max="14342" width="15" style="875" bestFit="1" customWidth="1"/>
    <col min="14343" max="14343" width="21.7109375" style="875" bestFit="1" customWidth="1"/>
    <col min="14344" max="14344" width="18.7109375" style="875" bestFit="1" customWidth="1"/>
    <col min="14345" max="14345" width="13.42578125" style="875" bestFit="1" customWidth="1"/>
    <col min="14346" max="14346" width="15" style="875" bestFit="1" customWidth="1"/>
    <col min="14347" max="14347" width="13.42578125" style="875" bestFit="1" customWidth="1"/>
    <col min="14348" max="14348" width="22" style="875" bestFit="1" customWidth="1"/>
    <col min="14349" max="14349" width="13.42578125" style="875" bestFit="1" customWidth="1"/>
    <col min="14350" max="14350" width="15" style="875" bestFit="1" customWidth="1"/>
    <col min="14351" max="14351" width="13.42578125" style="875" bestFit="1" customWidth="1"/>
    <col min="14352" max="14352" width="11.7109375" style="875" bestFit="1" customWidth="1"/>
    <col min="14353" max="14353" width="16.140625" style="875" customWidth="1"/>
    <col min="14354" max="14592" width="11.42578125" style="875" customWidth="1"/>
    <col min="14593" max="14593" width="19.42578125" style="875" customWidth="1"/>
    <col min="14594" max="14594" width="11.42578125" style="875" customWidth="1"/>
    <col min="14595" max="14595" width="101.85546875" style="875" bestFit="1" customWidth="1"/>
    <col min="14596" max="14596" width="75" style="875" bestFit="1" customWidth="1"/>
    <col min="14597" max="14597" width="11.42578125" style="875" customWidth="1"/>
    <col min="14598" max="14598" width="15" style="875" bestFit="1" customWidth="1"/>
    <col min="14599" max="14599" width="21.7109375" style="875" bestFit="1" customWidth="1"/>
    <col min="14600" max="14600" width="18.7109375" style="875" bestFit="1" customWidth="1"/>
    <col min="14601" max="14601" width="13.42578125" style="875" bestFit="1" customWidth="1"/>
    <col min="14602" max="14602" width="15" style="875" bestFit="1" customWidth="1"/>
    <col min="14603" max="14603" width="13.42578125" style="875" bestFit="1" customWidth="1"/>
    <col min="14604" max="14604" width="22" style="875" bestFit="1" customWidth="1"/>
    <col min="14605" max="14605" width="13.42578125" style="875" bestFit="1" customWidth="1"/>
    <col min="14606" max="14606" width="15" style="875" bestFit="1" customWidth="1"/>
    <col min="14607" max="14607" width="13.42578125" style="875" bestFit="1" customWidth="1"/>
    <col min="14608" max="14608" width="11.7109375" style="875" bestFit="1" customWidth="1"/>
    <col min="14609" max="14609" width="16.140625" style="875" customWidth="1"/>
    <col min="14610" max="14848" width="11.42578125" style="875" customWidth="1"/>
    <col min="14849" max="14849" width="19.42578125" style="875" customWidth="1"/>
    <col min="14850" max="14850" width="11.42578125" style="875" customWidth="1"/>
    <col min="14851" max="14851" width="101.85546875" style="875" bestFit="1" customWidth="1"/>
    <col min="14852" max="14852" width="75" style="875" bestFit="1" customWidth="1"/>
    <col min="14853" max="14853" width="11.42578125" style="875" customWidth="1"/>
    <col min="14854" max="14854" width="15" style="875" bestFit="1" customWidth="1"/>
    <col min="14855" max="14855" width="21.7109375" style="875" bestFit="1" customWidth="1"/>
    <col min="14856" max="14856" width="18.7109375" style="875" bestFit="1" customWidth="1"/>
    <col min="14857" max="14857" width="13.42578125" style="875" bestFit="1" customWidth="1"/>
    <col min="14858" max="14858" width="15" style="875" bestFit="1" customWidth="1"/>
    <col min="14859" max="14859" width="13.42578125" style="875" bestFit="1" customWidth="1"/>
    <col min="14860" max="14860" width="22" style="875" bestFit="1" customWidth="1"/>
    <col min="14861" max="14861" width="13.42578125" style="875" bestFit="1" customWidth="1"/>
    <col min="14862" max="14862" width="15" style="875" bestFit="1" customWidth="1"/>
    <col min="14863" max="14863" width="13.42578125" style="875" bestFit="1" customWidth="1"/>
    <col min="14864" max="14864" width="11.7109375" style="875" bestFit="1" customWidth="1"/>
    <col min="14865" max="14865" width="16.140625" style="875" customWidth="1"/>
    <col min="14866" max="15104" width="11.42578125" style="875" customWidth="1"/>
    <col min="15105" max="15105" width="19.42578125" style="875" customWidth="1"/>
    <col min="15106" max="15106" width="11.42578125" style="875" customWidth="1"/>
    <col min="15107" max="15107" width="101.85546875" style="875" bestFit="1" customWidth="1"/>
    <col min="15108" max="15108" width="75" style="875" bestFit="1" customWidth="1"/>
    <col min="15109" max="15109" width="11.42578125" style="875" customWidth="1"/>
    <col min="15110" max="15110" width="15" style="875" bestFit="1" customWidth="1"/>
    <col min="15111" max="15111" width="21.7109375" style="875" bestFit="1" customWidth="1"/>
    <col min="15112" max="15112" width="18.7109375" style="875" bestFit="1" customWidth="1"/>
    <col min="15113" max="15113" width="13.42578125" style="875" bestFit="1" customWidth="1"/>
    <col min="15114" max="15114" width="15" style="875" bestFit="1" customWidth="1"/>
    <col min="15115" max="15115" width="13.42578125" style="875" bestFit="1" customWidth="1"/>
    <col min="15116" max="15116" width="22" style="875" bestFit="1" customWidth="1"/>
    <col min="15117" max="15117" width="13.42578125" style="875" bestFit="1" customWidth="1"/>
    <col min="15118" max="15118" width="15" style="875" bestFit="1" customWidth="1"/>
    <col min="15119" max="15119" width="13.42578125" style="875" bestFit="1" customWidth="1"/>
    <col min="15120" max="15120" width="11.7109375" style="875" bestFit="1" customWidth="1"/>
    <col min="15121" max="15121" width="16.140625" style="875" customWidth="1"/>
    <col min="15122" max="15360" width="11.42578125" style="875" customWidth="1"/>
    <col min="15361" max="15361" width="19.42578125" style="875" customWidth="1"/>
    <col min="15362" max="15362" width="11.42578125" style="875" customWidth="1"/>
    <col min="15363" max="15363" width="101.85546875" style="875" bestFit="1" customWidth="1"/>
    <col min="15364" max="15364" width="75" style="875" bestFit="1" customWidth="1"/>
    <col min="15365" max="15365" width="11.42578125" style="875" customWidth="1"/>
    <col min="15366" max="15366" width="15" style="875" bestFit="1" customWidth="1"/>
    <col min="15367" max="15367" width="21.7109375" style="875" bestFit="1" customWidth="1"/>
    <col min="15368" max="15368" width="18.7109375" style="875" bestFit="1" customWidth="1"/>
    <col min="15369" max="15369" width="13.42578125" style="875" bestFit="1" customWidth="1"/>
    <col min="15370" max="15370" width="15" style="875" bestFit="1" customWidth="1"/>
    <col min="15371" max="15371" width="13.42578125" style="875" bestFit="1" customWidth="1"/>
    <col min="15372" max="15372" width="22" style="875" bestFit="1" customWidth="1"/>
    <col min="15373" max="15373" width="13.42578125" style="875" bestFit="1" customWidth="1"/>
    <col min="15374" max="15374" width="15" style="875" bestFit="1" customWidth="1"/>
    <col min="15375" max="15375" width="13.42578125" style="875" bestFit="1" customWidth="1"/>
    <col min="15376" max="15376" width="11.7109375" style="875" bestFit="1" customWidth="1"/>
    <col min="15377" max="15377" width="16.140625" style="875" customWidth="1"/>
    <col min="15378" max="15616" width="11.42578125" style="875" customWidth="1"/>
    <col min="15617" max="15617" width="19.42578125" style="875" customWidth="1"/>
    <col min="15618" max="15618" width="11.42578125" style="875" customWidth="1"/>
    <col min="15619" max="15619" width="101.85546875" style="875" bestFit="1" customWidth="1"/>
    <col min="15620" max="15620" width="75" style="875" bestFit="1" customWidth="1"/>
    <col min="15621" max="15621" width="11.42578125" style="875" customWidth="1"/>
    <col min="15622" max="15622" width="15" style="875" bestFit="1" customWidth="1"/>
    <col min="15623" max="15623" width="21.7109375" style="875" bestFit="1" customWidth="1"/>
    <col min="15624" max="15624" width="18.7109375" style="875" bestFit="1" customWidth="1"/>
    <col min="15625" max="15625" width="13.42578125" style="875" bestFit="1" customWidth="1"/>
    <col min="15626" max="15626" width="15" style="875" bestFit="1" customWidth="1"/>
    <col min="15627" max="15627" width="13.42578125" style="875" bestFit="1" customWidth="1"/>
    <col min="15628" max="15628" width="22" style="875" bestFit="1" customWidth="1"/>
    <col min="15629" max="15629" width="13.42578125" style="875" bestFit="1" customWidth="1"/>
    <col min="15630" max="15630" width="15" style="875" bestFit="1" customWidth="1"/>
    <col min="15631" max="15631" width="13.42578125" style="875" bestFit="1" customWidth="1"/>
    <col min="15632" max="15632" width="11.7109375" style="875" bestFit="1" customWidth="1"/>
    <col min="15633" max="15633" width="16.140625" style="875" customWidth="1"/>
    <col min="15634" max="15872" width="11.42578125" style="875" customWidth="1"/>
    <col min="15873" max="15873" width="19.42578125" style="875" customWidth="1"/>
    <col min="15874" max="15874" width="11.42578125" style="875" customWidth="1"/>
    <col min="15875" max="15875" width="101.85546875" style="875" bestFit="1" customWidth="1"/>
    <col min="15876" max="15876" width="75" style="875" bestFit="1" customWidth="1"/>
    <col min="15877" max="15877" width="11.42578125" style="875" customWidth="1"/>
    <col min="15878" max="15878" width="15" style="875" bestFit="1" customWidth="1"/>
    <col min="15879" max="15879" width="21.7109375" style="875" bestFit="1" customWidth="1"/>
    <col min="15880" max="15880" width="18.7109375" style="875" bestFit="1" customWidth="1"/>
    <col min="15881" max="15881" width="13.42578125" style="875" bestFit="1" customWidth="1"/>
    <col min="15882" max="15882" width="15" style="875" bestFit="1" customWidth="1"/>
    <col min="15883" max="15883" width="13.42578125" style="875" bestFit="1" customWidth="1"/>
    <col min="15884" max="15884" width="22" style="875" bestFit="1" customWidth="1"/>
    <col min="15885" max="15885" width="13.42578125" style="875" bestFit="1" customWidth="1"/>
    <col min="15886" max="15886" width="15" style="875" bestFit="1" customWidth="1"/>
    <col min="15887" max="15887" width="13.42578125" style="875" bestFit="1" customWidth="1"/>
    <col min="15888" max="15888" width="11.7109375" style="875" bestFit="1" customWidth="1"/>
    <col min="15889" max="15889" width="16.140625" style="875" customWidth="1"/>
    <col min="15890" max="16128" width="11.42578125" style="875" customWidth="1"/>
    <col min="16129" max="16129" width="19.42578125" style="875" customWidth="1"/>
    <col min="16130" max="16130" width="11.42578125" style="875" customWidth="1"/>
    <col min="16131" max="16131" width="101.85546875" style="875" bestFit="1" customWidth="1"/>
    <col min="16132" max="16132" width="75" style="875" bestFit="1" customWidth="1"/>
    <col min="16133" max="16133" width="11.42578125" style="875" customWidth="1"/>
    <col min="16134" max="16134" width="15" style="875" bestFit="1" customWidth="1"/>
    <col min="16135" max="16135" width="21.7109375" style="875" bestFit="1" customWidth="1"/>
    <col min="16136" max="16136" width="18.7109375" style="875" bestFit="1" customWidth="1"/>
    <col min="16137" max="16137" width="13.42578125" style="875" bestFit="1" customWidth="1"/>
    <col min="16138" max="16138" width="15" style="875" bestFit="1" customWidth="1"/>
    <col min="16139" max="16139" width="13.42578125" style="875" bestFit="1" customWidth="1"/>
    <col min="16140" max="16140" width="22" style="875" bestFit="1" customWidth="1"/>
    <col min="16141" max="16141" width="13.42578125" style="875" bestFit="1" customWidth="1"/>
    <col min="16142" max="16142" width="15" style="875" bestFit="1" customWidth="1"/>
    <col min="16143" max="16143" width="13.42578125" style="875" bestFit="1" customWidth="1"/>
    <col min="16144" max="16144" width="11.7109375" style="875" bestFit="1" customWidth="1"/>
    <col min="16145" max="16145" width="16.140625" style="875" customWidth="1"/>
    <col min="16146" max="16384" width="11.42578125" style="875" customWidth="1"/>
  </cols>
  <sheetData>
    <row r="1" spans="1:17" ht="3.75" customHeight="1" thickBot="1" x14ac:dyDescent="0.3">
      <c r="A1" s="1903"/>
      <c r="B1" s="1903"/>
      <c r="C1" s="1903"/>
      <c r="D1" s="1903"/>
      <c r="E1" s="1903"/>
      <c r="F1" s="1903"/>
      <c r="G1" s="1903"/>
      <c r="H1" s="1903"/>
      <c r="I1" s="1903"/>
      <c r="J1" s="1903"/>
      <c r="K1" s="1903"/>
      <c r="L1" s="1903"/>
      <c r="M1" s="1903"/>
      <c r="N1" s="1903"/>
      <c r="O1" s="1903"/>
      <c r="P1" s="1903"/>
      <c r="Q1" s="1903"/>
    </row>
    <row r="2" spans="1:17" s="956" customFormat="1" ht="18.75" x14ac:dyDescent="0.3">
      <c r="A2" s="1904" t="s">
        <v>1535</v>
      </c>
      <c r="B2" s="1905"/>
      <c r="C2" s="1905"/>
      <c r="D2" s="1905"/>
      <c r="E2" s="1905"/>
      <c r="F2" s="1905"/>
      <c r="G2" s="1905"/>
      <c r="H2" s="1905"/>
      <c r="I2" s="1905"/>
      <c r="J2" s="1905"/>
      <c r="K2" s="1905"/>
      <c r="L2" s="1905"/>
      <c r="M2" s="1905"/>
      <c r="N2" s="1905"/>
      <c r="O2" s="1905"/>
      <c r="P2" s="1905"/>
      <c r="Q2" s="1906"/>
    </row>
    <row r="3" spans="1:17" s="956" customFormat="1" ht="18.75" x14ac:dyDescent="0.3">
      <c r="A3" s="1907" t="s">
        <v>1536</v>
      </c>
      <c r="B3" s="1908"/>
      <c r="C3" s="1908"/>
      <c r="D3" s="1908"/>
      <c r="E3" s="1908"/>
      <c r="F3" s="1908"/>
      <c r="G3" s="1908"/>
      <c r="H3" s="1908"/>
      <c r="I3" s="1908"/>
      <c r="J3" s="1908"/>
      <c r="K3" s="1908"/>
      <c r="L3" s="1908"/>
      <c r="M3" s="1908"/>
      <c r="N3" s="1908"/>
      <c r="O3" s="1908"/>
      <c r="P3" s="1908"/>
      <c r="Q3" s="1909"/>
    </row>
    <row r="4" spans="1:17" s="957" customFormat="1" ht="4.5" customHeight="1" thickBot="1" x14ac:dyDescent="0.3">
      <c r="A4" s="1818"/>
      <c r="B4" s="1819"/>
      <c r="C4" s="1819"/>
      <c r="D4" s="1819"/>
      <c r="E4" s="1819"/>
      <c r="F4" s="1819"/>
      <c r="G4" s="1819"/>
      <c r="H4" s="1819"/>
      <c r="I4" s="1819"/>
      <c r="J4" s="1819"/>
      <c r="K4" s="1819"/>
      <c r="L4" s="1819"/>
      <c r="M4" s="1819"/>
      <c r="N4" s="1819"/>
      <c r="O4" s="1819"/>
      <c r="P4" s="1819"/>
      <c r="Q4" s="1820"/>
    </row>
    <row r="5" spans="1:17" s="959" customFormat="1" ht="15.75" customHeight="1" x14ac:dyDescent="0.25">
      <c r="A5" s="1910" t="s">
        <v>1537</v>
      </c>
      <c r="B5" s="1913" t="s">
        <v>1538</v>
      </c>
      <c r="C5" s="1913"/>
      <c r="D5" s="1913"/>
      <c r="E5" s="1913"/>
      <c r="F5" s="958"/>
      <c r="G5" s="958"/>
      <c r="H5" s="1887" t="s">
        <v>1539</v>
      </c>
      <c r="I5" s="1887"/>
      <c r="J5" s="1887"/>
      <c r="K5" s="1887"/>
      <c r="L5" s="1887" t="s">
        <v>1540</v>
      </c>
      <c r="M5" s="1887"/>
      <c r="N5" s="1887"/>
      <c r="O5" s="1887"/>
      <c r="P5" s="1884" t="s">
        <v>1541</v>
      </c>
      <c r="Q5" s="1888" t="s">
        <v>1542</v>
      </c>
    </row>
    <row r="6" spans="1:17" s="959" customFormat="1" x14ac:dyDescent="0.25">
      <c r="A6" s="1911"/>
      <c r="B6" s="1914"/>
      <c r="C6" s="1914"/>
      <c r="D6" s="1914"/>
      <c r="E6" s="1914"/>
      <c r="F6" s="1891" t="s">
        <v>666</v>
      </c>
      <c r="G6" s="1891"/>
      <c r="H6" s="1891" t="s">
        <v>1543</v>
      </c>
      <c r="I6" s="1891"/>
      <c r="J6" s="1891" t="s">
        <v>1544</v>
      </c>
      <c r="K6" s="1891"/>
      <c r="L6" s="1891" t="s">
        <v>1543</v>
      </c>
      <c r="M6" s="1891"/>
      <c r="N6" s="1891" t="s">
        <v>1544</v>
      </c>
      <c r="O6" s="1891"/>
      <c r="P6" s="1885"/>
      <c r="Q6" s="1889"/>
    </row>
    <row r="7" spans="1:17" s="959" customFormat="1" x14ac:dyDescent="0.25">
      <c r="A7" s="1911"/>
      <c r="B7" s="1914"/>
      <c r="C7" s="1914"/>
      <c r="D7" s="1914"/>
      <c r="E7" s="1914"/>
      <c r="F7" s="1891" t="s">
        <v>1545</v>
      </c>
      <c r="G7" s="1891"/>
      <c r="H7" s="1891" t="s">
        <v>1545</v>
      </c>
      <c r="I7" s="1891"/>
      <c r="J7" s="1891" t="s">
        <v>1545</v>
      </c>
      <c r="K7" s="1891"/>
      <c r="L7" s="1891" t="s">
        <v>1545</v>
      </c>
      <c r="M7" s="1891"/>
      <c r="N7" s="1891" t="s">
        <v>1545</v>
      </c>
      <c r="O7" s="1891"/>
      <c r="P7" s="1885"/>
      <c r="Q7" s="1889"/>
    </row>
    <row r="8" spans="1:17" s="961" customFormat="1" ht="15.75" thickBot="1" x14ac:dyDescent="0.3">
      <c r="A8" s="1912"/>
      <c r="B8" s="1915"/>
      <c r="C8" s="1915"/>
      <c r="D8" s="1915"/>
      <c r="E8" s="1915"/>
      <c r="F8" s="960" t="s">
        <v>1546</v>
      </c>
      <c r="G8" s="960" t="s">
        <v>1537</v>
      </c>
      <c r="H8" s="960" t="s">
        <v>1546</v>
      </c>
      <c r="I8" s="960" t="s">
        <v>1537</v>
      </c>
      <c r="J8" s="960" t="s">
        <v>1546</v>
      </c>
      <c r="K8" s="960" t="s">
        <v>1537</v>
      </c>
      <c r="L8" s="960" t="s">
        <v>1546</v>
      </c>
      <c r="M8" s="960" t="s">
        <v>1537</v>
      </c>
      <c r="N8" s="960" t="s">
        <v>1546</v>
      </c>
      <c r="O8" s="960" t="s">
        <v>1537</v>
      </c>
      <c r="P8" s="1886"/>
      <c r="Q8" s="1890"/>
    </row>
    <row r="9" spans="1:17" s="966" customFormat="1" x14ac:dyDescent="0.25">
      <c r="A9" s="962" t="s">
        <v>1547</v>
      </c>
      <c r="B9" s="963" t="s">
        <v>1548</v>
      </c>
      <c r="C9" s="963" t="s">
        <v>6</v>
      </c>
      <c r="D9" s="963"/>
      <c r="E9" s="963"/>
      <c r="F9" s="964" t="s">
        <v>1549</v>
      </c>
      <c r="G9" s="964" t="s">
        <v>1549</v>
      </c>
      <c r="H9" s="964" t="s">
        <v>1550</v>
      </c>
      <c r="I9" s="964" t="s">
        <v>1551</v>
      </c>
      <c r="J9" s="964" t="s">
        <v>1549</v>
      </c>
      <c r="K9" s="964" t="s">
        <v>1549</v>
      </c>
      <c r="L9" s="964" t="s">
        <v>1550</v>
      </c>
      <c r="M9" s="964" t="s">
        <v>1551</v>
      </c>
      <c r="N9" s="964" t="s">
        <v>1552</v>
      </c>
      <c r="O9" s="964" t="s">
        <v>1553</v>
      </c>
      <c r="P9" s="964" t="s">
        <v>1554</v>
      </c>
      <c r="Q9" s="965">
        <v>45107</v>
      </c>
    </row>
    <row r="10" spans="1:17" s="966" customFormat="1" x14ac:dyDescent="0.25">
      <c r="A10" s="962" t="s">
        <v>1547</v>
      </c>
      <c r="B10" s="963" t="s">
        <v>1548</v>
      </c>
      <c r="C10" s="963" t="s">
        <v>7</v>
      </c>
      <c r="D10" s="963"/>
      <c r="E10" s="963"/>
      <c r="F10" s="964" t="s">
        <v>1549</v>
      </c>
      <c r="G10" s="964" t="s">
        <v>1549</v>
      </c>
      <c r="H10" s="964" t="s">
        <v>1550</v>
      </c>
      <c r="I10" s="964" t="s">
        <v>1551</v>
      </c>
      <c r="J10" s="964" t="s">
        <v>1549</v>
      </c>
      <c r="K10" s="964" t="s">
        <v>1549</v>
      </c>
      <c r="L10" s="964" t="s">
        <v>1550</v>
      </c>
      <c r="M10" s="964" t="s">
        <v>1551</v>
      </c>
      <c r="N10" s="964" t="s">
        <v>1549</v>
      </c>
      <c r="O10" s="964" t="s">
        <v>1549</v>
      </c>
      <c r="P10" s="964" t="s">
        <v>1554</v>
      </c>
      <c r="Q10" s="965">
        <v>45107</v>
      </c>
    </row>
    <row r="11" spans="1:17" s="966" customFormat="1" x14ac:dyDescent="0.25">
      <c r="A11" s="962" t="s">
        <v>1547</v>
      </c>
      <c r="B11" s="963" t="s">
        <v>1555</v>
      </c>
      <c r="C11" s="963" t="s">
        <v>8</v>
      </c>
      <c r="D11" s="963"/>
      <c r="E11" s="963"/>
      <c r="F11" s="964" t="s">
        <v>1549</v>
      </c>
      <c r="G11" s="964" t="s">
        <v>1549</v>
      </c>
      <c r="H11" s="964" t="s">
        <v>1550</v>
      </c>
      <c r="I11" s="964" t="s">
        <v>1551</v>
      </c>
      <c r="J11" s="964" t="s">
        <v>1549</v>
      </c>
      <c r="K11" s="964" t="s">
        <v>1549</v>
      </c>
      <c r="L11" s="964" t="s">
        <v>1550</v>
      </c>
      <c r="M11" s="964" t="s">
        <v>1551</v>
      </c>
      <c r="N11" s="964" t="s">
        <v>1549</v>
      </c>
      <c r="O11" s="964" t="s">
        <v>1549</v>
      </c>
      <c r="P11" s="964" t="s">
        <v>1554</v>
      </c>
      <c r="Q11" s="965">
        <v>45107</v>
      </c>
    </row>
    <row r="12" spans="1:17" s="966" customFormat="1" x14ac:dyDescent="0.25">
      <c r="A12" s="962" t="s">
        <v>1547</v>
      </c>
      <c r="B12" s="963" t="s">
        <v>1548</v>
      </c>
      <c r="C12" s="963" t="s">
        <v>1556</v>
      </c>
      <c r="D12" s="963"/>
      <c r="E12" s="963"/>
      <c r="F12" s="964" t="s">
        <v>1557</v>
      </c>
      <c r="G12" s="964" t="s">
        <v>1558</v>
      </c>
      <c r="H12" s="964" t="s">
        <v>1550</v>
      </c>
      <c r="I12" s="964" t="s">
        <v>1559</v>
      </c>
      <c r="J12" s="964" t="s">
        <v>1557</v>
      </c>
      <c r="K12" s="964" t="s">
        <v>1558</v>
      </c>
      <c r="L12" s="964" t="s">
        <v>1550</v>
      </c>
      <c r="M12" s="964" t="s">
        <v>1559</v>
      </c>
      <c r="N12" s="964" t="s">
        <v>1557</v>
      </c>
      <c r="O12" s="964" t="s">
        <v>1558</v>
      </c>
      <c r="P12" s="964" t="s">
        <v>1554</v>
      </c>
      <c r="Q12" s="965">
        <v>45107</v>
      </c>
    </row>
    <row r="13" spans="1:17" s="966" customFormat="1" x14ac:dyDescent="0.25">
      <c r="A13" s="962" t="s">
        <v>1547</v>
      </c>
      <c r="B13" s="963" t="s">
        <v>1548</v>
      </c>
      <c r="C13" s="963" t="s">
        <v>9</v>
      </c>
      <c r="D13" s="963"/>
      <c r="E13" s="963"/>
      <c r="F13" s="964" t="s">
        <v>1552</v>
      </c>
      <c r="G13" s="964" t="s">
        <v>1553</v>
      </c>
      <c r="H13" s="964" t="s">
        <v>1550</v>
      </c>
      <c r="I13" s="964" t="s">
        <v>1551</v>
      </c>
      <c r="J13" s="964" t="s">
        <v>1552</v>
      </c>
      <c r="K13" s="964" t="s">
        <v>1553</v>
      </c>
      <c r="L13" s="964" t="s">
        <v>1550</v>
      </c>
      <c r="M13" s="964" t="s">
        <v>1551</v>
      </c>
      <c r="N13" s="964" t="s">
        <v>1552</v>
      </c>
      <c r="O13" s="964" t="s">
        <v>1553</v>
      </c>
      <c r="P13" s="964" t="s">
        <v>1554</v>
      </c>
      <c r="Q13" s="965">
        <v>45107</v>
      </c>
    </row>
    <row r="14" spans="1:17" s="966" customFormat="1" x14ac:dyDescent="0.25">
      <c r="A14" s="962" t="s">
        <v>1547</v>
      </c>
      <c r="B14" s="963" t="s">
        <v>1548</v>
      </c>
      <c r="C14" s="963" t="s">
        <v>11</v>
      </c>
      <c r="D14" s="963"/>
      <c r="E14" s="963"/>
      <c r="F14" s="964" t="s">
        <v>1560</v>
      </c>
      <c r="G14" s="964" t="s">
        <v>1561</v>
      </c>
      <c r="H14" s="964" t="s">
        <v>1550</v>
      </c>
      <c r="I14" s="964" t="s">
        <v>1559</v>
      </c>
      <c r="J14" s="964" t="s">
        <v>1560</v>
      </c>
      <c r="K14" s="964" t="s">
        <v>1561</v>
      </c>
      <c r="L14" s="964" t="s">
        <v>1550</v>
      </c>
      <c r="M14" s="964" t="s">
        <v>1559</v>
      </c>
      <c r="N14" s="964" t="s">
        <v>1560</v>
      </c>
      <c r="O14" s="964" t="s">
        <v>1561</v>
      </c>
      <c r="P14" s="964" t="s">
        <v>1554</v>
      </c>
      <c r="Q14" s="965">
        <v>45107</v>
      </c>
    </row>
    <row r="15" spans="1:17" s="966" customFormat="1" x14ac:dyDescent="0.25">
      <c r="A15" s="962" t="s">
        <v>1547</v>
      </c>
      <c r="B15" s="963" t="s">
        <v>1548</v>
      </c>
      <c r="C15" s="963" t="s">
        <v>12</v>
      </c>
      <c r="D15" s="963"/>
      <c r="E15" s="963"/>
      <c r="F15" s="964" t="s">
        <v>1552</v>
      </c>
      <c r="G15" s="964" t="s">
        <v>1553</v>
      </c>
      <c r="H15" s="964" t="s">
        <v>1550</v>
      </c>
      <c r="I15" s="964" t="s">
        <v>1551</v>
      </c>
      <c r="J15" s="964" t="s">
        <v>1552</v>
      </c>
      <c r="K15" s="964" t="s">
        <v>1553</v>
      </c>
      <c r="L15" s="964" t="s">
        <v>1550</v>
      </c>
      <c r="M15" s="964" t="s">
        <v>1551</v>
      </c>
      <c r="N15" s="964" t="s">
        <v>1552</v>
      </c>
      <c r="O15" s="964" t="s">
        <v>1553</v>
      </c>
      <c r="P15" s="964" t="s">
        <v>1554</v>
      </c>
      <c r="Q15" s="965">
        <v>45107</v>
      </c>
    </row>
    <row r="16" spans="1:17" s="966" customFormat="1" x14ac:dyDescent="0.25">
      <c r="A16" s="962" t="s">
        <v>1547</v>
      </c>
      <c r="B16" s="963" t="s">
        <v>1548</v>
      </c>
      <c r="C16" s="963" t="s">
        <v>13</v>
      </c>
      <c r="D16" s="963"/>
      <c r="E16" s="963"/>
      <c r="F16" s="964" t="s">
        <v>1549</v>
      </c>
      <c r="G16" s="964" t="s">
        <v>1549</v>
      </c>
      <c r="H16" s="964" t="s">
        <v>1550</v>
      </c>
      <c r="I16" s="964" t="s">
        <v>1551</v>
      </c>
      <c r="J16" s="964" t="s">
        <v>1549</v>
      </c>
      <c r="K16" s="964" t="s">
        <v>1549</v>
      </c>
      <c r="L16" s="964" t="s">
        <v>1550</v>
      </c>
      <c r="M16" s="964" t="s">
        <v>1551</v>
      </c>
      <c r="N16" s="964" t="s">
        <v>1552</v>
      </c>
      <c r="O16" s="964" t="s">
        <v>1553</v>
      </c>
      <c r="P16" s="964" t="s">
        <v>1554</v>
      </c>
      <c r="Q16" s="965">
        <v>45107</v>
      </c>
    </row>
    <row r="17" spans="1:17" s="966" customFormat="1" x14ac:dyDescent="0.25">
      <c r="A17" s="962" t="s">
        <v>1547</v>
      </c>
      <c r="B17" s="963" t="s">
        <v>1548</v>
      </c>
      <c r="C17" s="963" t="s">
        <v>14</v>
      </c>
      <c r="D17" s="963"/>
      <c r="E17" s="963"/>
      <c r="F17" s="964" t="s">
        <v>1549</v>
      </c>
      <c r="G17" s="964" t="s">
        <v>1549</v>
      </c>
      <c r="H17" s="964" t="s">
        <v>1550</v>
      </c>
      <c r="I17" s="964" t="s">
        <v>1551</v>
      </c>
      <c r="J17" s="964" t="s">
        <v>1549</v>
      </c>
      <c r="K17" s="964" t="s">
        <v>1549</v>
      </c>
      <c r="L17" s="964" t="s">
        <v>1550</v>
      </c>
      <c r="M17" s="964" t="s">
        <v>1551</v>
      </c>
      <c r="N17" s="964" t="s">
        <v>1552</v>
      </c>
      <c r="O17" s="964" t="s">
        <v>1553</v>
      </c>
      <c r="P17" s="964" t="s">
        <v>1554</v>
      </c>
      <c r="Q17" s="965">
        <v>45107</v>
      </c>
    </row>
    <row r="18" spans="1:17" s="966" customFormat="1" x14ac:dyDescent="0.25">
      <c r="A18" s="962" t="s">
        <v>1547</v>
      </c>
      <c r="B18" s="963" t="s">
        <v>1548</v>
      </c>
      <c r="C18" s="963" t="s">
        <v>15</v>
      </c>
      <c r="D18" s="963"/>
      <c r="E18" s="963"/>
      <c r="F18" s="964" t="s">
        <v>1562</v>
      </c>
      <c r="G18" s="964" t="s">
        <v>1563</v>
      </c>
      <c r="H18" s="964" t="s">
        <v>1550</v>
      </c>
      <c r="I18" s="964" t="s">
        <v>1559</v>
      </c>
      <c r="J18" s="964" t="s">
        <v>1562</v>
      </c>
      <c r="K18" s="964" t="s">
        <v>1563</v>
      </c>
      <c r="L18" s="964" t="s">
        <v>1550</v>
      </c>
      <c r="M18" s="964" t="s">
        <v>1559</v>
      </c>
      <c r="N18" s="964" t="s">
        <v>1562</v>
      </c>
      <c r="O18" s="964" t="s">
        <v>1563</v>
      </c>
      <c r="P18" s="964" t="s">
        <v>1554</v>
      </c>
      <c r="Q18" s="965">
        <v>45107</v>
      </c>
    </row>
    <row r="19" spans="1:17" s="966" customFormat="1" x14ac:dyDescent="0.25">
      <c r="A19" s="962" t="s">
        <v>1547</v>
      </c>
      <c r="B19" s="963" t="s">
        <v>1548</v>
      </c>
      <c r="C19" s="963" t="s">
        <v>16</v>
      </c>
      <c r="D19" s="963"/>
      <c r="E19" s="963"/>
      <c r="F19" s="964" t="s">
        <v>1564</v>
      </c>
      <c r="G19" s="964" t="s">
        <v>1565</v>
      </c>
      <c r="H19" s="964" t="s">
        <v>1566</v>
      </c>
      <c r="I19" s="964" t="s">
        <v>1567</v>
      </c>
      <c r="J19" s="964" t="s">
        <v>1564</v>
      </c>
      <c r="K19" s="964" t="s">
        <v>1565</v>
      </c>
      <c r="L19" s="964" t="s">
        <v>1566</v>
      </c>
      <c r="M19" s="964" t="s">
        <v>1567</v>
      </c>
      <c r="N19" s="964" t="s">
        <v>1564</v>
      </c>
      <c r="O19" s="964" t="s">
        <v>1565</v>
      </c>
      <c r="P19" s="964" t="s">
        <v>1554</v>
      </c>
      <c r="Q19" s="965">
        <v>45107</v>
      </c>
    </row>
    <row r="20" spans="1:17" s="966" customFormat="1" x14ac:dyDescent="0.25">
      <c r="A20" s="962" t="s">
        <v>1547</v>
      </c>
      <c r="B20" s="963" t="s">
        <v>1568</v>
      </c>
      <c r="C20" s="963" t="s">
        <v>17</v>
      </c>
      <c r="D20" s="963"/>
      <c r="E20" s="963"/>
      <c r="F20" s="964" t="s">
        <v>1569</v>
      </c>
      <c r="G20" s="964" t="s">
        <v>1570</v>
      </c>
      <c r="H20" s="964" t="s">
        <v>1566</v>
      </c>
      <c r="I20" s="964" t="s">
        <v>1567</v>
      </c>
      <c r="J20" s="964" t="s">
        <v>1569</v>
      </c>
      <c r="K20" s="964" t="s">
        <v>1570</v>
      </c>
      <c r="L20" s="964" t="s">
        <v>1566</v>
      </c>
      <c r="M20" s="964" t="s">
        <v>1567</v>
      </c>
      <c r="N20" s="964" t="s">
        <v>1569</v>
      </c>
      <c r="O20" s="964" t="s">
        <v>1570</v>
      </c>
      <c r="P20" s="964" t="s">
        <v>1554</v>
      </c>
      <c r="Q20" s="965">
        <v>45107</v>
      </c>
    </row>
    <row r="21" spans="1:17" s="966" customFormat="1" x14ac:dyDescent="0.25">
      <c r="A21" s="962" t="s">
        <v>1547</v>
      </c>
      <c r="B21" s="963" t="s">
        <v>1568</v>
      </c>
      <c r="C21" s="963" t="s">
        <v>18</v>
      </c>
      <c r="D21" s="963"/>
      <c r="E21" s="963"/>
      <c r="F21" s="964" t="s">
        <v>1557</v>
      </c>
      <c r="G21" s="964" t="s">
        <v>1558</v>
      </c>
      <c r="H21" s="964" t="s">
        <v>1550</v>
      </c>
      <c r="I21" s="964" t="s">
        <v>1559</v>
      </c>
      <c r="J21" s="964" t="s">
        <v>1557</v>
      </c>
      <c r="K21" s="964" t="s">
        <v>1558</v>
      </c>
      <c r="L21" s="964" t="s">
        <v>1550</v>
      </c>
      <c r="M21" s="964" t="s">
        <v>1559</v>
      </c>
      <c r="N21" s="964" t="s">
        <v>1557</v>
      </c>
      <c r="O21" s="964" t="s">
        <v>1558</v>
      </c>
      <c r="P21" s="964" t="s">
        <v>1554</v>
      </c>
      <c r="Q21" s="965">
        <v>45107</v>
      </c>
    </row>
    <row r="22" spans="1:17" s="966" customFormat="1" x14ac:dyDescent="0.25">
      <c r="A22" s="962" t="s">
        <v>1547</v>
      </c>
      <c r="B22" s="963" t="s">
        <v>1548</v>
      </c>
      <c r="C22" s="963" t="s">
        <v>19</v>
      </c>
      <c r="D22" s="963"/>
      <c r="E22" s="963"/>
      <c r="F22" s="964" t="s">
        <v>1552</v>
      </c>
      <c r="G22" s="964" t="s">
        <v>1553</v>
      </c>
      <c r="H22" s="964" t="s">
        <v>1550</v>
      </c>
      <c r="I22" s="964" t="s">
        <v>1551</v>
      </c>
      <c r="J22" s="964" t="s">
        <v>1552</v>
      </c>
      <c r="K22" s="964" t="s">
        <v>1553</v>
      </c>
      <c r="L22" s="964" t="s">
        <v>1550</v>
      </c>
      <c r="M22" s="964" t="s">
        <v>1551</v>
      </c>
      <c r="N22" s="964" t="s">
        <v>1552</v>
      </c>
      <c r="O22" s="964" t="s">
        <v>1553</v>
      </c>
      <c r="P22" s="964" t="s">
        <v>1554</v>
      </c>
      <c r="Q22" s="965">
        <v>45107</v>
      </c>
    </row>
    <row r="23" spans="1:17" s="966" customFormat="1" x14ac:dyDescent="0.25">
      <c r="A23" s="962" t="s">
        <v>1547</v>
      </c>
      <c r="B23" s="963" t="s">
        <v>1548</v>
      </c>
      <c r="C23" s="963" t="s">
        <v>20</v>
      </c>
      <c r="D23" s="963"/>
      <c r="E23" s="963"/>
      <c r="F23" s="964" t="s">
        <v>1549</v>
      </c>
      <c r="G23" s="964" t="s">
        <v>1549</v>
      </c>
      <c r="H23" s="964" t="s">
        <v>1550</v>
      </c>
      <c r="I23" s="964" t="s">
        <v>1551</v>
      </c>
      <c r="J23" s="964" t="s">
        <v>1549</v>
      </c>
      <c r="K23" s="964" t="s">
        <v>1549</v>
      </c>
      <c r="L23" s="964" t="s">
        <v>1550</v>
      </c>
      <c r="M23" s="964" t="s">
        <v>1551</v>
      </c>
      <c r="N23" s="964" t="s">
        <v>1549</v>
      </c>
      <c r="O23" s="964" t="s">
        <v>1549</v>
      </c>
      <c r="P23" s="964" t="s">
        <v>1554</v>
      </c>
      <c r="Q23" s="965">
        <v>45107</v>
      </c>
    </row>
    <row r="24" spans="1:17" s="966" customFormat="1" x14ac:dyDescent="0.25">
      <c r="A24" s="962" t="s">
        <v>1571</v>
      </c>
      <c r="B24" s="963" t="s">
        <v>1548</v>
      </c>
      <c r="C24" s="963" t="s">
        <v>11</v>
      </c>
      <c r="D24" s="963"/>
      <c r="E24" s="963"/>
      <c r="F24" s="964" t="s">
        <v>1560</v>
      </c>
      <c r="G24" s="964" t="s">
        <v>1560</v>
      </c>
      <c r="H24" s="964" t="s">
        <v>1550</v>
      </c>
      <c r="I24" s="964" t="s">
        <v>1550</v>
      </c>
      <c r="J24" s="964" t="s">
        <v>1560</v>
      </c>
      <c r="K24" s="964" t="s">
        <v>1560</v>
      </c>
      <c r="L24" s="964" t="s">
        <v>1550</v>
      </c>
      <c r="M24" s="964" t="s">
        <v>1550</v>
      </c>
      <c r="N24" s="964" t="s">
        <v>1560</v>
      </c>
      <c r="O24" s="964" t="s">
        <v>1560</v>
      </c>
      <c r="P24" s="964" t="s">
        <v>1554</v>
      </c>
      <c r="Q24" s="965">
        <v>45107</v>
      </c>
    </row>
    <row r="25" spans="1:17" s="966" customFormat="1" x14ac:dyDescent="0.25">
      <c r="A25" s="962" t="s">
        <v>1571</v>
      </c>
      <c r="B25" s="963" t="s">
        <v>1548</v>
      </c>
      <c r="C25" s="963" t="s">
        <v>15</v>
      </c>
      <c r="D25" s="963"/>
      <c r="E25" s="963"/>
      <c r="F25" s="964" t="s">
        <v>1562</v>
      </c>
      <c r="G25" s="964" t="s">
        <v>1562</v>
      </c>
      <c r="H25" s="964" t="s">
        <v>1550</v>
      </c>
      <c r="I25" s="964" t="s">
        <v>1550</v>
      </c>
      <c r="J25" s="964" t="s">
        <v>1562</v>
      </c>
      <c r="K25" s="964" t="s">
        <v>1562</v>
      </c>
      <c r="L25" s="964" t="s">
        <v>1550</v>
      </c>
      <c r="M25" s="964" t="s">
        <v>1550</v>
      </c>
      <c r="N25" s="964" t="s">
        <v>1562</v>
      </c>
      <c r="O25" s="964" t="s">
        <v>1562</v>
      </c>
      <c r="P25" s="964" t="s">
        <v>1572</v>
      </c>
      <c r="Q25" s="965">
        <v>45107</v>
      </c>
    </row>
    <row r="26" spans="1:17" s="966" customFormat="1" x14ac:dyDescent="0.25">
      <c r="A26" s="962" t="s">
        <v>1571</v>
      </c>
      <c r="B26" s="963" t="s">
        <v>1548</v>
      </c>
      <c r="C26" s="963" t="s">
        <v>16</v>
      </c>
      <c r="D26" s="963"/>
      <c r="E26" s="963"/>
      <c r="F26" s="964" t="s">
        <v>1557</v>
      </c>
      <c r="G26" s="964" t="s">
        <v>1557</v>
      </c>
      <c r="H26" s="964" t="s">
        <v>1550</v>
      </c>
      <c r="I26" s="964" t="s">
        <v>1550</v>
      </c>
      <c r="J26" s="964" t="s">
        <v>1557</v>
      </c>
      <c r="K26" s="964" t="s">
        <v>1557</v>
      </c>
      <c r="L26" s="964" t="s">
        <v>1550</v>
      </c>
      <c r="M26" s="964" t="s">
        <v>1550</v>
      </c>
      <c r="N26" s="964" t="s">
        <v>1557</v>
      </c>
      <c r="O26" s="964" t="s">
        <v>1557</v>
      </c>
      <c r="P26" s="964" t="s">
        <v>1572</v>
      </c>
      <c r="Q26" s="965">
        <v>45107</v>
      </c>
    </row>
    <row r="27" spans="1:17" s="966" customFormat="1" x14ac:dyDescent="0.25">
      <c r="A27" s="962" t="s">
        <v>1571</v>
      </c>
      <c r="B27" s="963" t="s">
        <v>1568</v>
      </c>
      <c r="C27" s="963" t="s">
        <v>17</v>
      </c>
      <c r="D27" s="963"/>
      <c r="E27" s="963"/>
      <c r="F27" s="964" t="s">
        <v>1569</v>
      </c>
      <c r="G27" s="964" t="s">
        <v>1569</v>
      </c>
      <c r="H27" s="964" t="s">
        <v>1573</v>
      </c>
      <c r="I27" s="964" t="s">
        <v>1573</v>
      </c>
      <c r="J27" s="964" t="s">
        <v>1569</v>
      </c>
      <c r="K27" s="964" t="s">
        <v>1569</v>
      </c>
      <c r="L27" s="964" t="s">
        <v>1573</v>
      </c>
      <c r="M27" s="964" t="s">
        <v>1573</v>
      </c>
      <c r="N27" s="964" t="s">
        <v>1569</v>
      </c>
      <c r="O27" s="964" t="s">
        <v>1569</v>
      </c>
      <c r="P27" s="964" t="s">
        <v>1554</v>
      </c>
      <c r="Q27" s="965">
        <v>45107</v>
      </c>
    </row>
    <row r="28" spans="1:17" s="966" customFormat="1" x14ac:dyDescent="0.25">
      <c r="A28" s="962" t="s">
        <v>1571</v>
      </c>
      <c r="B28" s="963" t="s">
        <v>1568</v>
      </c>
      <c r="C28" s="963" t="s">
        <v>18</v>
      </c>
      <c r="D28" s="963"/>
      <c r="E28" s="963"/>
      <c r="F28" s="964" t="s">
        <v>1560</v>
      </c>
      <c r="G28" s="964" t="s">
        <v>1560</v>
      </c>
      <c r="H28" s="964" t="s">
        <v>1550</v>
      </c>
      <c r="I28" s="964" t="s">
        <v>1550</v>
      </c>
      <c r="J28" s="964" t="s">
        <v>1560</v>
      </c>
      <c r="K28" s="964" t="s">
        <v>1560</v>
      </c>
      <c r="L28" s="964" t="s">
        <v>1550</v>
      </c>
      <c r="M28" s="964" t="s">
        <v>1550</v>
      </c>
      <c r="N28" s="964" t="s">
        <v>1560</v>
      </c>
      <c r="O28" s="964" t="s">
        <v>1560</v>
      </c>
      <c r="P28" s="964" t="s">
        <v>1572</v>
      </c>
      <c r="Q28" s="965">
        <v>45107</v>
      </c>
    </row>
    <row r="29" spans="1:17" s="966" customFormat="1" x14ac:dyDescent="0.25">
      <c r="A29" s="962" t="s">
        <v>1574</v>
      </c>
      <c r="B29" s="963" t="s">
        <v>1548</v>
      </c>
      <c r="C29" s="963" t="s">
        <v>6</v>
      </c>
      <c r="D29" s="963"/>
      <c r="E29" s="963"/>
      <c r="F29" s="964" t="s">
        <v>1552</v>
      </c>
      <c r="G29" s="964" t="s">
        <v>1575</v>
      </c>
      <c r="H29" s="964" t="s">
        <v>1550</v>
      </c>
      <c r="I29" s="964" t="s">
        <v>1576</v>
      </c>
      <c r="J29" s="964" t="s">
        <v>1552</v>
      </c>
      <c r="K29" s="964" t="s">
        <v>1575</v>
      </c>
      <c r="L29" s="964" t="s">
        <v>1573</v>
      </c>
      <c r="M29" s="964" t="s">
        <v>1577</v>
      </c>
      <c r="N29" s="964" t="s">
        <v>1557</v>
      </c>
      <c r="O29" s="964" t="s">
        <v>1578</v>
      </c>
      <c r="P29" s="964"/>
      <c r="Q29" s="965">
        <v>45107</v>
      </c>
    </row>
    <row r="30" spans="1:17" s="966" customFormat="1" x14ac:dyDescent="0.25">
      <c r="A30" s="962" t="s">
        <v>1574</v>
      </c>
      <c r="B30" s="963" t="s">
        <v>1548</v>
      </c>
      <c r="C30" s="963" t="s">
        <v>7</v>
      </c>
      <c r="D30" s="963"/>
      <c r="E30" s="963"/>
      <c r="F30" s="964" t="s">
        <v>1549</v>
      </c>
      <c r="G30" s="964" t="s">
        <v>1579</v>
      </c>
      <c r="H30" s="964" t="s">
        <v>1550</v>
      </c>
      <c r="I30" s="964" t="s">
        <v>1576</v>
      </c>
      <c r="J30" s="964" t="s">
        <v>1549</v>
      </c>
      <c r="K30" s="964" t="s">
        <v>1579</v>
      </c>
      <c r="L30" s="964" t="s">
        <v>1573</v>
      </c>
      <c r="M30" s="964" t="s">
        <v>1577</v>
      </c>
      <c r="N30" s="964" t="s">
        <v>1557</v>
      </c>
      <c r="O30" s="964" t="s">
        <v>1578</v>
      </c>
      <c r="P30" s="964"/>
      <c r="Q30" s="965">
        <v>45107</v>
      </c>
    </row>
    <row r="31" spans="1:17" s="966" customFormat="1" x14ac:dyDescent="0.25">
      <c r="A31" s="962" t="s">
        <v>1574</v>
      </c>
      <c r="B31" s="963" t="s">
        <v>1555</v>
      </c>
      <c r="C31" s="963" t="s">
        <v>8</v>
      </c>
      <c r="D31" s="963"/>
      <c r="E31" s="963"/>
      <c r="F31" s="964" t="s">
        <v>1549</v>
      </c>
      <c r="G31" s="964" t="s">
        <v>1579</v>
      </c>
      <c r="H31" s="964" t="s">
        <v>1550</v>
      </c>
      <c r="I31" s="964" t="s">
        <v>1576</v>
      </c>
      <c r="J31" s="964" t="s">
        <v>1549</v>
      </c>
      <c r="K31" s="964" t="s">
        <v>1579</v>
      </c>
      <c r="L31" s="964" t="s">
        <v>1550</v>
      </c>
      <c r="M31" s="964" t="s">
        <v>1576</v>
      </c>
      <c r="N31" s="964" t="s">
        <v>1557</v>
      </c>
      <c r="O31" s="964" t="s">
        <v>1578</v>
      </c>
      <c r="P31" s="964"/>
      <c r="Q31" s="965">
        <v>45107</v>
      </c>
    </row>
    <row r="32" spans="1:17" s="966" customFormat="1" x14ac:dyDescent="0.25">
      <c r="A32" s="962" t="s">
        <v>1574</v>
      </c>
      <c r="B32" s="963" t="s">
        <v>1548</v>
      </c>
      <c r="C32" s="963" t="s">
        <v>1556</v>
      </c>
      <c r="D32" s="963"/>
      <c r="E32" s="963"/>
      <c r="F32" s="964" t="s">
        <v>1564</v>
      </c>
      <c r="G32" s="964" t="s">
        <v>1580</v>
      </c>
      <c r="H32" s="964" t="s">
        <v>1573</v>
      </c>
      <c r="I32" s="964" t="s">
        <v>1577</v>
      </c>
      <c r="J32" s="964" t="s">
        <v>1564</v>
      </c>
      <c r="K32" s="964" t="s">
        <v>1580</v>
      </c>
      <c r="L32" s="964" t="s">
        <v>1566</v>
      </c>
      <c r="M32" s="964" t="s">
        <v>1581</v>
      </c>
      <c r="N32" s="964" t="s">
        <v>1582</v>
      </c>
      <c r="O32" s="964" t="s">
        <v>1583</v>
      </c>
      <c r="P32" s="964"/>
      <c r="Q32" s="965">
        <v>45107</v>
      </c>
    </row>
    <row r="33" spans="1:17" s="966" customFormat="1" x14ac:dyDescent="0.25">
      <c r="A33" s="962" t="s">
        <v>1574</v>
      </c>
      <c r="B33" s="963" t="s">
        <v>1548</v>
      </c>
      <c r="C33" s="963" t="s">
        <v>9</v>
      </c>
      <c r="D33" s="963"/>
      <c r="E33" s="963"/>
      <c r="F33" s="964" t="s">
        <v>1552</v>
      </c>
      <c r="G33" s="964" t="s">
        <v>1575</v>
      </c>
      <c r="H33" s="964" t="s">
        <v>1550</v>
      </c>
      <c r="I33" s="964" t="s">
        <v>1576</v>
      </c>
      <c r="J33" s="964" t="s">
        <v>1552</v>
      </c>
      <c r="K33" s="964" t="s">
        <v>1575</v>
      </c>
      <c r="L33" s="964" t="s">
        <v>1573</v>
      </c>
      <c r="M33" s="964" t="s">
        <v>1577</v>
      </c>
      <c r="N33" s="964" t="s">
        <v>1557</v>
      </c>
      <c r="O33" s="964" t="s">
        <v>1578</v>
      </c>
      <c r="P33" s="964"/>
      <c r="Q33" s="965">
        <v>45107</v>
      </c>
    </row>
    <row r="34" spans="1:17" s="966" customFormat="1" x14ac:dyDescent="0.25">
      <c r="A34" s="962" t="s">
        <v>1574</v>
      </c>
      <c r="B34" s="963" t="s">
        <v>1548</v>
      </c>
      <c r="C34" s="963" t="s">
        <v>12</v>
      </c>
      <c r="D34" s="963"/>
      <c r="E34" s="963"/>
      <c r="F34" s="964" t="s">
        <v>1552</v>
      </c>
      <c r="G34" s="964" t="s">
        <v>1575</v>
      </c>
      <c r="H34" s="964" t="s">
        <v>1550</v>
      </c>
      <c r="I34" s="964" t="s">
        <v>1576</v>
      </c>
      <c r="J34" s="964" t="s">
        <v>1552</v>
      </c>
      <c r="K34" s="964" t="s">
        <v>1575</v>
      </c>
      <c r="L34" s="964" t="s">
        <v>1573</v>
      </c>
      <c r="M34" s="964" t="s">
        <v>1577</v>
      </c>
      <c r="N34" s="964" t="s">
        <v>1557</v>
      </c>
      <c r="O34" s="964" t="s">
        <v>1578</v>
      </c>
      <c r="P34" s="964"/>
      <c r="Q34" s="965">
        <v>45107</v>
      </c>
    </row>
    <row r="35" spans="1:17" s="966" customFormat="1" x14ac:dyDescent="0.25">
      <c r="A35" s="962" t="s">
        <v>1574</v>
      </c>
      <c r="B35" s="963" t="s">
        <v>1548</v>
      </c>
      <c r="C35" s="963" t="s">
        <v>13</v>
      </c>
      <c r="D35" s="963"/>
      <c r="E35" s="963"/>
      <c r="F35" s="964" t="s">
        <v>1549</v>
      </c>
      <c r="G35" s="964" t="s">
        <v>1579</v>
      </c>
      <c r="H35" s="964" t="s">
        <v>1550</v>
      </c>
      <c r="I35" s="964" t="s">
        <v>1576</v>
      </c>
      <c r="J35" s="964" t="s">
        <v>1549</v>
      </c>
      <c r="K35" s="964" t="s">
        <v>1579</v>
      </c>
      <c r="L35" s="964" t="s">
        <v>1573</v>
      </c>
      <c r="M35" s="964" t="s">
        <v>1577</v>
      </c>
      <c r="N35" s="964" t="s">
        <v>1557</v>
      </c>
      <c r="O35" s="964" t="s">
        <v>1578</v>
      </c>
      <c r="P35" s="964"/>
      <c r="Q35" s="965">
        <v>45107</v>
      </c>
    </row>
    <row r="36" spans="1:17" s="966" customFormat="1" x14ac:dyDescent="0.25">
      <c r="A36" s="962" t="s">
        <v>1574</v>
      </c>
      <c r="B36" s="963" t="s">
        <v>1548</v>
      </c>
      <c r="C36" s="963" t="s">
        <v>14</v>
      </c>
      <c r="D36" s="963"/>
      <c r="E36" s="963"/>
      <c r="F36" s="964" t="s">
        <v>1549</v>
      </c>
      <c r="G36" s="964" t="s">
        <v>1579</v>
      </c>
      <c r="H36" s="964" t="s">
        <v>1550</v>
      </c>
      <c r="I36" s="964" t="s">
        <v>1576</v>
      </c>
      <c r="J36" s="964" t="s">
        <v>1549</v>
      </c>
      <c r="K36" s="964" t="s">
        <v>1579</v>
      </c>
      <c r="L36" s="964" t="s">
        <v>1573</v>
      </c>
      <c r="M36" s="964" t="s">
        <v>1577</v>
      </c>
      <c r="N36" s="964" t="s">
        <v>1557</v>
      </c>
      <c r="O36" s="964" t="s">
        <v>1578</v>
      </c>
      <c r="P36" s="964"/>
      <c r="Q36" s="965">
        <v>45107</v>
      </c>
    </row>
    <row r="37" spans="1:17" s="966" customFormat="1" ht="15" customHeight="1" x14ac:dyDescent="0.25">
      <c r="A37" s="962" t="s">
        <v>1574</v>
      </c>
      <c r="B37" s="963" t="s">
        <v>1548</v>
      </c>
      <c r="C37" s="963" t="s">
        <v>19</v>
      </c>
      <c r="D37" s="963"/>
      <c r="E37" s="963"/>
      <c r="F37" s="964" t="s">
        <v>1552</v>
      </c>
      <c r="G37" s="964" t="s">
        <v>1575</v>
      </c>
      <c r="H37" s="964" t="s">
        <v>1550</v>
      </c>
      <c r="I37" s="964" t="s">
        <v>1576</v>
      </c>
      <c r="J37" s="964" t="s">
        <v>1552</v>
      </c>
      <c r="K37" s="964" t="s">
        <v>1575</v>
      </c>
      <c r="L37" s="964" t="s">
        <v>1573</v>
      </c>
      <c r="M37" s="964" t="s">
        <v>1577</v>
      </c>
      <c r="N37" s="964" t="s">
        <v>1557</v>
      </c>
      <c r="O37" s="964" t="s">
        <v>1578</v>
      </c>
      <c r="P37" s="964"/>
      <c r="Q37" s="965">
        <v>45107</v>
      </c>
    </row>
    <row r="38" spans="1:17" s="966" customFormat="1" ht="15" customHeight="1" thickBot="1" x14ac:dyDescent="0.3">
      <c r="A38" s="962" t="s">
        <v>1574</v>
      </c>
      <c r="B38" s="963" t="s">
        <v>1548</v>
      </c>
      <c r="C38" s="963" t="s">
        <v>20</v>
      </c>
      <c r="D38" s="963"/>
      <c r="E38" s="963"/>
      <c r="F38" s="964" t="s">
        <v>1549</v>
      </c>
      <c r="G38" s="964" t="s">
        <v>1579</v>
      </c>
      <c r="H38" s="964" t="s">
        <v>1550</v>
      </c>
      <c r="I38" s="964" t="s">
        <v>1576</v>
      </c>
      <c r="J38" s="964" t="s">
        <v>1549</v>
      </c>
      <c r="K38" s="964" t="s">
        <v>1579</v>
      </c>
      <c r="L38" s="964" t="s">
        <v>1573</v>
      </c>
      <c r="M38" s="964" t="s">
        <v>1577</v>
      </c>
      <c r="N38" s="964" t="s">
        <v>1557</v>
      </c>
      <c r="O38" s="964" t="s">
        <v>1578</v>
      </c>
      <c r="P38" s="964"/>
      <c r="Q38" s="965">
        <v>45107</v>
      </c>
    </row>
    <row r="39" spans="1:17" s="961" customFormat="1" ht="15" customHeight="1" x14ac:dyDescent="0.25">
      <c r="A39" s="1877" t="s">
        <v>1537</v>
      </c>
      <c r="B39" s="1884" t="s">
        <v>1584</v>
      </c>
      <c r="C39" s="1884"/>
      <c r="D39" s="1884"/>
      <c r="E39" s="1884"/>
      <c r="F39" s="967"/>
      <c r="G39" s="967"/>
      <c r="H39" s="1887" t="s">
        <v>1585</v>
      </c>
      <c r="I39" s="1887"/>
      <c r="J39" s="1887"/>
      <c r="K39" s="1887"/>
      <c r="L39" s="1887" t="s">
        <v>1586</v>
      </c>
      <c r="M39" s="1887"/>
      <c r="N39" s="1887"/>
      <c r="O39" s="1887"/>
      <c r="P39" s="1884" t="s">
        <v>1541</v>
      </c>
      <c r="Q39" s="1888" t="s">
        <v>1542</v>
      </c>
    </row>
    <row r="40" spans="1:17" s="961" customFormat="1" x14ac:dyDescent="0.25">
      <c r="A40" s="1878"/>
      <c r="B40" s="1885"/>
      <c r="C40" s="1885"/>
      <c r="D40" s="1885"/>
      <c r="E40" s="1885"/>
      <c r="F40" s="1891" t="s">
        <v>666</v>
      </c>
      <c r="G40" s="1891"/>
      <c r="H40" s="1891" t="s">
        <v>1543</v>
      </c>
      <c r="I40" s="1891"/>
      <c r="J40" s="1891" t="s">
        <v>1544</v>
      </c>
      <c r="K40" s="1891"/>
      <c r="L40" s="1891" t="s">
        <v>1543</v>
      </c>
      <c r="M40" s="1891"/>
      <c r="N40" s="1891" t="s">
        <v>1544</v>
      </c>
      <c r="O40" s="1891"/>
      <c r="P40" s="1885"/>
      <c r="Q40" s="1889"/>
    </row>
    <row r="41" spans="1:17" s="961" customFormat="1" ht="15.75" customHeight="1" x14ac:dyDescent="0.25">
      <c r="A41" s="1878"/>
      <c r="B41" s="1885"/>
      <c r="C41" s="1885"/>
      <c r="D41" s="1885"/>
      <c r="E41" s="1885"/>
      <c r="F41" s="1891" t="s">
        <v>1545</v>
      </c>
      <c r="G41" s="1891"/>
      <c r="H41" s="1891" t="s">
        <v>1545</v>
      </c>
      <c r="I41" s="1891"/>
      <c r="J41" s="1891" t="s">
        <v>1545</v>
      </c>
      <c r="K41" s="1891"/>
      <c r="L41" s="1891" t="s">
        <v>1545</v>
      </c>
      <c r="M41" s="1891"/>
      <c r="N41" s="1891" t="s">
        <v>1545</v>
      </c>
      <c r="O41" s="1891"/>
      <c r="P41" s="1885"/>
      <c r="Q41" s="1889"/>
    </row>
    <row r="42" spans="1:17" s="961" customFormat="1" ht="15.75" thickBot="1" x14ac:dyDescent="0.3">
      <c r="A42" s="1879"/>
      <c r="B42" s="1886"/>
      <c r="C42" s="1886"/>
      <c r="D42" s="1886"/>
      <c r="E42" s="1886"/>
      <c r="F42" s="960" t="s">
        <v>1546</v>
      </c>
      <c r="G42" s="960" t="s">
        <v>1537</v>
      </c>
      <c r="H42" s="960" t="s">
        <v>1546</v>
      </c>
      <c r="I42" s="960" t="s">
        <v>1537</v>
      </c>
      <c r="J42" s="960" t="s">
        <v>1546</v>
      </c>
      <c r="K42" s="960" t="s">
        <v>1537</v>
      </c>
      <c r="L42" s="960" t="s">
        <v>1546</v>
      </c>
      <c r="M42" s="960" t="s">
        <v>1537</v>
      </c>
      <c r="N42" s="960" t="s">
        <v>1546</v>
      </c>
      <c r="O42" s="960" t="s">
        <v>1537</v>
      </c>
      <c r="P42" s="1886"/>
      <c r="Q42" s="1890"/>
    </row>
    <row r="43" spans="1:17" s="966" customFormat="1" x14ac:dyDescent="0.25">
      <c r="A43" s="968" t="s">
        <v>1571</v>
      </c>
      <c r="B43" s="963" t="s">
        <v>1584</v>
      </c>
      <c r="C43" s="963" t="s">
        <v>1587</v>
      </c>
      <c r="D43" s="963"/>
      <c r="E43" s="963"/>
      <c r="F43" s="964" t="s">
        <v>1588</v>
      </c>
      <c r="G43" s="964" t="s">
        <v>1588</v>
      </c>
      <c r="H43" s="964" t="s">
        <v>1573</v>
      </c>
      <c r="I43" s="964" t="s">
        <v>1573</v>
      </c>
      <c r="J43" s="964" t="s">
        <v>1588</v>
      </c>
      <c r="K43" s="964" t="s">
        <v>1588</v>
      </c>
      <c r="L43" s="964" t="s">
        <v>1573</v>
      </c>
      <c r="M43" s="964" t="s">
        <v>1573</v>
      </c>
      <c r="N43" s="964" t="s">
        <v>1588</v>
      </c>
      <c r="O43" s="964" t="s">
        <v>1588</v>
      </c>
      <c r="P43" s="964" t="s">
        <v>1589</v>
      </c>
      <c r="Q43" s="965">
        <v>45107</v>
      </c>
    </row>
    <row r="44" spans="1:17" s="966" customFormat="1" x14ac:dyDescent="0.25">
      <c r="A44" s="968" t="s">
        <v>1571</v>
      </c>
      <c r="B44" s="963" t="s">
        <v>1584</v>
      </c>
      <c r="C44" s="963" t="s">
        <v>22</v>
      </c>
      <c r="D44" s="963"/>
      <c r="E44" s="963"/>
      <c r="F44" s="964" t="s">
        <v>1560</v>
      </c>
      <c r="G44" s="964" t="s">
        <v>1560</v>
      </c>
      <c r="H44" s="964" t="s">
        <v>1550</v>
      </c>
      <c r="I44" s="964" t="s">
        <v>1550</v>
      </c>
      <c r="J44" s="964" t="s">
        <v>1560</v>
      </c>
      <c r="K44" s="964" t="s">
        <v>1560</v>
      </c>
      <c r="L44" s="964" t="s">
        <v>1550</v>
      </c>
      <c r="M44" s="964" t="s">
        <v>1550</v>
      </c>
      <c r="N44" s="964" t="s">
        <v>1560</v>
      </c>
      <c r="O44" s="964" t="s">
        <v>1560</v>
      </c>
      <c r="P44" s="964" t="s">
        <v>1572</v>
      </c>
      <c r="Q44" s="965">
        <v>45107</v>
      </c>
    </row>
    <row r="45" spans="1:17" s="966" customFormat="1" x14ac:dyDescent="0.25">
      <c r="A45" s="968" t="s">
        <v>1571</v>
      </c>
      <c r="B45" s="963" t="s">
        <v>1584</v>
      </c>
      <c r="C45" s="963" t="s">
        <v>23</v>
      </c>
      <c r="D45" s="963"/>
      <c r="E45" s="963"/>
      <c r="F45" s="964" t="s">
        <v>1557</v>
      </c>
      <c r="G45" s="964" t="s">
        <v>1557</v>
      </c>
      <c r="H45" s="964" t="s">
        <v>1550</v>
      </c>
      <c r="I45" s="964" t="s">
        <v>1550</v>
      </c>
      <c r="J45" s="964" t="s">
        <v>1557</v>
      </c>
      <c r="K45" s="964" t="s">
        <v>1557</v>
      </c>
      <c r="L45" s="964" t="s">
        <v>1550</v>
      </c>
      <c r="M45" s="964" t="s">
        <v>1550</v>
      </c>
      <c r="N45" s="964" t="s">
        <v>1557</v>
      </c>
      <c r="O45" s="964" t="s">
        <v>1557</v>
      </c>
      <c r="P45" s="964" t="s">
        <v>1572</v>
      </c>
      <c r="Q45" s="965">
        <v>45107</v>
      </c>
    </row>
    <row r="46" spans="1:17" s="966" customFormat="1" x14ac:dyDescent="0.25">
      <c r="A46" s="968" t="s">
        <v>1571</v>
      </c>
      <c r="B46" s="963" t="s">
        <v>1584</v>
      </c>
      <c r="C46" s="963" t="s">
        <v>1590</v>
      </c>
      <c r="D46" s="963"/>
      <c r="E46" s="963"/>
      <c r="F46" s="964" t="s">
        <v>1588</v>
      </c>
      <c r="G46" s="964" t="s">
        <v>1588</v>
      </c>
      <c r="H46" s="964" t="s">
        <v>1573</v>
      </c>
      <c r="I46" s="964" t="s">
        <v>1573</v>
      </c>
      <c r="J46" s="964" t="s">
        <v>1588</v>
      </c>
      <c r="K46" s="964" t="s">
        <v>1588</v>
      </c>
      <c r="L46" s="964" t="s">
        <v>1573</v>
      </c>
      <c r="M46" s="964" t="s">
        <v>1573</v>
      </c>
      <c r="N46" s="964" t="s">
        <v>1588</v>
      </c>
      <c r="O46" s="964" t="s">
        <v>1588</v>
      </c>
      <c r="P46" s="964" t="s">
        <v>1589</v>
      </c>
      <c r="Q46" s="965">
        <v>45107</v>
      </c>
    </row>
    <row r="47" spans="1:17" s="966" customFormat="1" x14ac:dyDescent="0.25">
      <c r="A47" s="968" t="s">
        <v>1571</v>
      </c>
      <c r="B47" s="963" t="s">
        <v>1584</v>
      </c>
      <c r="C47" s="963" t="s">
        <v>1511</v>
      </c>
      <c r="D47" s="963"/>
      <c r="E47" s="963"/>
      <c r="F47" s="964" t="s">
        <v>1557</v>
      </c>
      <c r="G47" s="964" t="s">
        <v>1557</v>
      </c>
      <c r="H47" s="964" t="s">
        <v>1550</v>
      </c>
      <c r="I47" s="964" t="s">
        <v>1550</v>
      </c>
      <c r="J47" s="964" t="s">
        <v>1557</v>
      </c>
      <c r="K47" s="964" t="s">
        <v>1557</v>
      </c>
      <c r="L47" s="964" t="s">
        <v>1550</v>
      </c>
      <c r="M47" s="964" t="s">
        <v>1550</v>
      </c>
      <c r="N47" s="964" t="s">
        <v>1557</v>
      </c>
      <c r="O47" s="964" t="s">
        <v>1557</v>
      </c>
      <c r="P47" s="964" t="s">
        <v>1572</v>
      </c>
      <c r="Q47" s="965">
        <v>45107</v>
      </c>
    </row>
    <row r="48" spans="1:17" s="966" customFormat="1" x14ac:dyDescent="0.25">
      <c r="A48" s="968" t="s">
        <v>1571</v>
      </c>
      <c r="B48" s="963" t="s">
        <v>1584</v>
      </c>
      <c r="C48" s="963" t="s">
        <v>1591</v>
      </c>
      <c r="D48" s="963"/>
      <c r="E48" s="963"/>
      <c r="F48" s="964" t="s">
        <v>1588</v>
      </c>
      <c r="G48" s="964" t="s">
        <v>1588</v>
      </c>
      <c r="H48" s="964" t="s">
        <v>1573</v>
      </c>
      <c r="I48" s="964" t="s">
        <v>1573</v>
      </c>
      <c r="J48" s="964" t="s">
        <v>1588</v>
      </c>
      <c r="K48" s="964" t="s">
        <v>1588</v>
      </c>
      <c r="L48" s="964" t="s">
        <v>1573</v>
      </c>
      <c r="M48" s="964" t="s">
        <v>1573</v>
      </c>
      <c r="N48" s="964" t="s">
        <v>1588</v>
      </c>
      <c r="O48" s="964" t="s">
        <v>1588</v>
      </c>
      <c r="P48" s="964" t="s">
        <v>1572</v>
      </c>
      <c r="Q48" s="965">
        <v>45107</v>
      </c>
    </row>
    <row r="49" spans="1:17" s="966" customFormat="1" ht="15" customHeight="1" thickBot="1" x14ac:dyDescent="0.3">
      <c r="A49" s="968" t="s">
        <v>1571</v>
      </c>
      <c r="B49" s="963" t="s">
        <v>1584</v>
      </c>
      <c r="C49" s="963" t="s">
        <v>1592</v>
      </c>
      <c r="D49" s="963"/>
      <c r="E49" s="963"/>
      <c r="F49" s="964" t="s">
        <v>1569</v>
      </c>
      <c r="G49" s="964" t="s">
        <v>1569</v>
      </c>
      <c r="H49" s="964" t="s">
        <v>1573</v>
      </c>
      <c r="I49" s="964" t="s">
        <v>1573</v>
      </c>
      <c r="J49" s="964" t="s">
        <v>1569</v>
      </c>
      <c r="K49" s="964" t="s">
        <v>1569</v>
      </c>
      <c r="L49" s="964" t="s">
        <v>1573</v>
      </c>
      <c r="M49" s="964" t="s">
        <v>1573</v>
      </c>
      <c r="N49" s="964" t="s">
        <v>1569</v>
      </c>
      <c r="O49" s="964" t="s">
        <v>1569</v>
      </c>
      <c r="P49" s="964" t="s">
        <v>1572</v>
      </c>
      <c r="Q49" s="965">
        <v>45107</v>
      </c>
    </row>
    <row r="50" spans="1:17" s="961" customFormat="1" ht="15.75" customHeight="1" x14ac:dyDescent="0.25">
      <c r="A50" s="1877" t="s">
        <v>1537</v>
      </c>
      <c r="B50" s="1884" t="s">
        <v>1593</v>
      </c>
      <c r="C50" s="1884" t="s">
        <v>1593</v>
      </c>
      <c r="D50" s="1884"/>
      <c r="E50" s="1884"/>
      <c r="F50" s="967"/>
      <c r="G50" s="967"/>
      <c r="H50" s="1887" t="s">
        <v>1585</v>
      </c>
      <c r="I50" s="1887"/>
      <c r="J50" s="1887"/>
      <c r="K50" s="1887"/>
      <c r="L50" s="1887" t="s">
        <v>1586</v>
      </c>
      <c r="M50" s="1887"/>
      <c r="N50" s="1887"/>
      <c r="O50" s="1887"/>
      <c r="P50" s="1884" t="s">
        <v>1541</v>
      </c>
      <c r="Q50" s="1888" t="s">
        <v>1542</v>
      </c>
    </row>
    <row r="51" spans="1:17" s="961" customFormat="1" x14ac:dyDescent="0.25">
      <c r="A51" s="1878"/>
      <c r="B51" s="1885"/>
      <c r="C51" s="1885"/>
      <c r="D51" s="1885"/>
      <c r="E51" s="1885"/>
      <c r="F51" s="1891" t="s">
        <v>666</v>
      </c>
      <c r="G51" s="1891"/>
      <c r="H51" s="1891" t="s">
        <v>1543</v>
      </c>
      <c r="I51" s="1891"/>
      <c r="J51" s="1891" t="s">
        <v>1544</v>
      </c>
      <c r="K51" s="1891"/>
      <c r="L51" s="1891" t="s">
        <v>1543</v>
      </c>
      <c r="M51" s="1891"/>
      <c r="N51" s="1891" t="s">
        <v>1544</v>
      </c>
      <c r="O51" s="1891"/>
      <c r="P51" s="1885"/>
      <c r="Q51" s="1889"/>
    </row>
    <row r="52" spans="1:17" s="961" customFormat="1" x14ac:dyDescent="0.25">
      <c r="A52" s="1878"/>
      <c r="B52" s="1885"/>
      <c r="C52" s="1885"/>
      <c r="D52" s="1885"/>
      <c r="E52" s="1885"/>
      <c r="F52" s="1891" t="s">
        <v>1545</v>
      </c>
      <c r="G52" s="1891"/>
      <c r="H52" s="1891" t="s">
        <v>1545</v>
      </c>
      <c r="I52" s="1891"/>
      <c r="J52" s="1891" t="s">
        <v>1545</v>
      </c>
      <c r="K52" s="1891"/>
      <c r="L52" s="1891" t="s">
        <v>1545</v>
      </c>
      <c r="M52" s="1891"/>
      <c r="N52" s="1891" t="s">
        <v>1545</v>
      </c>
      <c r="O52" s="1891"/>
      <c r="P52" s="1885"/>
      <c r="Q52" s="1889"/>
    </row>
    <row r="53" spans="1:17" s="961" customFormat="1" ht="15.75" thickBot="1" x14ac:dyDescent="0.3">
      <c r="A53" s="1879"/>
      <c r="B53" s="1886"/>
      <c r="C53" s="1886"/>
      <c r="D53" s="1886"/>
      <c r="E53" s="1886"/>
      <c r="F53" s="960" t="s">
        <v>1546</v>
      </c>
      <c r="G53" s="960" t="s">
        <v>1537</v>
      </c>
      <c r="H53" s="960" t="s">
        <v>1546</v>
      </c>
      <c r="I53" s="960" t="s">
        <v>1537</v>
      </c>
      <c r="J53" s="960" t="s">
        <v>1546</v>
      </c>
      <c r="K53" s="960" t="s">
        <v>1537</v>
      </c>
      <c r="L53" s="960" t="s">
        <v>1546</v>
      </c>
      <c r="M53" s="960" t="s">
        <v>1537</v>
      </c>
      <c r="N53" s="960" t="s">
        <v>1546</v>
      </c>
      <c r="O53" s="960" t="s">
        <v>1537</v>
      </c>
      <c r="P53" s="1886"/>
      <c r="Q53" s="1890"/>
    </row>
    <row r="54" spans="1:17" s="966" customFormat="1" x14ac:dyDescent="0.25">
      <c r="A54" s="968" t="s">
        <v>1547</v>
      </c>
      <c r="B54" s="963" t="s">
        <v>1594</v>
      </c>
      <c r="C54" s="963" t="s">
        <v>1595</v>
      </c>
      <c r="D54" s="963"/>
      <c r="E54" s="963"/>
      <c r="F54" s="964" t="s">
        <v>1569</v>
      </c>
      <c r="G54" s="964" t="s">
        <v>1570</v>
      </c>
      <c r="H54" s="964" t="s">
        <v>1566</v>
      </c>
      <c r="I54" s="964" t="s">
        <v>1567</v>
      </c>
      <c r="J54" s="964" t="s">
        <v>1569</v>
      </c>
      <c r="K54" s="964" t="s">
        <v>1570</v>
      </c>
      <c r="L54" s="964" t="s">
        <v>1566</v>
      </c>
      <c r="M54" s="964" t="s">
        <v>1567</v>
      </c>
      <c r="N54" s="964" t="s">
        <v>1569</v>
      </c>
      <c r="O54" s="964" t="s">
        <v>1570</v>
      </c>
      <c r="P54" s="964" t="s">
        <v>1554</v>
      </c>
      <c r="Q54" s="965">
        <v>45107</v>
      </c>
    </row>
    <row r="55" spans="1:17" s="966" customFormat="1" x14ac:dyDescent="0.25">
      <c r="A55" s="968" t="s">
        <v>1547</v>
      </c>
      <c r="B55" s="963" t="s">
        <v>1594</v>
      </c>
      <c r="C55" s="963" t="s">
        <v>1596</v>
      </c>
      <c r="D55" s="963"/>
      <c r="E55" s="963"/>
      <c r="F55" s="964" t="s">
        <v>1582</v>
      </c>
      <c r="G55" s="964" t="s">
        <v>667</v>
      </c>
      <c r="H55" s="964" t="s">
        <v>1566</v>
      </c>
      <c r="I55" s="964" t="s">
        <v>1567</v>
      </c>
      <c r="J55" s="964" t="s">
        <v>1582</v>
      </c>
      <c r="K55" s="964" t="s">
        <v>667</v>
      </c>
      <c r="L55" s="964" t="s">
        <v>1566</v>
      </c>
      <c r="M55" s="964" t="s">
        <v>1567</v>
      </c>
      <c r="N55" s="964" t="s">
        <v>1582</v>
      </c>
      <c r="O55" s="964" t="s">
        <v>667</v>
      </c>
      <c r="P55" s="964" t="s">
        <v>1554</v>
      </c>
      <c r="Q55" s="965">
        <v>45107</v>
      </c>
    </row>
    <row r="56" spans="1:17" s="966" customFormat="1" x14ac:dyDescent="0.25">
      <c r="A56" s="968" t="s">
        <v>1547</v>
      </c>
      <c r="B56" s="963" t="s">
        <v>1594</v>
      </c>
      <c r="C56" s="963" t="s">
        <v>1597</v>
      </c>
      <c r="D56" s="963"/>
      <c r="E56" s="963"/>
      <c r="F56" s="964" t="s">
        <v>1582</v>
      </c>
      <c r="G56" s="964" t="s">
        <v>667</v>
      </c>
      <c r="H56" s="964" t="s">
        <v>1566</v>
      </c>
      <c r="I56" s="964" t="s">
        <v>1567</v>
      </c>
      <c r="J56" s="964" t="s">
        <v>1582</v>
      </c>
      <c r="K56" s="964" t="s">
        <v>667</v>
      </c>
      <c r="L56" s="964" t="s">
        <v>1566</v>
      </c>
      <c r="M56" s="964" t="s">
        <v>1567</v>
      </c>
      <c r="N56" s="964" t="s">
        <v>1582</v>
      </c>
      <c r="O56" s="964" t="s">
        <v>667</v>
      </c>
      <c r="P56" s="964" t="s">
        <v>1554</v>
      </c>
      <c r="Q56" s="965">
        <v>45107</v>
      </c>
    </row>
    <row r="57" spans="1:17" s="966" customFormat="1" x14ac:dyDescent="0.25">
      <c r="A57" s="968" t="s">
        <v>1547</v>
      </c>
      <c r="B57" s="963" t="s">
        <v>1594</v>
      </c>
      <c r="C57" s="963" t="s">
        <v>1598</v>
      </c>
      <c r="D57" s="963"/>
      <c r="E57" s="963"/>
      <c r="F57" s="964" t="s">
        <v>1599</v>
      </c>
      <c r="G57" s="964" t="s">
        <v>1600</v>
      </c>
      <c r="H57" s="964" t="s">
        <v>1601</v>
      </c>
      <c r="I57" s="964" t="s">
        <v>1602</v>
      </c>
      <c r="J57" s="964" t="s">
        <v>1599</v>
      </c>
      <c r="K57" s="964" t="s">
        <v>1600</v>
      </c>
      <c r="L57" s="964" t="s">
        <v>1601</v>
      </c>
      <c r="M57" s="964" t="s">
        <v>1602</v>
      </c>
      <c r="N57" s="964" t="s">
        <v>1599</v>
      </c>
      <c r="O57" s="964" t="s">
        <v>1600</v>
      </c>
      <c r="P57" s="964" t="s">
        <v>1554</v>
      </c>
      <c r="Q57" s="965">
        <v>45107</v>
      </c>
    </row>
    <row r="58" spans="1:17" s="966" customFormat="1" x14ac:dyDescent="0.25">
      <c r="A58" s="968" t="s">
        <v>1547</v>
      </c>
      <c r="B58" s="963" t="s">
        <v>1594</v>
      </c>
      <c r="C58" s="963" t="s">
        <v>21</v>
      </c>
      <c r="D58" s="963"/>
      <c r="E58" s="963"/>
      <c r="F58" s="964" t="s">
        <v>1557</v>
      </c>
      <c r="G58" s="964" t="s">
        <v>1558</v>
      </c>
      <c r="H58" s="964" t="s">
        <v>1550</v>
      </c>
      <c r="I58" s="964" t="s">
        <v>1559</v>
      </c>
      <c r="J58" s="964" t="s">
        <v>1557</v>
      </c>
      <c r="K58" s="964" t="s">
        <v>1558</v>
      </c>
      <c r="L58" s="964" t="s">
        <v>1550</v>
      </c>
      <c r="M58" s="964" t="s">
        <v>1559</v>
      </c>
      <c r="N58" s="964" t="s">
        <v>1557</v>
      </c>
      <c r="O58" s="964" t="s">
        <v>1558</v>
      </c>
      <c r="P58" s="964" t="s">
        <v>1554</v>
      </c>
      <c r="Q58" s="965">
        <v>45107</v>
      </c>
    </row>
    <row r="59" spans="1:17" s="966" customFormat="1" x14ac:dyDescent="0.25">
      <c r="A59" s="968" t="s">
        <v>1547</v>
      </c>
      <c r="B59" s="963" t="s">
        <v>1603</v>
      </c>
      <c r="C59" s="963" t="s">
        <v>1604</v>
      </c>
      <c r="D59" s="963"/>
      <c r="E59" s="963"/>
      <c r="F59" s="964" t="s">
        <v>1588</v>
      </c>
      <c r="G59" s="964" t="s">
        <v>1605</v>
      </c>
      <c r="H59" s="964" t="s">
        <v>1566</v>
      </c>
      <c r="I59" s="964" t="s">
        <v>1567</v>
      </c>
      <c r="J59" s="964" t="s">
        <v>1588</v>
      </c>
      <c r="K59" s="964" t="s">
        <v>1605</v>
      </c>
      <c r="L59" s="964" t="s">
        <v>1566</v>
      </c>
      <c r="M59" s="964" t="s">
        <v>1567</v>
      </c>
      <c r="N59" s="964" t="s">
        <v>1588</v>
      </c>
      <c r="O59" s="964" t="s">
        <v>1605</v>
      </c>
      <c r="P59" s="964" t="s">
        <v>1554</v>
      </c>
      <c r="Q59" s="965">
        <v>45107</v>
      </c>
    </row>
    <row r="60" spans="1:17" s="966" customFormat="1" x14ac:dyDescent="0.25">
      <c r="A60" s="968" t="s">
        <v>1547</v>
      </c>
      <c r="B60" s="963" t="s">
        <v>1603</v>
      </c>
      <c r="C60" s="963" t="s">
        <v>1606</v>
      </c>
      <c r="D60" s="963"/>
      <c r="E60" s="963"/>
      <c r="F60" s="964" t="s">
        <v>1607</v>
      </c>
      <c r="G60" s="964" t="s">
        <v>1608</v>
      </c>
      <c r="H60" s="964" t="s">
        <v>1573</v>
      </c>
      <c r="I60" s="964" t="s">
        <v>1609</v>
      </c>
      <c r="J60" s="964" t="s">
        <v>1607</v>
      </c>
      <c r="K60" s="964" t="s">
        <v>1608</v>
      </c>
      <c r="L60" s="964" t="s">
        <v>1573</v>
      </c>
      <c r="M60" s="964" t="s">
        <v>1609</v>
      </c>
      <c r="N60" s="964" t="s">
        <v>1607</v>
      </c>
      <c r="O60" s="964" t="s">
        <v>1608</v>
      </c>
      <c r="P60" s="964" t="s">
        <v>1554</v>
      </c>
      <c r="Q60" s="965">
        <v>45107</v>
      </c>
    </row>
    <row r="61" spans="1:17" s="966" customFormat="1" ht="15.75" thickBot="1" x14ac:dyDescent="0.3">
      <c r="A61" s="968" t="s">
        <v>1571</v>
      </c>
      <c r="B61" s="963" t="s">
        <v>1594</v>
      </c>
      <c r="C61" s="963" t="s">
        <v>1610</v>
      </c>
      <c r="D61" s="963"/>
      <c r="E61" s="963"/>
      <c r="F61" s="964" t="s">
        <v>1588</v>
      </c>
      <c r="G61" s="964" t="s">
        <v>1588</v>
      </c>
      <c r="H61" s="964" t="s">
        <v>1573</v>
      </c>
      <c r="I61" s="964" t="s">
        <v>1573</v>
      </c>
      <c r="J61" s="964" t="s">
        <v>1588</v>
      </c>
      <c r="K61" s="964" t="s">
        <v>1588</v>
      </c>
      <c r="L61" s="964" t="s">
        <v>1573</v>
      </c>
      <c r="M61" s="964" t="s">
        <v>1573</v>
      </c>
      <c r="N61" s="964" t="s">
        <v>1588</v>
      </c>
      <c r="O61" s="964" t="s">
        <v>1588</v>
      </c>
      <c r="P61" s="964" t="s">
        <v>1572</v>
      </c>
      <c r="Q61" s="965">
        <v>45107</v>
      </c>
    </row>
    <row r="62" spans="1:17" s="961" customFormat="1" ht="15.75" customHeight="1" x14ac:dyDescent="0.25">
      <c r="A62" s="1877" t="s">
        <v>1537</v>
      </c>
      <c r="B62" s="1884" t="s">
        <v>1611</v>
      </c>
      <c r="C62" s="1884"/>
      <c r="D62" s="1884"/>
      <c r="E62" s="1884"/>
      <c r="F62" s="967"/>
      <c r="G62" s="967"/>
      <c r="H62" s="1887"/>
      <c r="I62" s="1887"/>
      <c r="J62" s="1887"/>
      <c r="K62" s="1887" t="s">
        <v>1612</v>
      </c>
      <c r="L62" s="1887"/>
      <c r="M62" s="1887"/>
      <c r="N62" s="1887"/>
      <c r="O62" s="1887"/>
      <c r="P62" s="1884" t="s">
        <v>1541</v>
      </c>
      <c r="Q62" s="1888" t="s">
        <v>1542</v>
      </c>
    </row>
    <row r="63" spans="1:17" s="961" customFormat="1" x14ac:dyDescent="0.25">
      <c r="A63" s="1878"/>
      <c r="B63" s="1885"/>
      <c r="C63" s="1885"/>
      <c r="D63" s="1885"/>
      <c r="E63" s="1885"/>
      <c r="F63" s="1891"/>
      <c r="G63" s="1891"/>
      <c r="H63" s="1891"/>
      <c r="I63" s="1891"/>
      <c r="J63" s="1891"/>
      <c r="K63" s="1891"/>
      <c r="L63" s="1891"/>
      <c r="M63" s="1891"/>
      <c r="N63" s="1891"/>
      <c r="O63" s="1891"/>
      <c r="P63" s="1885"/>
      <c r="Q63" s="1889"/>
    </row>
    <row r="64" spans="1:17" s="961" customFormat="1" x14ac:dyDescent="0.25">
      <c r="A64" s="1878"/>
      <c r="B64" s="1885"/>
      <c r="C64" s="1885"/>
      <c r="D64" s="1885"/>
      <c r="E64" s="1885"/>
      <c r="F64" s="1891"/>
      <c r="G64" s="1891"/>
      <c r="H64" s="1891"/>
      <c r="I64" s="1891"/>
      <c r="J64" s="1891"/>
      <c r="K64" s="1891"/>
      <c r="L64" s="1891" t="s">
        <v>1545</v>
      </c>
      <c r="M64" s="1891"/>
      <c r="N64" s="1891"/>
      <c r="O64" s="1891"/>
      <c r="P64" s="1885"/>
      <c r="Q64" s="1889"/>
    </row>
    <row r="65" spans="1:17" s="961" customFormat="1" ht="15.75" thickBot="1" x14ac:dyDescent="0.3">
      <c r="A65" s="1879"/>
      <c r="B65" s="1886"/>
      <c r="C65" s="1886"/>
      <c r="D65" s="1886"/>
      <c r="E65" s="1886"/>
      <c r="F65" s="960"/>
      <c r="G65" s="960"/>
      <c r="H65" s="960"/>
      <c r="I65" s="960"/>
      <c r="J65" s="960"/>
      <c r="K65" s="960"/>
      <c r="L65" s="960" t="s">
        <v>1546</v>
      </c>
      <c r="M65" s="960"/>
      <c r="N65" s="960" t="s">
        <v>1537</v>
      </c>
      <c r="O65" s="960"/>
      <c r="P65" s="1886"/>
      <c r="Q65" s="1890"/>
    </row>
    <row r="66" spans="1:17" s="966" customFormat="1" x14ac:dyDescent="0.25">
      <c r="A66" s="968" t="s">
        <v>1547</v>
      </c>
      <c r="B66" s="963" t="s">
        <v>1613</v>
      </c>
      <c r="C66" s="963" t="s">
        <v>1614</v>
      </c>
      <c r="D66" s="963"/>
      <c r="E66" s="963"/>
      <c r="F66" s="963"/>
      <c r="G66" s="963"/>
      <c r="H66" s="963"/>
      <c r="I66" s="963"/>
      <c r="J66" s="963"/>
      <c r="K66" s="964"/>
      <c r="L66" s="964"/>
      <c r="M66" s="964"/>
      <c r="N66" s="964" t="s">
        <v>1552</v>
      </c>
      <c r="O66" s="964" t="s">
        <v>1553</v>
      </c>
      <c r="P66" s="964" t="s">
        <v>1572</v>
      </c>
      <c r="Q66" s="965">
        <v>45107</v>
      </c>
    </row>
    <row r="67" spans="1:17" s="966" customFormat="1" x14ac:dyDescent="0.25">
      <c r="A67" s="968" t="s">
        <v>1547</v>
      </c>
      <c r="B67" s="963" t="s">
        <v>1615</v>
      </c>
      <c r="C67" s="963" t="s">
        <v>1616</v>
      </c>
      <c r="D67" s="963"/>
      <c r="E67" s="963"/>
      <c r="F67" s="963"/>
      <c r="G67" s="963"/>
      <c r="H67" s="963"/>
      <c r="I67" s="963"/>
      <c r="J67" s="963"/>
      <c r="K67" s="964"/>
      <c r="L67" s="964"/>
      <c r="M67" s="964"/>
      <c r="N67" s="964" t="s">
        <v>1562</v>
      </c>
      <c r="O67" s="964" t="s">
        <v>1563</v>
      </c>
      <c r="P67" s="964" t="s">
        <v>1572</v>
      </c>
      <c r="Q67" s="965">
        <v>45107</v>
      </c>
    </row>
    <row r="68" spans="1:17" s="966" customFormat="1" x14ac:dyDescent="0.25">
      <c r="A68" s="968" t="s">
        <v>1547</v>
      </c>
      <c r="B68" s="963" t="s">
        <v>1615</v>
      </c>
      <c r="C68" s="963" t="s">
        <v>1617</v>
      </c>
      <c r="D68" s="963"/>
      <c r="E68" s="963"/>
      <c r="F68" s="963"/>
      <c r="G68" s="963"/>
      <c r="H68" s="963"/>
      <c r="I68" s="963"/>
      <c r="J68" s="963"/>
      <c r="K68" s="964"/>
      <c r="L68" s="964"/>
      <c r="M68" s="964"/>
      <c r="N68" s="964" t="s">
        <v>1564</v>
      </c>
      <c r="O68" s="964" t="s">
        <v>1565</v>
      </c>
      <c r="P68" s="964" t="s">
        <v>1572</v>
      </c>
      <c r="Q68" s="965">
        <v>45107</v>
      </c>
    </row>
    <row r="69" spans="1:17" s="966" customFormat="1" x14ac:dyDescent="0.25">
      <c r="A69" s="968" t="s">
        <v>1547</v>
      </c>
      <c r="B69" s="963" t="s">
        <v>1613</v>
      </c>
      <c r="C69" s="963" t="s">
        <v>1618</v>
      </c>
      <c r="D69" s="963"/>
      <c r="E69" s="963"/>
      <c r="F69" s="963"/>
      <c r="G69" s="963"/>
      <c r="H69" s="963"/>
      <c r="I69" s="963"/>
      <c r="J69" s="963"/>
      <c r="K69" s="964"/>
      <c r="L69" s="964"/>
      <c r="M69" s="964"/>
      <c r="N69" s="964" t="s">
        <v>1564</v>
      </c>
      <c r="O69" s="964" t="s">
        <v>1565</v>
      </c>
      <c r="P69" s="964" t="s">
        <v>1572</v>
      </c>
      <c r="Q69" s="965">
        <v>45107</v>
      </c>
    </row>
    <row r="70" spans="1:17" s="966" customFormat="1" x14ac:dyDescent="0.25">
      <c r="A70" s="968" t="s">
        <v>1547</v>
      </c>
      <c r="B70" s="963" t="s">
        <v>1613</v>
      </c>
      <c r="C70" s="963" t="s">
        <v>669</v>
      </c>
      <c r="D70" s="963"/>
      <c r="E70" s="963"/>
      <c r="F70" s="963"/>
      <c r="G70" s="963"/>
      <c r="H70" s="963"/>
      <c r="I70" s="963"/>
      <c r="J70" s="963"/>
      <c r="K70" s="964"/>
      <c r="L70" s="964"/>
      <c r="M70" s="964"/>
      <c r="N70" s="964" t="s">
        <v>1562</v>
      </c>
      <c r="O70" s="964" t="s">
        <v>1563</v>
      </c>
      <c r="P70" s="964" t="s">
        <v>1572</v>
      </c>
      <c r="Q70" s="965">
        <v>45107</v>
      </c>
    </row>
    <row r="71" spans="1:17" s="966" customFormat="1" x14ac:dyDescent="0.25">
      <c r="A71" s="968" t="s">
        <v>1547</v>
      </c>
      <c r="B71" s="963" t="s">
        <v>1615</v>
      </c>
      <c r="C71" s="963" t="s">
        <v>670</v>
      </c>
      <c r="D71" s="963"/>
      <c r="E71" s="963"/>
      <c r="F71" s="963"/>
      <c r="G71" s="963"/>
      <c r="H71" s="963"/>
      <c r="I71" s="963"/>
      <c r="J71" s="963"/>
      <c r="K71" s="964"/>
      <c r="L71" s="964"/>
      <c r="M71" s="964"/>
      <c r="N71" s="964" t="s">
        <v>1564</v>
      </c>
      <c r="O71" s="964" t="s">
        <v>1565</v>
      </c>
      <c r="P71" s="964"/>
      <c r="Q71" s="965">
        <v>45107</v>
      </c>
    </row>
    <row r="72" spans="1:17" s="966" customFormat="1" x14ac:dyDescent="0.25">
      <c r="A72" s="968" t="s">
        <v>1547</v>
      </c>
      <c r="B72" s="963" t="s">
        <v>1613</v>
      </c>
      <c r="C72" s="963" t="s">
        <v>1619</v>
      </c>
      <c r="D72" s="963"/>
      <c r="E72" s="963"/>
      <c r="F72" s="963"/>
      <c r="G72" s="963"/>
      <c r="H72" s="963"/>
      <c r="I72" s="963"/>
      <c r="J72" s="963"/>
      <c r="K72" s="964"/>
      <c r="L72" s="964"/>
      <c r="M72" s="964"/>
      <c r="N72" s="964" t="s">
        <v>1560</v>
      </c>
      <c r="O72" s="964" t="s">
        <v>1561</v>
      </c>
      <c r="P72" s="964" t="s">
        <v>1572</v>
      </c>
      <c r="Q72" s="965">
        <v>45107</v>
      </c>
    </row>
    <row r="73" spans="1:17" s="966" customFormat="1" x14ac:dyDescent="0.25">
      <c r="A73" s="968" t="s">
        <v>1547</v>
      </c>
      <c r="B73" s="963" t="s">
        <v>1613</v>
      </c>
      <c r="C73" s="963" t="s">
        <v>671</v>
      </c>
      <c r="D73" s="963"/>
      <c r="E73" s="963"/>
      <c r="F73" s="963"/>
      <c r="G73" s="963"/>
      <c r="H73" s="963"/>
      <c r="I73" s="963"/>
      <c r="J73" s="963"/>
      <c r="K73" s="964"/>
      <c r="L73" s="964"/>
      <c r="M73" s="964"/>
      <c r="N73" s="964" t="s">
        <v>1560</v>
      </c>
      <c r="O73" s="964" t="s">
        <v>1561</v>
      </c>
      <c r="P73" s="964"/>
      <c r="Q73" s="965">
        <v>45107</v>
      </c>
    </row>
    <row r="74" spans="1:17" s="966" customFormat="1" x14ac:dyDescent="0.25">
      <c r="A74" s="968" t="s">
        <v>1547</v>
      </c>
      <c r="B74" s="963" t="s">
        <v>1615</v>
      </c>
      <c r="C74" s="963" t="s">
        <v>672</v>
      </c>
      <c r="D74" s="963"/>
      <c r="E74" s="963"/>
      <c r="F74" s="963"/>
      <c r="G74" s="963"/>
      <c r="H74" s="963"/>
      <c r="I74" s="963"/>
      <c r="J74" s="963"/>
      <c r="K74" s="964"/>
      <c r="L74" s="964"/>
      <c r="M74" s="964"/>
      <c r="N74" s="964" t="s">
        <v>1607</v>
      </c>
      <c r="O74" s="964" t="s">
        <v>1608</v>
      </c>
      <c r="P74" s="964" t="s">
        <v>1554</v>
      </c>
      <c r="Q74" s="965">
        <v>45107</v>
      </c>
    </row>
    <row r="75" spans="1:17" s="966" customFormat="1" x14ac:dyDescent="0.25">
      <c r="A75" s="968" t="s">
        <v>1547</v>
      </c>
      <c r="B75" s="963" t="s">
        <v>1615</v>
      </c>
      <c r="C75" s="963" t="s">
        <v>673</v>
      </c>
      <c r="D75" s="963"/>
      <c r="E75" s="963"/>
      <c r="F75" s="963"/>
      <c r="G75" s="963"/>
      <c r="H75" s="963"/>
      <c r="I75" s="963"/>
      <c r="J75" s="963"/>
      <c r="K75" s="964"/>
      <c r="L75" s="964"/>
      <c r="M75" s="964"/>
      <c r="N75" s="964" t="s">
        <v>1564</v>
      </c>
      <c r="O75" s="964" t="s">
        <v>1565</v>
      </c>
      <c r="P75" s="964" t="s">
        <v>1554</v>
      </c>
      <c r="Q75" s="965">
        <v>45107</v>
      </c>
    </row>
    <row r="76" spans="1:17" s="966" customFormat="1" x14ac:dyDescent="0.25">
      <c r="A76" s="968" t="s">
        <v>1547</v>
      </c>
      <c r="B76" s="963" t="s">
        <v>1613</v>
      </c>
      <c r="C76" s="963" t="s">
        <v>1620</v>
      </c>
      <c r="D76" s="963"/>
      <c r="E76" s="963"/>
      <c r="F76" s="963"/>
      <c r="G76" s="963"/>
      <c r="H76" s="963"/>
      <c r="I76" s="963"/>
      <c r="J76" s="963"/>
      <c r="K76" s="964"/>
      <c r="L76" s="964"/>
      <c r="M76" s="964"/>
      <c r="N76" s="964" t="s">
        <v>1621</v>
      </c>
      <c r="O76" s="964" t="s">
        <v>1622</v>
      </c>
      <c r="P76" s="964" t="s">
        <v>1554</v>
      </c>
      <c r="Q76" s="965">
        <v>45107</v>
      </c>
    </row>
    <row r="77" spans="1:17" s="966" customFormat="1" x14ac:dyDescent="0.25">
      <c r="A77" s="968" t="s">
        <v>1547</v>
      </c>
      <c r="B77" s="963" t="s">
        <v>1613</v>
      </c>
      <c r="C77" s="963" t="s">
        <v>1623</v>
      </c>
      <c r="D77" s="963"/>
      <c r="E77" s="963"/>
      <c r="F77" s="963"/>
      <c r="G77" s="963"/>
      <c r="H77" s="963"/>
      <c r="I77" s="963"/>
      <c r="J77" s="963"/>
      <c r="K77" s="964"/>
      <c r="L77" s="964"/>
      <c r="M77" s="964"/>
      <c r="N77" s="964" t="s">
        <v>1607</v>
      </c>
      <c r="O77" s="964" t="s">
        <v>1608</v>
      </c>
      <c r="P77" s="964" t="s">
        <v>1572</v>
      </c>
      <c r="Q77" s="965">
        <v>45107</v>
      </c>
    </row>
    <row r="78" spans="1:17" s="966" customFormat="1" x14ac:dyDescent="0.25">
      <c r="A78" s="968" t="s">
        <v>1547</v>
      </c>
      <c r="B78" s="963" t="s">
        <v>1615</v>
      </c>
      <c r="C78" s="963" t="s">
        <v>674</v>
      </c>
      <c r="D78" s="963"/>
      <c r="E78" s="963"/>
      <c r="F78" s="963"/>
      <c r="G78" s="963"/>
      <c r="H78" s="963"/>
      <c r="I78" s="963"/>
      <c r="J78" s="963"/>
      <c r="K78" s="964"/>
      <c r="L78" s="964"/>
      <c r="M78" s="964"/>
      <c r="N78" s="964" t="s">
        <v>1560</v>
      </c>
      <c r="O78" s="964" t="s">
        <v>1561</v>
      </c>
      <c r="P78" s="964" t="s">
        <v>1589</v>
      </c>
      <c r="Q78" s="965">
        <v>45107</v>
      </c>
    </row>
    <row r="79" spans="1:17" s="966" customFormat="1" x14ac:dyDescent="0.25">
      <c r="A79" s="968" t="s">
        <v>1547</v>
      </c>
      <c r="B79" s="963" t="s">
        <v>1613</v>
      </c>
      <c r="C79" s="963" t="s">
        <v>1624</v>
      </c>
      <c r="D79" s="963"/>
      <c r="E79" s="963"/>
      <c r="F79" s="963"/>
      <c r="G79" s="963"/>
      <c r="H79" s="963"/>
      <c r="I79" s="963"/>
      <c r="J79" s="963"/>
      <c r="K79" s="964"/>
      <c r="L79" s="964"/>
      <c r="M79" s="964"/>
      <c r="N79" s="964" t="s">
        <v>1557</v>
      </c>
      <c r="O79" s="964" t="s">
        <v>1558</v>
      </c>
      <c r="P79" s="964"/>
      <c r="Q79" s="965">
        <v>45107</v>
      </c>
    </row>
    <row r="80" spans="1:17" s="966" customFormat="1" x14ac:dyDescent="0.25">
      <c r="A80" s="968" t="s">
        <v>1625</v>
      </c>
      <c r="B80" s="963" t="s">
        <v>1613</v>
      </c>
      <c r="C80" s="963" t="s">
        <v>260</v>
      </c>
      <c r="D80" s="963"/>
      <c r="E80" s="963"/>
      <c r="F80" s="963"/>
      <c r="G80" s="963"/>
      <c r="H80" s="963"/>
      <c r="I80" s="963"/>
      <c r="J80" s="963"/>
      <c r="K80" s="964"/>
      <c r="L80" s="964"/>
      <c r="M80" s="964"/>
      <c r="N80" s="964" t="s">
        <v>1549</v>
      </c>
      <c r="O80" s="964" t="s">
        <v>1626</v>
      </c>
      <c r="P80" s="964" t="s">
        <v>1572</v>
      </c>
      <c r="Q80" s="965">
        <v>45100</v>
      </c>
    </row>
    <row r="81" spans="1:17" s="966" customFormat="1" x14ac:dyDescent="0.25">
      <c r="A81" s="968" t="s">
        <v>1625</v>
      </c>
      <c r="B81" s="963" t="s">
        <v>1615</v>
      </c>
      <c r="C81" s="963" t="s">
        <v>1617</v>
      </c>
      <c r="D81" s="963"/>
      <c r="E81" s="963"/>
      <c r="F81" s="963"/>
      <c r="G81" s="963"/>
      <c r="H81" s="963"/>
      <c r="I81" s="963"/>
      <c r="J81" s="963"/>
      <c r="K81" s="964"/>
      <c r="L81" s="964"/>
      <c r="M81" s="964"/>
      <c r="N81" s="964" t="s">
        <v>1564</v>
      </c>
      <c r="O81" s="964" t="s">
        <v>1627</v>
      </c>
      <c r="P81" s="964" t="s">
        <v>1589</v>
      </c>
      <c r="Q81" s="965">
        <v>45100</v>
      </c>
    </row>
    <row r="82" spans="1:17" s="966" customFormat="1" x14ac:dyDescent="0.25">
      <c r="A82" s="968" t="s">
        <v>1625</v>
      </c>
      <c r="B82" s="963" t="s">
        <v>1613</v>
      </c>
      <c r="C82" s="963" t="s">
        <v>1618</v>
      </c>
      <c r="D82" s="963"/>
      <c r="E82" s="963"/>
      <c r="F82" s="963"/>
      <c r="G82" s="963"/>
      <c r="H82" s="963"/>
      <c r="I82" s="963"/>
      <c r="J82" s="963"/>
      <c r="K82" s="964"/>
      <c r="L82" s="964"/>
      <c r="M82" s="964"/>
      <c r="N82" s="964" t="s">
        <v>1564</v>
      </c>
      <c r="O82" s="964" t="s">
        <v>1627</v>
      </c>
      <c r="P82" s="964" t="s">
        <v>1572</v>
      </c>
      <c r="Q82" s="965">
        <v>45100</v>
      </c>
    </row>
    <row r="83" spans="1:17" s="966" customFormat="1" x14ac:dyDescent="0.25">
      <c r="A83" s="968" t="s">
        <v>1625</v>
      </c>
      <c r="B83" s="963" t="s">
        <v>1613</v>
      </c>
      <c r="C83" s="963" t="s">
        <v>675</v>
      </c>
      <c r="D83" s="963"/>
      <c r="E83" s="963"/>
      <c r="F83" s="963"/>
      <c r="G83" s="963"/>
      <c r="H83" s="963"/>
      <c r="I83" s="963"/>
      <c r="J83" s="963"/>
      <c r="K83" s="964"/>
      <c r="L83" s="964"/>
      <c r="M83" s="964"/>
      <c r="N83" s="964" t="s">
        <v>1552</v>
      </c>
      <c r="O83" s="964" t="s">
        <v>1628</v>
      </c>
      <c r="P83" s="964" t="s">
        <v>1572</v>
      </c>
      <c r="Q83" s="965">
        <v>45100</v>
      </c>
    </row>
    <row r="84" spans="1:17" s="966" customFormat="1" x14ac:dyDescent="0.25">
      <c r="A84" s="968" t="s">
        <v>1625</v>
      </c>
      <c r="B84" s="963" t="s">
        <v>1615</v>
      </c>
      <c r="C84" s="963" t="s">
        <v>670</v>
      </c>
      <c r="D84" s="963"/>
      <c r="E84" s="963"/>
      <c r="F84" s="963"/>
      <c r="G84" s="963"/>
      <c r="H84" s="963"/>
      <c r="I84" s="963"/>
      <c r="J84" s="963"/>
      <c r="K84" s="964"/>
      <c r="L84" s="964"/>
      <c r="M84" s="964"/>
      <c r="N84" s="964" t="s">
        <v>1560</v>
      </c>
      <c r="O84" s="964" t="s">
        <v>1629</v>
      </c>
      <c r="P84" s="964" t="s">
        <v>1572</v>
      </c>
      <c r="Q84" s="965">
        <v>45100</v>
      </c>
    </row>
    <row r="85" spans="1:17" s="966" customFormat="1" x14ac:dyDescent="0.25">
      <c r="A85" s="968" t="s">
        <v>1625</v>
      </c>
      <c r="B85" s="963" t="s">
        <v>1613</v>
      </c>
      <c r="C85" s="963" t="s">
        <v>1619</v>
      </c>
      <c r="D85" s="963"/>
      <c r="E85" s="963"/>
      <c r="F85" s="963"/>
      <c r="G85" s="963"/>
      <c r="H85" s="963"/>
      <c r="I85" s="963"/>
      <c r="J85" s="963"/>
      <c r="K85" s="964"/>
      <c r="L85" s="964"/>
      <c r="M85" s="964"/>
      <c r="N85" s="964" t="s">
        <v>1560</v>
      </c>
      <c r="O85" s="964" t="s">
        <v>1629</v>
      </c>
      <c r="P85" s="964" t="s">
        <v>1572</v>
      </c>
      <c r="Q85" s="965">
        <v>45100</v>
      </c>
    </row>
    <row r="86" spans="1:17" s="966" customFormat="1" x14ac:dyDescent="0.25">
      <c r="A86" s="968" t="s">
        <v>1625</v>
      </c>
      <c r="B86" s="963" t="s">
        <v>1615</v>
      </c>
      <c r="C86" s="963" t="s">
        <v>673</v>
      </c>
      <c r="D86" s="963"/>
      <c r="E86" s="963"/>
      <c r="F86" s="963"/>
      <c r="G86" s="963"/>
      <c r="H86" s="963"/>
      <c r="I86" s="963"/>
      <c r="J86" s="963"/>
      <c r="K86" s="964"/>
      <c r="L86" s="964"/>
      <c r="M86" s="964"/>
      <c r="N86" s="964" t="s">
        <v>1557</v>
      </c>
      <c r="O86" s="964" t="s">
        <v>1630</v>
      </c>
      <c r="P86" s="964" t="s">
        <v>1554</v>
      </c>
      <c r="Q86" s="965">
        <v>45100</v>
      </c>
    </row>
    <row r="87" spans="1:17" s="966" customFormat="1" x14ac:dyDescent="0.25">
      <c r="A87" s="968" t="s">
        <v>1625</v>
      </c>
      <c r="B87" s="963" t="s">
        <v>1613</v>
      </c>
      <c r="C87" s="963" t="s">
        <v>1623</v>
      </c>
      <c r="D87" s="963"/>
      <c r="E87" s="963"/>
      <c r="F87" s="963"/>
      <c r="G87" s="963"/>
      <c r="H87" s="963"/>
      <c r="I87" s="963"/>
      <c r="J87" s="963"/>
      <c r="K87" s="964"/>
      <c r="L87" s="964"/>
      <c r="M87" s="964"/>
      <c r="N87" s="964" t="s">
        <v>1607</v>
      </c>
      <c r="O87" s="964" t="s">
        <v>1631</v>
      </c>
      <c r="P87" s="964" t="s">
        <v>1572</v>
      </c>
      <c r="Q87" s="965">
        <v>45100</v>
      </c>
    </row>
    <row r="88" spans="1:17" s="966" customFormat="1" ht="15" customHeight="1" x14ac:dyDescent="0.25">
      <c r="A88" s="968" t="s">
        <v>1625</v>
      </c>
      <c r="B88" s="963" t="s">
        <v>1613</v>
      </c>
      <c r="C88" s="963" t="s">
        <v>1624</v>
      </c>
      <c r="D88" s="963"/>
      <c r="E88" s="963"/>
      <c r="F88" s="963"/>
      <c r="G88" s="963"/>
      <c r="H88" s="963"/>
      <c r="I88" s="963"/>
      <c r="J88" s="963"/>
      <c r="K88" s="964"/>
      <c r="L88" s="964"/>
      <c r="M88" s="964"/>
      <c r="N88" s="964" t="s">
        <v>1607</v>
      </c>
      <c r="O88" s="964" t="s">
        <v>1631</v>
      </c>
      <c r="P88" s="964" t="s">
        <v>1572</v>
      </c>
      <c r="Q88" s="965">
        <v>45100</v>
      </c>
    </row>
    <row r="89" spans="1:17" s="966" customFormat="1" ht="15" customHeight="1" x14ac:dyDescent="0.25">
      <c r="A89" s="968" t="s">
        <v>1574</v>
      </c>
      <c r="B89" s="963" t="s">
        <v>1613</v>
      </c>
      <c r="C89" s="963" t="s">
        <v>1614</v>
      </c>
      <c r="D89" s="963"/>
      <c r="E89" s="963"/>
      <c r="F89" s="963"/>
      <c r="G89" s="963"/>
      <c r="H89" s="963"/>
      <c r="I89" s="963"/>
      <c r="J89" s="963"/>
      <c r="K89" s="964"/>
      <c r="L89" s="964"/>
      <c r="M89" s="964"/>
      <c r="N89" s="964" t="s">
        <v>1562</v>
      </c>
      <c r="O89" s="964" t="s">
        <v>1632</v>
      </c>
      <c r="P89" s="964"/>
      <c r="Q89" s="965">
        <v>45107</v>
      </c>
    </row>
    <row r="90" spans="1:17" s="966" customFormat="1" ht="15" customHeight="1" x14ac:dyDescent="0.25">
      <c r="A90" s="968" t="s">
        <v>1574</v>
      </c>
      <c r="B90" s="963" t="s">
        <v>1615</v>
      </c>
      <c r="C90" s="963" t="s">
        <v>1616</v>
      </c>
      <c r="D90" s="963"/>
      <c r="E90" s="963"/>
      <c r="F90" s="963"/>
      <c r="G90" s="963"/>
      <c r="H90" s="963"/>
      <c r="I90" s="963"/>
      <c r="J90" s="963"/>
      <c r="K90" s="964"/>
      <c r="L90" s="964"/>
      <c r="M90" s="964"/>
      <c r="N90" s="964" t="s">
        <v>1607</v>
      </c>
      <c r="O90" s="964" t="s">
        <v>1633</v>
      </c>
      <c r="P90" s="964"/>
      <c r="Q90" s="965">
        <v>45107</v>
      </c>
    </row>
    <row r="91" spans="1:17" s="966" customFormat="1" ht="15" customHeight="1" x14ac:dyDescent="0.25">
      <c r="A91" s="968" t="s">
        <v>1574</v>
      </c>
      <c r="B91" s="963" t="s">
        <v>1613</v>
      </c>
      <c r="C91" s="963" t="s">
        <v>260</v>
      </c>
      <c r="D91" s="963"/>
      <c r="E91" s="963"/>
      <c r="F91" s="963"/>
      <c r="G91" s="963"/>
      <c r="H91" s="963"/>
      <c r="I91" s="963"/>
      <c r="J91" s="963"/>
      <c r="K91" s="964"/>
      <c r="L91" s="964"/>
      <c r="M91" s="964"/>
      <c r="N91" s="964" t="s">
        <v>1552</v>
      </c>
      <c r="O91" s="964" t="s">
        <v>1575</v>
      </c>
      <c r="P91" s="964"/>
      <c r="Q91" s="965">
        <v>45107</v>
      </c>
    </row>
    <row r="92" spans="1:17" s="966" customFormat="1" ht="15" customHeight="1" x14ac:dyDescent="0.25">
      <c r="A92" s="968" t="s">
        <v>1574</v>
      </c>
      <c r="B92" s="963" t="s">
        <v>1613</v>
      </c>
      <c r="C92" s="963" t="s">
        <v>669</v>
      </c>
      <c r="D92" s="963"/>
      <c r="E92" s="963"/>
      <c r="F92" s="963"/>
      <c r="G92" s="963"/>
      <c r="H92" s="963"/>
      <c r="I92" s="963"/>
      <c r="J92" s="963"/>
      <c r="K92" s="964"/>
      <c r="L92" s="964"/>
      <c r="M92" s="964"/>
      <c r="N92" s="964" t="s">
        <v>1607</v>
      </c>
      <c r="O92" s="964" t="s">
        <v>1633</v>
      </c>
      <c r="P92" s="964"/>
      <c r="Q92" s="965">
        <v>45107</v>
      </c>
    </row>
    <row r="93" spans="1:17" s="966" customFormat="1" ht="15" customHeight="1" x14ac:dyDescent="0.25">
      <c r="A93" s="968" t="s">
        <v>1574</v>
      </c>
      <c r="B93" s="963" t="s">
        <v>1613</v>
      </c>
      <c r="C93" s="963" t="s">
        <v>675</v>
      </c>
      <c r="D93" s="963"/>
      <c r="E93" s="963"/>
      <c r="F93" s="963"/>
      <c r="G93" s="963"/>
      <c r="H93" s="963"/>
      <c r="I93" s="963"/>
      <c r="J93" s="963"/>
      <c r="K93" s="964"/>
      <c r="L93" s="964"/>
      <c r="M93" s="964"/>
      <c r="N93" s="964" t="s">
        <v>1552</v>
      </c>
      <c r="O93" s="964" t="s">
        <v>1575</v>
      </c>
      <c r="P93" s="964"/>
      <c r="Q93" s="965">
        <v>45107</v>
      </c>
    </row>
    <row r="94" spans="1:17" s="966" customFormat="1" ht="15" customHeight="1" x14ac:dyDescent="0.25">
      <c r="A94" s="968" t="s">
        <v>1574</v>
      </c>
      <c r="B94" s="963" t="s">
        <v>1613</v>
      </c>
      <c r="C94" s="963" t="s">
        <v>671</v>
      </c>
      <c r="D94" s="963"/>
      <c r="E94" s="963"/>
      <c r="F94" s="963"/>
      <c r="G94" s="963"/>
      <c r="H94" s="963"/>
      <c r="I94" s="963"/>
      <c r="J94" s="963"/>
      <c r="K94" s="964"/>
      <c r="L94" s="964"/>
      <c r="M94" s="964"/>
      <c r="N94" s="964" t="s">
        <v>1560</v>
      </c>
      <c r="O94" s="964" t="s">
        <v>1634</v>
      </c>
      <c r="P94" s="964"/>
      <c r="Q94" s="965">
        <v>45107</v>
      </c>
    </row>
    <row r="95" spans="1:17" s="966" customFormat="1" ht="15" customHeight="1" x14ac:dyDescent="0.25">
      <c r="A95" s="968" t="s">
        <v>1574</v>
      </c>
      <c r="B95" s="963" t="s">
        <v>1615</v>
      </c>
      <c r="C95" s="963" t="s">
        <v>672</v>
      </c>
      <c r="D95" s="963"/>
      <c r="E95" s="963"/>
      <c r="F95" s="963"/>
      <c r="G95" s="963"/>
      <c r="H95" s="963"/>
      <c r="I95" s="963"/>
      <c r="J95" s="963"/>
      <c r="K95" s="964"/>
      <c r="L95" s="964"/>
      <c r="M95" s="964"/>
      <c r="N95" s="964" t="s">
        <v>1560</v>
      </c>
      <c r="O95" s="964" t="s">
        <v>1634</v>
      </c>
      <c r="P95" s="964"/>
      <c r="Q95" s="965">
        <v>45107</v>
      </c>
    </row>
    <row r="96" spans="1:17" s="966" customFormat="1" ht="15" customHeight="1" thickBot="1" x14ac:dyDescent="0.3">
      <c r="A96" s="968" t="s">
        <v>1574</v>
      </c>
      <c r="B96" s="963" t="s">
        <v>1615</v>
      </c>
      <c r="C96" s="963" t="s">
        <v>674</v>
      </c>
      <c r="D96" s="963"/>
      <c r="E96" s="963"/>
      <c r="F96" s="963"/>
      <c r="G96" s="963"/>
      <c r="H96" s="963"/>
      <c r="I96" s="963"/>
      <c r="J96" s="963"/>
      <c r="K96" s="964"/>
      <c r="L96" s="964"/>
      <c r="M96" s="964"/>
      <c r="N96" s="964" t="s">
        <v>1607</v>
      </c>
      <c r="O96" s="964" t="s">
        <v>1633</v>
      </c>
      <c r="P96" s="964"/>
      <c r="Q96" s="965">
        <v>45107</v>
      </c>
    </row>
    <row r="97" spans="1:17" s="966" customFormat="1" ht="15.75" customHeight="1" x14ac:dyDescent="0.25">
      <c r="A97" s="1877" t="s">
        <v>1537</v>
      </c>
      <c r="B97" s="1884" t="s">
        <v>1635</v>
      </c>
      <c r="C97" s="1884" t="s">
        <v>1635</v>
      </c>
      <c r="D97" s="1884"/>
      <c r="E97" s="1884"/>
      <c r="F97" s="1884"/>
      <c r="G97" s="1884"/>
      <c r="H97" s="1884"/>
      <c r="I97" s="1884"/>
      <c r="J97" s="1884"/>
      <c r="K97" s="1884"/>
      <c r="L97" s="1887" t="s">
        <v>666</v>
      </c>
      <c r="M97" s="1887"/>
      <c r="N97" s="1887"/>
      <c r="O97" s="1887"/>
      <c r="P97" s="1884" t="s">
        <v>1541</v>
      </c>
      <c r="Q97" s="1888" t="s">
        <v>1542</v>
      </c>
    </row>
    <row r="98" spans="1:17" s="966" customFormat="1" ht="15" customHeight="1" x14ac:dyDescent="0.25">
      <c r="A98" s="1878"/>
      <c r="B98" s="1885"/>
      <c r="C98" s="1885"/>
      <c r="D98" s="1885"/>
      <c r="E98" s="1885"/>
      <c r="F98" s="1885"/>
      <c r="G98" s="1885"/>
      <c r="H98" s="1885"/>
      <c r="I98" s="1885"/>
      <c r="J98" s="1885"/>
      <c r="K98" s="1885"/>
      <c r="L98" s="1891" t="s">
        <v>1545</v>
      </c>
      <c r="M98" s="1891"/>
      <c r="N98" s="1891"/>
      <c r="O98" s="1891"/>
      <c r="P98" s="1885"/>
      <c r="Q98" s="1889"/>
    </row>
    <row r="99" spans="1:17" s="966" customFormat="1" ht="15" customHeight="1" thickBot="1" x14ac:dyDescent="0.3">
      <c r="A99" s="1879"/>
      <c r="B99" s="1886"/>
      <c r="C99" s="1886"/>
      <c r="D99" s="1886"/>
      <c r="E99" s="1886"/>
      <c r="F99" s="1886"/>
      <c r="G99" s="1886"/>
      <c r="H99" s="1886"/>
      <c r="I99" s="1886"/>
      <c r="J99" s="1886"/>
      <c r="K99" s="1886"/>
      <c r="L99" s="1892" t="s">
        <v>1546</v>
      </c>
      <c r="M99" s="1892"/>
      <c r="N99" s="1892" t="s">
        <v>1537</v>
      </c>
      <c r="O99" s="1892"/>
      <c r="P99" s="1886"/>
      <c r="Q99" s="1890"/>
    </row>
    <row r="100" spans="1:17" s="966" customFormat="1" x14ac:dyDescent="0.25">
      <c r="A100" s="969" t="s">
        <v>1574</v>
      </c>
      <c r="B100" s="963" t="s">
        <v>1636</v>
      </c>
      <c r="C100" s="963" t="s">
        <v>284</v>
      </c>
      <c r="D100" s="963"/>
      <c r="E100" s="963"/>
      <c r="F100" s="963"/>
      <c r="G100" s="963"/>
      <c r="H100" s="963"/>
      <c r="I100" s="963"/>
      <c r="J100" s="963"/>
      <c r="K100" s="964"/>
      <c r="L100" s="964"/>
      <c r="M100" s="964"/>
      <c r="N100" s="964" t="s">
        <v>1599</v>
      </c>
      <c r="O100" s="964" t="s">
        <v>1637</v>
      </c>
      <c r="P100" s="964"/>
      <c r="Q100" s="965">
        <v>45107</v>
      </c>
    </row>
    <row r="101" spans="1:17" s="966" customFormat="1" x14ac:dyDescent="0.25">
      <c r="A101" s="970" t="s">
        <v>1574</v>
      </c>
      <c r="B101" s="963" t="s">
        <v>1636</v>
      </c>
      <c r="C101" s="963" t="s">
        <v>676</v>
      </c>
      <c r="D101" s="963"/>
      <c r="E101" s="963"/>
      <c r="F101" s="963"/>
      <c r="G101" s="963"/>
      <c r="H101" s="963"/>
      <c r="I101" s="963"/>
      <c r="J101" s="963"/>
      <c r="K101" s="964"/>
      <c r="L101" s="964"/>
      <c r="M101" s="964"/>
      <c r="N101" s="964" t="s">
        <v>1562</v>
      </c>
      <c r="O101" s="964" t="s">
        <v>1632</v>
      </c>
      <c r="P101" s="964"/>
      <c r="Q101" s="965">
        <v>45107</v>
      </c>
    </row>
    <row r="102" spans="1:17" s="966" customFormat="1" ht="15.75" thickBot="1" x14ac:dyDescent="0.3">
      <c r="A102" s="969" t="s">
        <v>1574</v>
      </c>
      <c r="B102" s="963" t="s">
        <v>1636</v>
      </c>
      <c r="C102" s="963" t="s">
        <v>460</v>
      </c>
      <c r="D102" s="963"/>
      <c r="E102" s="963"/>
      <c r="F102" s="963"/>
      <c r="G102" s="963"/>
      <c r="H102" s="963"/>
      <c r="I102" s="963"/>
      <c r="J102" s="963"/>
      <c r="K102" s="964"/>
      <c r="L102" s="964"/>
      <c r="M102" s="964"/>
      <c r="N102" s="964" t="s">
        <v>1562</v>
      </c>
      <c r="O102" s="964" t="s">
        <v>1632</v>
      </c>
      <c r="P102" s="964"/>
      <c r="Q102" s="965">
        <v>45107</v>
      </c>
    </row>
    <row r="103" spans="1:17" s="966" customFormat="1" ht="15" hidden="1" customHeight="1" x14ac:dyDescent="0.25">
      <c r="A103" s="971"/>
      <c r="B103" s="972"/>
      <c r="C103" s="972"/>
      <c r="D103" s="972"/>
      <c r="E103" s="972"/>
      <c r="F103" s="972"/>
      <c r="G103" s="972"/>
      <c r="H103" s="972"/>
      <c r="I103" s="972"/>
      <c r="J103" s="972"/>
      <c r="K103" s="973"/>
      <c r="L103" s="973"/>
      <c r="M103" s="973"/>
      <c r="N103" s="973"/>
      <c r="O103" s="973"/>
      <c r="P103" s="973"/>
      <c r="Q103" s="974"/>
    </row>
    <row r="104" spans="1:17" s="966" customFormat="1" ht="15" hidden="1" customHeight="1" x14ac:dyDescent="0.25">
      <c r="A104" s="975"/>
      <c r="B104" s="972"/>
      <c r="C104" s="972"/>
      <c r="D104" s="972"/>
      <c r="E104" s="972"/>
      <c r="F104" s="972"/>
      <c r="G104" s="972"/>
      <c r="H104" s="972"/>
      <c r="I104" s="972"/>
      <c r="J104" s="972"/>
      <c r="K104" s="973"/>
      <c r="L104" s="973"/>
      <c r="M104" s="973"/>
      <c r="N104" s="973"/>
      <c r="O104" s="973"/>
      <c r="P104" s="973"/>
      <c r="Q104" s="974"/>
    </row>
    <row r="105" spans="1:17" s="966" customFormat="1" ht="15" hidden="1" customHeight="1" x14ac:dyDescent="0.25">
      <c r="A105" s="971"/>
      <c r="B105" s="972"/>
      <c r="C105" s="972"/>
      <c r="D105" s="972"/>
      <c r="E105" s="972"/>
      <c r="F105" s="972"/>
      <c r="G105" s="972"/>
      <c r="H105" s="972"/>
      <c r="I105" s="972"/>
      <c r="J105" s="972"/>
      <c r="K105" s="973"/>
      <c r="L105" s="973"/>
      <c r="M105" s="973"/>
      <c r="N105" s="973"/>
      <c r="O105" s="973"/>
      <c r="P105" s="973"/>
      <c r="Q105" s="974"/>
    </row>
    <row r="106" spans="1:17" s="966" customFormat="1" ht="15" hidden="1" customHeight="1" x14ac:dyDescent="0.25">
      <c r="A106" s="975"/>
      <c r="B106" s="972"/>
      <c r="C106" s="972"/>
      <c r="D106" s="972"/>
      <c r="E106" s="972"/>
      <c r="F106" s="972"/>
      <c r="G106" s="972"/>
      <c r="H106" s="972"/>
      <c r="I106" s="972"/>
      <c r="J106" s="972"/>
      <c r="K106" s="973"/>
      <c r="L106" s="973"/>
      <c r="M106" s="973"/>
      <c r="N106" s="973"/>
      <c r="O106" s="973"/>
      <c r="P106" s="973"/>
      <c r="Q106" s="974"/>
    </row>
    <row r="107" spans="1:17" s="966" customFormat="1" ht="15" hidden="1" customHeight="1" x14ac:dyDescent="0.25">
      <c r="A107" s="971"/>
      <c r="B107" s="972"/>
      <c r="C107" s="972"/>
      <c r="D107" s="972"/>
      <c r="E107" s="972"/>
      <c r="F107" s="972"/>
      <c r="G107" s="972"/>
      <c r="H107" s="972"/>
      <c r="I107" s="972"/>
      <c r="J107" s="972"/>
      <c r="K107" s="973"/>
      <c r="L107" s="973"/>
      <c r="M107" s="973"/>
      <c r="N107" s="973"/>
      <c r="O107" s="973"/>
      <c r="P107" s="973"/>
      <c r="Q107" s="974"/>
    </row>
    <row r="108" spans="1:17" s="966" customFormat="1" ht="15" hidden="1" customHeight="1" x14ac:dyDescent="0.25">
      <c r="A108" s="975"/>
      <c r="B108" s="972"/>
      <c r="C108" s="972"/>
      <c r="D108" s="972"/>
      <c r="E108" s="972"/>
      <c r="F108" s="972"/>
      <c r="G108" s="972"/>
      <c r="H108" s="972"/>
      <c r="I108" s="972"/>
      <c r="J108" s="972"/>
      <c r="K108" s="973"/>
      <c r="L108" s="973"/>
      <c r="M108" s="973"/>
      <c r="N108" s="973"/>
      <c r="O108" s="973"/>
      <c r="P108" s="973"/>
      <c r="Q108" s="974"/>
    </row>
    <row r="109" spans="1:17" s="966" customFormat="1" ht="15" hidden="1" customHeight="1" x14ac:dyDescent="0.25">
      <c r="A109" s="971"/>
      <c r="B109" s="972"/>
      <c r="C109" s="972"/>
      <c r="D109" s="972"/>
      <c r="E109" s="972"/>
      <c r="F109" s="972"/>
      <c r="G109" s="972"/>
      <c r="H109" s="972"/>
      <c r="I109" s="972"/>
      <c r="J109" s="972"/>
      <c r="K109" s="973"/>
      <c r="L109" s="973"/>
      <c r="M109" s="973"/>
      <c r="N109" s="973"/>
      <c r="O109" s="973"/>
      <c r="P109" s="973"/>
      <c r="Q109" s="974"/>
    </row>
    <row r="110" spans="1:17" s="966" customFormat="1" ht="15" hidden="1" customHeight="1" x14ac:dyDescent="0.25">
      <c r="A110" s="975"/>
      <c r="B110" s="972"/>
      <c r="C110" s="972"/>
      <c r="D110" s="972"/>
      <c r="E110" s="972"/>
      <c r="F110" s="972"/>
      <c r="G110" s="972"/>
      <c r="H110" s="972"/>
      <c r="I110" s="972"/>
      <c r="J110" s="972"/>
      <c r="K110" s="973"/>
      <c r="L110" s="973"/>
      <c r="M110" s="973"/>
      <c r="N110" s="973"/>
      <c r="O110" s="973"/>
      <c r="P110" s="973"/>
      <c r="Q110" s="974"/>
    </row>
    <row r="111" spans="1:17" s="966" customFormat="1" ht="15" hidden="1" customHeight="1" x14ac:dyDescent="0.25">
      <c r="A111" s="971"/>
      <c r="B111" s="972"/>
      <c r="C111" s="972"/>
      <c r="D111" s="972"/>
      <c r="E111" s="972"/>
      <c r="F111" s="972"/>
      <c r="G111" s="972"/>
      <c r="H111" s="972"/>
      <c r="I111" s="972"/>
      <c r="J111" s="972"/>
      <c r="K111" s="973"/>
      <c r="L111" s="973"/>
      <c r="M111" s="973"/>
      <c r="N111" s="973"/>
      <c r="O111" s="973"/>
      <c r="P111" s="973"/>
      <c r="Q111" s="974"/>
    </row>
    <row r="112" spans="1:17" s="966" customFormat="1" ht="15" hidden="1" customHeight="1" x14ac:dyDescent="0.25">
      <c r="A112" s="975"/>
      <c r="B112" s="972"/>
      <c r="C112" s="972"/>
      <c r="D112" s="972"/>
      <c r="E112" s="972"/>
      <c r="F112" s="972"/>
      <c r="G112" s="972"/>
      <c r="H112" s="972"/>
      <c r="I112" s="972"/>
      <c r="J112" s="972"/>
      <c r="K112" s="973"/>
      <c r="L112" s="973"/>
      <c r="M112" s="973"/>
      <c r="N112" s="973"/>
      <c r="O112" s="973"/>
      <c r="P112" s="973"/>
      <c r="Q112" s="974"/>
    </row>
    <row r="113" spans="1:17" s="966" customFormat="1" ht="15" hidden="1" customHeight="1" x14ac:dyDescent="0.25">
      <c r="A113" s="971"/>
      <c r="B113" s="972"/>
      <c r="C113" s="972"/>
      <c r="D113" s="972"/>
      <c r="E113" s="972"/>
      <c r="F113" s="972"/>
      <c r="G113" s="972"/>
      <c r="H113" s="972"/>
      <c r="I113" s="972"/>
      <c r="J113" s="972"/>
      <c r="K113" s="973"/>
      <c r="L113" s="973"/>
      <c r="M113" s="973"/>
      <c r="N113" s="973"/>
      <c r="O113" s="973"/>
      <c r="P113" s="973"/>
      <c r="Q113" s="974"/>
    </row>
    <row r="114" spans="1:17" s="966" customFormat="1" ht="15" hidden="1" customHeight="1" x14ac:dyDescent="0.25">
      <c r="A114" s="975"/>
      <c r="B114" s="972"/>
      <c r="C114" s="972"/>
      <c r="D114" s="972"/>
      <c r="E114" s="972"/>
      <c r="F114" s="972"/>
      <c r="G114" s="972"/>
      <c r="H114" s="972"/>
      <c r="I114" s="972"/>
      <c r="J114" s="972"/>
      <c r="K114" s="973"/>
      <c r="L114" s="973"/>
      <c r="M114" s="973"/>
      <c r="N114" s="973"/>
      <c r="O114" s="973"/>
      <c r="P114" s="973"/>
      <c r="Q114" s="974"/>
    </row>
    <row r="115" spans="1:17" s="966" customFormat="1" ht="15" hidden="1" customHeight="1" x14ac:dyDescent="0.25">
      <c r="A115" s="975"/>
      <c r="B115" s="972"/>
      <c r="C115" s="972"/>
      <c r="D115" s="972"/>
      <c r="E115" s="972"/>
      <c r="F115" s="972"/>
      <c r="G115" s="972"/>
      <c r="H115" s="972"/>
      <c r="I115" s="972"/>
      <c r="J115" s="972"/>
      <c r="K115" s="973"/>
      <c r="L115" s="973"/>
      <c r="M115" s="973"/>
      <c r="N115" s="973"/>
      <c r="O115" s="973"/>
      <c r="P115" s="973"/>
      <c r="Q115" s="974"/>
    </row>
    <row r="116" spans="1:17" s="966" customFormat="1" ht="15" hidden="1" customHeight="1" x14ac:dyDescent="0.25">
      <c r="A116" s="971"/>
      <c r="B116" s="972"/>
      <c r="C116" s="972"/>
      <c r="D116" s="972"/>
      <c r="E116" s="972"/>
      <c r="F116" s="972"/>
      <c r="G116" s="972"/>
      <c r="H116" s="972"/>
      <c r="I116" s="972"/>
      <c r="J116" s="972"/>
      <c r="K116" s="973"/>
      <c r="L116" s="973"/>
      <c r="M116" s="973"/>
      <c r="N116" s="973"/>
      <c r="O116" s="973"/>
      <c r="P116" s="973"/>
      <c r="Q116" s="974"/>
    </row>
    <row r="117" spans="1:17" s="966" customFormat="1" ht="15.75" customHeight="1" x14ac:dyDescent="0.25">
      <c r="A117" s="1877" t="s">
        <v>1537</v>
      </c>
      <c r="B117" s="1880" t="s">
        <v>666</v>
      </c>
      <c r="C117" s="1880" t="s">
        <v>666</v>
      </c>
      <c r="D117" s="1880" t="s">
        <v>1638</v>
      </c>
      <c r="E117" s="1880" t="s">
        <v>1639</v>
      </c>
      <c r="F117" s="1880"/>
      <c r="G117" s="1883" t="s">
        <v>1640</v>
      </c>
      <c r="H117" s="1883"/>
      <c r="I117" s="1883"/>
      <c r="J117" s="1883"/>
      <c r="K117" s="1846" t="s">
        <v>1641</v>
      </c>
      <c r="L117" s="1846" t="s">
        <v>1641</v>
      </c>
      <c r="M117" s="1846"/>
      <c r="N117" s="1846"/>
      <c r="O117" s="1846"/>
      <c r="P117" s="1880" t="s">
        <v>1541</v>
      </c>
      <c r="Q117" s="1893" t="s">
        <v>1642</v>
      </c>
    </row>
    <row r="118" spans="1:17" s="966" customFormat="1" x14ac:dyDescent="0.25">
      <c r="A118" s="1878"/>
      <c r="B118" s="1881"/>
      <c r="C118" s="1881"/>
      <c r="D118" s="1881"/>
      <c r="E118" s="1881"/>
      <c r="F118" s="1881"/>
      <c r="G118" s="1896" t="s">
        <v>1545</v>
      </c>
      <c r="H118" s="1896"/>
      <c r="I118" s="1896"/>
      <c r="J118" s="1896"/>
      <c r="K118" s="976"/>
      <c r="L118" s="1856" t="s">
        <v>1545</v>
      </c>
      <c r="M118" s="1856"/>
      <c r="N118" s="1856"/>
      <c r="O118" s="977"/>
      <c r="P118" s="1881"/>
      <c r="Q118" s="1894"/>
    </row>
    <row r="119" spans="1:17" s="966" customFormat="1" ht="32.25" customHeight="1" thickBot="1" x14ac:dyDescent="0.3">
      <c r="A119" s="1879"/>
      <c r="B119" s="1882"/>
      <c r="C119" s="1882"/>
      <c r="D119" s="1882"/>
      <c r="E119" s="1882"/>
      <c r="F119" s="1882"/>
      <c r="G119" s="978" t="s">
        <v>1546</v>
      </c>
      <c r="H119" s="978"/>
      <c r="I119" s="978" t="s">
        <v>1537</v>
      </c>
      <c r="J119" s="978"/>
      <c r="K119" s="979"/>
      <c r="L119" s="980" t="s">
        <v>1546</v>
      </c>
      <c r="M119" s="979"/>
      <c r="N119" s="980" t="s">
        <v>1537</v>
      </c>
      <c r="O119" s="980"/>
      <c r="P119" s="1882"/>
      <c r="Q119" s="1895"/>
    </row>
    <row r="120" spans="1:17" s="966" customFormat="1" x14ac:dyDescent="0.25">
      <c r="A120" s="968" t="s">
        <v>1547</v>
      </c>
      <c r="B120" s="963" t="s">
        <v>1548</v>
      </c>
      <c r="C120" s="963" t="s">
        <v>6</v>
      </c>
      <c r="D120" s="963" t="s">
        <v>1643</v>
      </c>
      <c r="E120" s="981" t="s">
        <v>1644</v>
      </c>
      <c r="F120" s="981"/>
      <c r="G120" s="964"/>
      <c r="H120" s="964"/>
      <c r="I120" s="964"/>
      <c r="J120" s="964"/>
      <c r="K120" s="964"/>
      <c r="L120" s="964"/>
      <c r="M120" s="964"/>
      <c r="N120" s="964" t="s">
        <v>1552</v>
      </c>
      <c r="O120" s="964" t="s">
        <v>1553</v>
      </c>
      <c r="P120" s="964" t="s">
        <v>1554</v>
      </c>
      <c r="Q120" s="965">
        <v>45107</v>
      </c>
    </row>
    <row r="121" spans="1:17" s="966" customFormat="1" x14ac:dyDescent="0.25">
      <c r="A121" s="968" t="s">
        <v>1547</v>
      </c>
      <c r="B121" s="963" t="s">
        <v>1548</v>
      </c>
      <c r="C121" s="963" t="s">
        <v>6</v>
      </c>
      <c r="D121" s="963" t="s">
        <v>1645</v>
      </c>
      <c r="E121" s="981" t="s">
        <v>1646</v>
      </c>
      <c r="F121" s="981"/>
      <c r="G121" s="964"/>
      <c r="H121" s="964"/>
      <c r="I121" s="964"/>
      <c r="J121" s="964"/>
      <c r="K121" s="964"/>
      <c r="L121" s="964"/>
      <c r="M121" s="964"/>
      <c r="N121" s="964" t="s">
        <v>1552</v>
      </c>
      <c r="O121" s="964" t="s">
        <v>1553</v>
      </c>
      <c r="P121" s="964" t="s">
        <v>1554</v>
      </c>
      <c r="Q121" s="965">
        <v>45107</v>
      </c>
    </row>
    <row r="122" spans="1:17" s="966" customFormat="1" x14ac:dyDescent="0.25">
      <c r="A122" s="968" t="s">
        <v>1547</v>
      </c>
      <c r="B122" s="963" t="s">
        <v>1548</v>
      </c>
      <c r="C122" s="963" t="s">
        <v>6</v>
      </c>
      <c r="D122" s="963" t="s">
        <v>1647</v>
      </c>
      <c r="E122" s="981" t="s">
        <v>1648</v>
      </c>
      <c r="F122" s="981"/>
      <c r="G122" s="964"/>
      <c r="H122" s="964"/>
      <c r="I122" s="964"/>
      <c r="J122" s="964"/>
      <c r="K122" s="964"/>
      <c r="L122" s="964"/>
      <c r="M122" s="964"/>
      <c r="N122" s="964" t="s">
        <v>1552</v>
      </c>
      <c r="O122" s="964" t="s">
        <v>1553</v>
      </c>
      <c r="P122" s="964" t="s">
        <v>1554</v>
      </c>
      <c r="Q122" s="965">
        <v>45107</v>
      </c>
    </row>
    <row r="123" spans="1:17" s="966" customFormat="1" x14ac:dyDescent="0.25">
      <c r="A123" s="968" t="s">
        <v>1547</v>
      </c>
      <c r="B123" s="963" t="s">
        <v>1548</v>
      </c>
      <c r="C123" s="963" t="s">
        <v>6</v>
      </c>
      <c r="D123" s="963" t="s">
        <v>45</v>
      </c>
      <c r="E123" s="981" t="s">
        <v>1649</v>
      </c>
      <c r="F123" s="981"/>
      <c r="G123" s="964"/>
      <c r="H123" s="964"/>
      <c r="I123" s="964"/>
      <c r="J123" s="964"/>
      <c r="K123" s="964"/>
      <c r="L123" s="964"/>
      <c r="M123" s="964"/>
      <c r="N123" s="964" t="s">
        <v>1552</v>
      </c>
      <c r="O123" s="964" t="s">
        <v>1553</v>
      </c>
      <c r="P123" s="964" t="s">
        <v>1554</v>
      </c>
      <c r="Q123" s="965">
        <v>45107</v>
      </c>
    </row>
    <row r="124" spans="1:17" s="966" customFormat="1" x14ac:dyDescent="0.25">
      <c r="A124" s="968" t="s">
        <v>1547</v>
      </c>
      <c r="B124" s="963" t="s">
        <v>1548</v>
      </c>
      <c r="C124" s="963" t="s">
        <v>7</v>
      </c>
      <c r="D124" s="963" t="s">
        <v>74</v>
      </c>
      <c r="E124" s="981" t="s">
        <v>1650</v>
      </c>
      <c r="F124" s="981"/>
      <c r="G124" s="964"/>
      <c r="H124" s="964"/>
      <c r="I124" s="964"/>
      <c r="J124" s="964"/>
      <c r="K124" s="964"/>
      <c r="L124" s="964"/>
      <c r="M124" s="964"/>
      <c r="N124" s="964" t="s">
        <v>1552</v>
      </c>
      <c r="O124" s="964" t="s">
        <v>1553</v>
      </c>
      <c r="P124" s="964" t="s">
        <v>1554</v>
      </c>
      <c r="Q124" s="965">
        <v>45107</v>
      </c>
    </row>
    <row r="125" spans="1:17" s="966" customFormat="1" x14ac:dyDescent="0.25">
      <c r="A125" s="968" t="s">
        <v>1547</v>
      </c>
      <c r="B125" s="963" t="s">
        <v>1548</v>
      </c>
      <c r="C125" s="963" t="s">
        <v>7</v>
      </c>
      <c r="D125" s="963" t="s">
        <v>1399</v>
      </c>
      <c r="E125" s="981" t="s">
        <v>1651</v>
      </c>
      <c r="F125" s="981"/>
      <c r="G125" s="964"/>
      <c r="H125" s="964"/>
      <c r="I125" s="964"/>
      <c r="J125" s="964"/>
      <c r="K125" s="964"/>
      <c r="L125" s="964"/>
      <c r="M125" s="964"/>
      <c r="N125" s="964" t="s">
        <v>1552</v>
      </c>
      <c r="O125" s="964" t="s">
        <v>1553</v>
      </c>
      <c r="P125" s="964" t="s">
        <v>1554</v>
      </c>
      <c r="Q125" s="965">
        <v>45107</v>
      </c>
    </row>
    <row r="126" spans="1:17" s="966" customFormat="1" x14ac:dyDescent="0.25">
      <c r="A126" s="968" t="s">
        <v>1547</v>
      </c>
      <c r="B126" s="963" t="s">
        <v>1548</v>
      </c>
      <c r="C126" s="963" t="s">
        <v>7</v>
      </c>
      <c r="D126" s="963" t="s">
        <v>1652</v>
      </c>
      <c r="E126" s="981" t="s">
        <v>1653</v>
      </c>
      <c r="F126" s="981"/>
      <c r="G126" s="964"/>
      <c r="H126" s="964"/>
      <c r="I126" s="964"/>
      <c r="J126" s="964"/>
      <c r="K126" s="964"/>
      <c r="L126" s="964"/>
      <c r="M126" s="964"/>
      <c r="N126" s="964" t="s">
        <v>1552</v>
      </c>
      <c r="O126" s="964" t="s">
        <v>1553</v>
      </c>
      <c r="P126" s="964" t="s">
        <v>1554</v>
      </c>
      <c r="Q126" s="965">
        <v>45107</v>
      </c>
    </row>
    <row r="127" spans="1:17" s="966" customFormat="1" x14ac:dyDescent="0.25">
      <c r="A127" s="968" t="s">
        <v>1547</v>
      </c>
      <c r="B127" s="963" t="s">
        <v>1548</v>
      </c>
      <c r="C127" s="963" t="s">
        <v>9</v>
      </c>
      <c r="D127" s="963" t="s">
        <v>79</v>
      </c>
      <c r="E127" s="981" t="s">
        <v>1649</v>
      </c>
      <c r="F127" s="981"/>
      <c r="G127" s="964"/>
      <c r="H127" s="964"/>
      <c r="I127" s="964"/>
      <c r="J127" s="964"/>
      <c r="K127" s="964"/>
      <c r="L127" s="964"/>
      <c r="M127" s="964"/>
      <c r="N127" s="964" t="s">
        <v>1552</v>
      </c>
      <c r="O127" s="964" t="s">
        <v>1553</v>
      </c>
      <c r="P127" s="964" t="s">
        <v>1554</v>
      </c>
      <c r="Q127" s="965">
        <v>45107</v>
      </c>
    </row>
    <row r="128" spans="1:17" s="966" customFormat="1" x14ac:dyDescent="0.25">
      <c r="A128" s="968" t="s">
        <v>1547</v>
      </c>
      <c r="B128" s="963" t="s">
        <v>1548</v>
      </c>
      <c r="C128" s="963" t="s">
        <v>9</v>
      </c>
      <c r="D128" s="963" t="s">
        <v>84</v>
      </c>
      <c r="E128" s="981" t="s">
        <v>1654</v>
      </c>
      <c r="F128" s="981"/>
      <c r="G128" s="964"/>
      <c r="H128" s="964"/>
      <c r="I128" s="964"/>
      <c r="J128" s="964"/>
      <c r="K128" s="964"/>
      <c r="L128" s="964"/>
      <c r="M128" s="964"/>
      <c r="N128" s="964" t="s">
        <v>1562</v>
      </c>
      <c r="O128" s="964" t="s">
        <v>1563</v>
      </c>
      <c r="P128" s="964" t="s">
        <v>1554</v>
      </c>
      <c r="Q128" s="965">
        <v>45107</v>
      </c>
    </row>
    <row r="129" spans="1:17" s="966" customFormat="1" x14ac:dyDescent="0.25">
      <c r="A129" s="968" t="s">
        <v>1547</v>
      </c>
      <c r="B129" s="963" t="s">
        <v>1548</v>
      </c>
      <c r="C129" s="963" t="s">
        <v>9</v>
      </c>
      <c r="D129" s="963" t="s">
        <v>87</v>
      </c>
      <c r="E129" s="981" t="s">
        <v>1655</v>
      </c>
      <c r="F129" s="981"/>
      <c r="G129" s="964"/>
      <c r="H129" s="964"/>
      <c r="I129" s="964"/>
      <c r="J129" s="964"/>
      <c r="K129" s="964"/>
      <c r="L129" s="964"/>
      <c r="M129" s="964"/>
      <c r="N129" s="964" t="s">
        <v>1562</v>
      </c>
      <c r="O129" s="964" t="s">
        <v>1563</v>
      </c>
      <c r="P129" s="964" t="s">
        <v>1554</v>
      </c>
      <c r="Q129" s="965">
        <v>45107</v>
      </c>
    </row>
    <row r="130" spans="1:17" s="966" customFormat="1" x14ac:dyDescent="0.25">
      <c r="A130" s="968" t="s">
        <v>1547</v>
      </c>
      <c r="B130" s="963" t="s">
        <v>1548</v>
      </c>
      <c r="C130" s="963" t="s">
        <v>9</v>
      </c>
      <c r="D130" s="963" t="s">
        <v>90</v>
      </c>
      <c r="E130" s="981" t="s">
        <v>1656</v>
      </c>
      <c r="F130" s="981"/>
      <c r="G130" s="964"/>
      <c r="H130" s="964"/>
      <c r="I130" s="964"/>
      <c r="J130" s="964"/>
      <c r="K130" s="964"/>
      <c r="L130" s="964"/>
      <c r="M130" s="964"/>
      <c r="N130" s="964" t="s">
        <v>1562</v>
      </c>
      <c r="O130" s="964" t="s">
        <v>1563</v>
      </c>
      <c r="P130" s="964" t="s">
        <v>1554</v>
      </c>
      <c r="Q130" s="965">
        <v>45107</v>
      </c>
    </row>
    <row r="131" spans="1:17" s="966" customFormat="1" x14ac:dyDescent="0.25">
      <c r="A131" s="968" t="s">
        <v>1547</v>
      </c>
      <c r="B131" s="963" t="s">
        <v>1548</v>
      </c>
      <c r="C131" s="963" t="s">
        <v>9</v>
      </c>
      <c r="D131" s="963" t="s">
        <v>93</v>
      </c>
      <c r="E131" s="981" t="s">
        <v>1657</v>
      </c>
      <c r="F131" s="981"/>
      <c r="G131" s="964"/>
      <c r="H131" s="964"/>
      <c r="I131" s="964"/>
      <c r="J131" s="964"/>
      <c r="K131" s="964"/>
      <c r="L131" s="964"/>
      <c r="M131" s="964"/>
      <c r="N131" s="964" t="s">
        <v>1562</v>
      </c>
      <c r="O131" s="964" t="s">
        <v>1563</v>
      </c>
      <c r="P131" s="964" t="s">
        <v>1554</v>
      </c>
      <c r="Q131" s="965">
        <v>45107</v>
      </c>
    </row>
    <row r="132" spans="1:17" s="966" customFormat="1" x14ac:dyDescent="0.25">
      <c r="A132" s="968" t="s">
        <v>1547</v>
      </c>
      <c r="B132" s="963" t="s">
        <v>1548</v>
      </c>
      <c r="C132" s="963" t="s">
        <v>9</v>
      </c>
      <c r="D132" s="963" t="s">
        <v>677</v>
      </c>
      <c r="E132" s="981" t="s">
        <v>1657</v>
      </c>
      <c r="F132" s="981"/>
      <c r="G132" s="964"/>
      <c r="H132" s="964"/>
      <c r="I132" s="964"/>
      <c r="J132" s="964"/>
      <c r="K132" s="964"/>
      <c r="L132" s="964"/>
      <c r="M132" s="964"/>
      <c r="N132" s="964" t="s">
        <v>1562</v>
      </c>
      <c r="O132" s="964" t="s">
        <v>1563</v>
      </c>
      <c r="P132" s="964" t="s">
        <v>1554</v>
      </c>
      <c r="Q132" s="965">
        <v>45107</v>
      </c>
    </row>
    <row r="133" spans="1:17" s="966" customFormat="1" x14ac:dyDescent="0.25">
      <c r="A133" s="968" t="s">
        <v>1547</v>
      </c>
      <c r="B133" s="963" t="s">
        <v>1548</v>
      </c>
      <c r="C133" s="963" t="s">
        <v>12</v>
      </c>
      <c r="D133" s="963" t="s">
        <v>107</v>
      </c>
      <c r="E133" s="981" t="s">
        <v>1658</v>
      </c>
      <c r="F133" s="981"/>
      <c r="G133" s="964"/>
      <c r="H133" s="964"/>
      <c r="I133" s="964"/>
      <c r="J133" s="964"/>
      <c r="K133" s="964"/>
      <c r="L133" s="964"/>
      <c r="M133" s="964"/>
      <c r="N133" s="964" t="s">
        <v>1552</v>
      </c>
      <c r="O133" s="964" t="s">
        <v>1553</v>
      </c>
      <c r="P133" s="964" t="s">
        <v>1554</v>
      </c>
      <c r="Q133" s="965">
        <v>45107</v>
      </c>
    </row>
    <row r="134" spans="1:17" s="966" customFormat="1" x14ac:dyDescent="0.25">
      <c r="A134" s="968" t="s">
        <v>1547</v>
      </c>
      <c r="B134" s="963" t="s">
        <v>1548</v>
      </c>
      <c r="C134" s="963" t="s">
        <v>12</v>
      </c>
      <c r="D134" s="963" t="s">
        <v>1404</v>
      </c>
      <c r="E134" s="981" t="s">
        <v>1659</v>
      </c>
      <c r="F134" s="981"/>
      <c r="G134" s="964"/>
      <c r="H134" s="964"/>
      <c r="I134" s="964"/>
      <c r="J134" s="964"/>
      <c r="K134" s="964"/>
      <c r="L134" s="964"/>
      <c r="M134" s="964"/>
      <c r="N134" s="964" t="s">
        <v>1552</v>
      </c>
      <c r="O134" s="964" t="s">
        <v>1553</v>
      </c>
      <c r="P134" s="964" t="s">
        <v>1554</v>
      </c>
      <c r="Q134" s="965">
        <v>45107</v>
      </c>
    </row>
    <row r="135" spans="1:17" s="966" customFormat="1" x14ac:dyDescent="0.25">
      <c r="A135" s="968" t="s">
        <v>1547</v>
      </c>
      <c r="B135" s="963" t="s">
        <v>1548</v>
      </c>
      <c r="C135" s="963" t="s">
        <v>12</v>
      </c>
      <c r="D135" s="963" t="s">
        <v>110</v>
      </c>
      <c r="E135" s="981" t="s">
        <v>1648</v>
      </c>
      <c r="F135" s="981"/>
      <c r="G135" s="964"/>
      <c r="H135" s="964"/>
      <c r="I135" s="964"/>
      <c r="J135" s="964"/>
      <c r="K135" s="964"/>
      <c r="L135" s="964"/>
      <c r="M135" s="964"/>
      <c r="N135" s="964" t="s">
        <v>1552</v>
      </c>
      <c r="O135" s="964" t="s">
        <v>1553</v>
      </c>
      <c r="P135" s="964" t="s">
        <v>1554</v>
      </c>
      <c r="Q135" s="965">
        <v>45107</v>
      </c>
    </row>
    <row r="136" spans="1:17" s="966" customFormat="1" x14ac:dyDescent="0.25">
      <c r="A136" s="968" t="s">
        <v>1547</v>
      </c>
      <c r="B136" s="963" t="s">
        <v>1548</v>
      </c>
      <c r="C136" s="963" t="s">
        <v>12</v>
      </c>
      <c r="D136" s="963" t="s">
        <v>114</v>
      </c>
      <c r="E136" s="981" t="s">
        <v>1653</v>
      </c>
      <c r="F136" s="981"/>
      <c r="G136" s="964"/>
      <c r="H136" s="964"/>
      <c r="I136" s="964"/>
      <c r="J136" s="964"/>
      <c r="K136" s="964"/>
      <c r="L136" s="964"/>
      <c r="M136" s="964"/>
      <c r="N136" s="964" t="s">
        <v>1562</v>
      </c>
      <c r="O136" s="964" t="s">
        <v>1563</v>
      </c>
      <c r="P136" s="964" t="s">
        <v>1554</v>
      </c>
      <c r="Q136" s="965">
        <v>45107</v>
      </c>
    </row>
    <row r="137" spans="1:17" s="966" customFormat="1" x14ac:dyDescent="0.25">
      <c r="A137" s="968" t="s">
        <v>1547</v>
      </c>
      <c r="B137" s="963" t="s">
        <v>1548</v>
      </c>
      <c r="C137" s="963" t="s">
        <v>12</v>
      </c>
      <c r="D137" s="963" t="s">
        <v>117</v>
      </c>
      <c r="E137" s="981" t="s">
        <v>1653</v>
      </c>
      <c r="F137" s="981"/>
      <c r="G137" s="964"/>
      <c r="H137" s="964"/>
      <c r="I137" s="964"/>
      <c r="J137" s="964"/>
      <c r="K137" s="964"/>
      <c r="L137" s="964"/>
      <c r="M137" s="964"/>
      <c r="N137" s="964" t="s">
        <v>1562</v>
      </c>
      <c r="O137" s="964" t="s">
        <v>1563</v>
      </c>
      <c r="P137" s="964" t="s">
        <v>1554</v>
      </c>
      <c r="Q137" s="965">
        <v>45107</v>
      </c>
    </row>
    <row r="138" spans="1:17" s="966" customFormat="1" x14ac:dyDescent="0.25">
      <c r="A138" s="968" t="s">
        <v>1547</v>
      </c>
      <c r="B138" s="963" t="s">
        <v>1548</v>
      </c>
      <c r="C138" s="963" t="s">
        <v>12</v>
      </c>
      <c r="D138" s="963" t="s">
        <v>1660</v>
      </c>
      <c r="E138" s="981" t="s">
        <v>1653</v>
      </c>
      <c r="F138" s="981"/>
      <c r="G138" s="964"/>
      <c r="H138" s="964"/>
      <c r="I138" s="964"/>
      <c r="J138" s="964"/>
      <c r="K138" s="964"/>
      <c r="L138" s="964"/>
      <c r="M138" s="964"/>
      <c r="N138" s="964" t="s">
        <v>1562</v>
      </c>
      <c r="O138" s="964" t="s">
        <v>1563</v>
      </c>
      <c r="P138" s="964" t="s">
        <v>1554</v>
      </c>
      <c r="Q138" s="965">
        <v>45107</v>
      </c>
    </row>
    <row r="139" spans="1:17" s="966" customFormat="1" x14ac:dyDescent="0.25">
      <c r="A139" s="968" t="s">
        <v>1547</v>
      </c>
      <c r="B139" s="963" t="s">
        <v>1548</v>
      </c>
      <c r="C139" s="963" t="s">
        <v>12</v>
      </c>
      <c r="D139" s="963" t="s">
        <v>1492</v>
      </c>
      <c r="E139" s="981" t="s">
        <v>1653</v>
      </c>
      <c r="F139" s="981"/>
      <c r="G139" s="964"/>
      <c r="H139" s="964"/>
      <c r="I139" s="964"/>
      <c r="J139" s="964"/>
      <c r="K139" s="964"/>
      <c r="L139" s="964"/>
      <c r="M139" s="964"/>
      <c r="N139" s="964" t="s">
        <v>1562</v>
      </c>
      <c r="O139" s="964" t="s">
        <v>1563</v>
      </c>
      <c r="P139" s="964" t="s">
        <v>1554</v>
      </c>
      <c r="Q139" s="965">
        <v>45107</v>
      </c>
    </row>
    <row r="140" spans="1:17" s="966" customFormat="1" x14ac:dyDescent="0.25">
      <c r="A140" s="968" t="s">
        <v>1547</v>
      </c>
      <c r="B140" s="963" t="s">
        <v>1548</v>
      </c>
      <c r="C140" s="963" t="s">
        <v>13</v>
      </c>
      <c r="D140" s="963" t="s">
        <v>1661</v>
      </c>
      <c r="E140" s="981" t="s">
        <v>1662</v>
      </c>
      <c r="F140" s="981"/>
      <c r="G140" s="964"/>
      <c r="H140" s="964"/>
      <c r="I140" s="964"/>
      <c r="J140" s="964"/>
      <c r="K140" s="964"/>
      <c r="L140" s="964"/>
      <c r="M140" s="964"/>
      <c r="N140" s="964" t="s">
        <v>1552</v>
      </c>
      <c r="O140" s="964" t="s">
        <v>1553</v>
      </c>
      <c r="P140" s="964" t="s">
        <v>1554</v>
      </c>
      <c r="Q140" s="965">
        <v>45107</v>
      </c>
    </row>
    <row r="141" spans="1:17" s="966" customFormat="1" x14ac:dyDescent="0.25">
      <c r="A141" s="968" t="s">
        <v>1547</v>
      </c>
      <c r="B141" s="963" t="s">
        <v>1548</v>
      </c>
      <c r="C141" s="963" t="s">
        <v>13</v>
      </c>
      <c r="D141" s="963" t="s">
        <v>1663</v>
      </c>
      <c r="E141" s="981" t="s">
        <v>1662</v>
      </c>
      <c r="F141" s="981"/>
      <c r="G141" s="964"/>
      <c r="H141" s="964"/>
      <c r="I141" s="964"/>
      <c r="J141" s="964"/>
      <c r="K141" s="964"/>
      <c r="L141" s="964"/>
      <c r="M141" s="964"/>
      <c r="N141" s="964" t="s">
        <v>1552</v>
      </c>
      <c r="O141" s="964" t="s">
        <v>1553</v>
      </c>
      <c r="P141" s="964" t="s">
        <v>1554</v>
      </c>
      <c r="Q141" s="965">
        <v>45107</v>
      </c>
    </row>
    <row r="142" spans="1:17" s="966" customFormat="1" x14ac:dyDescent="0.25">
      <c r="A142" s="968" t="s">
        <v>1547</v>
      </c>
      <c r="B142" s="963" t="s">
        <v>1548</v>
      </c>
      <c r="C142" s="963" t="s">
        <v>13</v>
      </c>
      <c r="D142" s="963" t="s">
        <v>1664</v>
      </c>
      <c r="E142" s="981" t="s">
        <v>1665</v>
      </c>
      <c r="F142" s="981"/>
      <c r="G142" s="964"/>
      <c r="H142" s="964"/>
      <c r="I142" s="964"/>
      <c r="J142" s="964"/>
      <c r="K142" s="964"/>
      <c r="L142" s="964"/>
      <c r="M142" s="964"/>
      <c r="N142" s="964" t="s">
        <v>1552</v>
      </c>
      <c r="O142" s="964" t="s">
        <v>1553</v>
      </c>
      <c r="P142" s="964" t="s">
        <v>1554</v>
      </c>
      <c r="Q142" s="965">
        <v>45107</v>
      </c>
    </row>
    <row r="143" spans="1:17" s="966" customFormat="1" x14ac:dyDescent="0.25">
      <c r="A143" s="968" t="s">
        <v>1547</v>
      </c>
      <c r="B143" s="963" t="s">
        <v>1548</v>
      </c>
      <c r="C143" s="963" t="s">
        <v>13</v>
      </c>
      <c r="D143" s="963" t="s">
        <v>1666</v>
      </c>
      <c r="E143" s="981" t="s">
        <v>1648</v>
      </c>
      <c r="F143" s="981"/>
      <c r="G143" s="964"/>
      <c r="H143" s="964"/>
      <c r="I143" s="964"/>
      <c r="J143" s="964"/>
      <c r="K143" s="964"/>
      <c r="L143" s="964"/>
      <c r="M143" s="964"/>
      <c r="N143" s="964" t="s">
        <v>1549</v>
      </c>
      <c r="O143" s="964" t="s">
        <v>1549</v>
      </c>
      <c r="P143" s="964" t="s">
        <v>1554</v>
      </c>
      <c r="Q143" s="965">
        <v>45107</v>
      </c>
    </row>
    <row r="144" spans="1:17" s="966" customFormat="1" x14ac:dyDescent="0.25">
      <c r="A144" s="968" t="s">
        <v>1547</v>
      </c>
      <c r="B144" s="963" t="s">
        <v>1548</v>
      </c>
      <c r="C144" s="963" t="s">
        <v>13</v>
      </c>
      <c r="D144" s="963" t="s">
        <v>1667</v>
      </c>
      <c r="E144" s="981" t="s">
        <v>1648</v>
      </c>
      <c r="F144" s="981"/>
      <c r="G144" s="964"/>
      <c r="H144" s="964"/>
      <c r="I144" s="964"/>
      <c r="J144" s="964"/>
      <c r="K144" s="964"/>
      <c r="L144" s="964"/>
      <c r="M144" s="964"/>
      <c r="N144" s="964" t="s">
        <v>1549</v>
      </c>
      <c r="O144" s="964" t="s">
        <v>1549</v>
      </c>
      <c r="P144" s="964" t="s">
        <v>1554</v>
      </c>
      <c r="Q144" s="965">
        <v>45107</v>
      </c>
    </row>
    <row r="145" spans="1:17" s="966" customFormat="1" x14ac:dyDescent="0.25">
      <c r="A145" s="968" t="s">
        <v>1547</v>
      </c>
      <c r="B145" s="963" t="s">
        <v>1548</v>
      </c>
      <c r="C145" s="963" t="s">
        <v>13</v>
      </c>
      <c r="D145" s="963" t="s">
        <v>135</v>
      </c>
      <c r="E145" s="981" t="s">
        <v>1668</v>
      </c>
      <c r="F145" s="981"/>
      <c r="G145" s="964"/>
      <c r="H145" s="964"/>
      <c r="I145" s="964"/>
      <c r="J145" s="964"/>
      <c r="K145" s="964"/>
      <c r="L145" s="964"/>
      <c r="M145" s="964"/>
      <c r="N145" s="964" t="s">
        <v>1549</v>
      </c>
      <c r="O145" s="964" t="s">
        <v>1549</v>
      </c>
      <c r="P145" s="964" t="s">
        <v>1554</v>
      </c>
      <c r="Q145" s="965">
        <v>45107</v>
      </c>
    </row>
    <row r="146" spans="1:17" s="966" customFormat="1" x14ac:dyDescent="0.25">
      <c r="A146" s="968" t="s">
        <v>1547</v>
      </c>
      <c r="B146" s="963" t="s">
        <v>1548</v>
      </c>
      <c r="C146" s="963" t="s">
        <v>13</v>
      </c>
      <c r="D146" s="963" t="s">
        <v>138</v>
      </c>
      <c r="E146" s="981" t="s">
        <v>1668</v>
      </c>
      <c r="F146" s="981"/>
      <c r="G146" s="964"/>
      <c r="H146" s="964"/>
      <c r="I146" s="964"/>
      <c r="J146" s="964"/>
      <c r="K146" s="964"/>
      <c r="L146" s="964"/>
      <c r="M146" s="964"/>
      <c r="N146" s="964" t="s">
        <v>1549</v>
      </c>
      <c r="O146" s="964" t="s">
        <v>1549</v>
      </c>
      <c r="P146" s="964" t="s">
        <v>1554</v>
      </c>
      <c r="Q146" s="965">
        <v>45107</v>
      </c>
    </row>
    <row r="147" spans="1:17" s="966" customFormat="1" x14ac:dyDescent="0.25">
      <c r="A147" s="968" t="s">
        <v>1547</v>
      </c>
      <c r="B147" s="963" t="s">
        <v>1548</v>
      </c>
      <c r="C147" s="963" t="s">
        <v>13</v>
      </c>
      <c r="D147" s="963" t="s">
        <v>141</v>
      </c>
      <c r="E147" s="981" t="s">
        <v>1648</v>
      </c>
      <c r="F147" s="981"/>
      <c r="G147" s="964"/>
      <c r="H147" s="964"/>
      <c r="I147" s="964"/>
      <c r="J147" s="964"/>
      <c r="K147" s="964"/>
      <c r="L147" s="964"/>
      <c r="M147" s="964"/>
      <c r="N147" s="964" t="s">
        <v>1549</v>
      </c>
      <c r="O147" s="964" t="s">
        <v>1549</v>
      </c>
      <c r="P147" s="964" t="s">
        <v>1554</v>
      </c>
      <c r="Q147" s="965">
        <v>45107</v>
      </c>
    </row>
    <row r="148" spans="1:17" s="966" customFormat="1" x14ac:dyDescent="0.25">
      <c r="A148" s="968" t="s">
        <v>1547</v>
      </c>
      <c r="B148" s="963" t="s">
        <v>1548</v>
      </c>
      <c r="C148" s="963" t="s">
        <v>13</v>
      </c>
      <c r="D148" s="963" t="s">
        <v>144</v>
      </c>
      <c r="E148" s="981" t="s">
        <v>1648</v>
      </c>
      <c r="F148" s="981"/>
      <c r="G148" s="964"/>
      <c r="H148" s="964"/>
      <c r="I148" s="964"/>
      <c r="J148" s="964"/>
      <c r="K148" s="964"/>
      <c r="L148" s="964"/>
      <c r="M148" s="964"/>
      <c r="N148" s="964" t="s">
        <v>1549</v>
      </c>
      <c r="O148" s="964" t="s">
        <v>1549</v>
      </c>
      <c r="P148" s="964" t="s">
        <v>1554</v>
      </c>
      <c r="Q148" s="965">
        <v>45107</v>
      </c>
    </row>
    <row r="149" spans="1:17" s="966" customFormat="1" x14ac:dyDescent="0.25">
      <c r="A149" s="968" t="s">
        <v>1547</v>
      </c>
      <c r="B149" s="963" t="s">
        <v>1548</v>
      </c>
      <c r="C149" s="963" t="s">
        <v>13</v>
      </c>
      <c r="D149" s="963" t="s">
        <v>1407</v>
      </c>
      <c r="E149" s="981" t="s">
        <v>1648</v>
      </c>
      <c r="F149" s="981"/>
      <c r="G149" s="964"/>
      <c r="H149" s="964"/>
      <c r="I149" s="964"/>
      <c r="J149" s="964"/>
      <c r="K149" s="964"/>
      <c r="L149" s="964"/>
      <c r="M149" s="964"/>
      <c r="N149" s="964" t="s">
        <v>1549</v>
      </c>
      <c r="O149" s="964" t="s">
        <v>1549</v>
      </c>
      <c r="P149" s="964" t="s">
        <v>1554</v>
      </c>
      <c r="Q149" s="965">
        <v>45107</v>
      </c>
    </row>
    <row r="150" spans="1:17" s="966" customFormat="1" x14ac:dyDescent="0.25">
      <c r="A150" s="968" t="s">
        <v>1547</v>
      </c>
      <c r="B150" s="963" t="s">
        <v>1548</v>
      </c>
      <c r="C150" s="963" t="s">
        <v>13</v>
      </c>
      <c r="D150" s="963" t="s">
        <v>1669</v>
      </c>
      <c r="E150" s="981" t="s">
        <v>1670</v>
      </c>
      <c r="F150" s="981"/>
      <c r="G150" s="964"/>
      <c r="H150" s="964"/>
      <c r="I150" s="964"/>
      <c r="J150" s="964"/>
      <c r="K150" s="964"/>
      <c r="L150" s="964"/>
      <c r="M150" s="964"/>
      <c r="N150" s="964" t="s">
        <v>1562</v>
      </c>
      <c r="O150" s="964" t="s">
        <v>1563</v>
      </c>
      <c r="P150" s="964" t="s">
        <v>1554</v>
      </c>
      <c r="Q150" s="965">
        <v>45107</v>
      </c>
    </row>
    <row r="151" spans="1:17" s="966" customFormat="1" x14ac:dyDescent="0.25">
      <c r="A151" s="968" t="s">
        <v>1547</v>
      </c>
      <c r="B151" s="963" t="s">
        <v>1548</v>
      </c>
      <c r="C151" s="963" t="s">
        <v>13</v>
      </c>
      <c r="D151" s="963" t="s">
        <v>1671</v>
      </c>
      <c r="E151" s="981" t="s">
        <v>1672</v>
      </c>
      <c r="F151" s="981"/>
      <c r="G151" s="964"/>
      <c r="H151" s="964"/>
      <c r="I151" s="964"/>
      <c r="J151" s="964"/>
      <c r="K151" s="964"/>
      <c r="L151" s="964"/>
      <c r="M151" s="964"/>
      <c r="N151" s="964" t="s">
        <v>1552</v>
      </c>
      <c r="O151" s="964" t="s">
        <v>1553</v>
      </c>
      <c r="P151" s="964" t="s">
        <v>1554</v>
      </c>
      <c r="Q151" s="965">
        <v>45107</v>
      </c>
    </row>
    <row r="152" spans="1:17" s="966" customFormat="1" x14ac:dyDescent="0.25">
      <c r="A152" s="968" t="s">
        <v>1547</v>
      </c>
      <c r="B152" s="963" t="s">
        <v>1548</v>
      </c>
      <c r="C152" s="963" t="s">
        <v>14</v>
      </c>
      <c r="D152" s="963" t="s">
        <v>153</v>
      </c>
      <c r="E152" s="981" t="s">
        <v>1649</v>
      </c>
      <c r="F152" s="981"/>
      <c r="G152" s="964"/>
      <c r="H152" s="964"/>
      <c r="I152" s="964"/>
      <c r="J152" s="964"/>
      <c r="K152" s="964"/>
      <c r="L152" s="964"/>
      <c r="M152" s="964"/>
      <c r="N152" s="964" t="s">
        <v>1549</v>
      </c>
      <c r="O152" s="964" t="s">
        <v>1549</v>
      </c>
      <c r="P152" s="964" t="s">
        <v>1554</v>
      </c>
      <c r="Q152" s="965">
        <v>45107</v>
      </c>
    </row>
    <row r="153" spans="1:17" s="966" customFormat="1" x14ac:dyDescent="0.25">
      <c r="A153" s="968" t="s">
        <v>1547</v>
      </c>
      <c r="B153" s="963" t="s">
        <v>1548</v>
      </c>
      <c r="C153" s="963" t="s">
        <v>14</v>
      </c>
      <c r="D153" s="963" t="s">
        <v>156</v>
      </c>
      <c r="E153" s="981" t="s">
        <v>1650</v>
      </c>
      <c r="F153" s="981"/>
      <c r="G153" s="964"/>
      <c r="H153" s="964"/>
      <c r="I153" s="964"/>
      <c r="J153" s="964"/>
      <c r="K153" s="964"/>
      <c r="L153" s="964"/>
      <c r="M153" s="964"/>
      <c r="N153" s="964" t="s">
        <v>1549</v>
      </c>
      <c r="O153" s="964" t="s">
        <v>1549</v>
      </c>
      <c r="P153" s="964" t="s">
        <v>1554</v>
      </c>
      <c r="Q153" s="965">
        <v>45107</v>
      </c>
    </row>
    <row r="154" spans="1:17" s="966" customFormat="1" x14ac:dyDescent="0.25">
      <c r="A154" s="968" t="s">
        <v>1547</v>
      </c>
      <c r="B154" s="963" t="s">
        <v>1548</v>
      </c>
      <c r="C154" s="963" t="s">
        <v>14</v>
      </c>
      <c r="D154" s="963" t="s">
        <v>159</v>
      </c>
      <c r="E154" s="981" t="s">
        <v>1649</v>
      </c>
      <c r="F154" s="981"/>
      <c r="G154" s="964"/>
      <c r="H154" s="964"/>
      <c r="I154" s="964"/>
      <c r="J154" s="964"/>
      <c r="K154" s="964"/>
      <c r="L154" s="964"/>
      <c r="M154" s="964"/>
      <c r="N154" s="964" t="s">
        <v>1549</v>
      </c>
      <c r="O154" s="964" t="s">
        <v>1549</v>
      </c>
      <c r="P154" s="964" t="s">
        <v>1554</v>
      </c>
      <c r="Q154" s="965">
        <v>45107</v>
      </c>
    </row>
    <row r="155" spans="1:17" s="966" customFormat="1" x14ac:dyDescent="0.25">
      <c r="A155" s="968" t="s">
        <v>1547</v>
      </c>
      <c r="B155" s="963" t="s">
        <v>1548</v>
      </c>
      <c r="C155" s="963" t="s">
        <v>14</v>
      </c>
      <c r="D155" s="963" t="s">
        <v>162</v>
      </c>
      <c r="E155" s="981" t="s">
        <v>1649</v>
      </c>
      <c r="F155" s="981"/>
      <c r="G155" s="964"/>
      <c r="H155" s="964"/>
      <c r="I155" s="964"/>
      <c r="J155" s="964"/>
      <c r="K155" s="964"/>
      <c r="L155" s="964"/>
      <c r="M155" s="964"/>
      <c r="N155" s="964" t="s">
        <v>1549</v>
      </c>
      <c r="O155" s="964" t="s">
        <v>1549</v>
      </c>
      <c r="P155" s="964" t="s">
        <v>1554</v>
      </c>
      <c r="Q155" s="965">
        <v>45107</v>
      </c>
    </row>
    <row r="156" spans="1:17" s="966" customFormat="1" x14ac:dyDescent="0.25">
      <c r="A156" s="968" t="s">
        <v>1547</v>
      </c>
      <c r="B156" s="963" t="s">
        <v>1548</v>
      </c>
      <c r="C156" s="963" t="s">
        <v>14</v>
      </c>
      <c r="D156" s="963" t="s">
        <v>165</v>
      </c>
      <c r="E156" s="981" t="s">
        <v>1673</v>
      </c>
      <c r="F156" s="981"/>
      <c r="G156" s="964"/>
      <c r="H156" s="964"/>
      <c r="I156" s="964"/>
      <c r="J156" s="964"/>
      <c r="K156" s="964"/>
      <c r="L156" s="964"/>
      <c r="M156" s="964"/>
      <c r="N156" s="964" t="s">
        <v>1549</v>
      </c>
      <c r="O156" s="964" t="s">
        <v>1549</v>
      </c>
      <c r="P156" s="964" t="s">
        <v>1554</v>
      </c>
      <c r="Q156" s="965">
        <v>45107</v>
      </c>
    </row>
    <row r="157" spans="1:17" s="966" customFormat="1" x14ac:dyDescent="0.25">
      <c r="A157" s="968" t="s">
        <v>1547</v>
      </c>
      <c r="B157" s="963" t="s">
        <v>1548</v>
      </c>
      <c r="C157" s="963" t="s">
        <v>14</v>
      </c>
      <c r="D157" s="963" t="s">
        <v>168</v>
      </c>
      <c r="E157" s="981" t="s">
        <v>1662</v>
      </c>
      <c r="F157" s="981"/>
      <c r="G157" s="964"/>
      <c r="H157" s="964"/>
      <c r="I157" s="964"/>
      <c r="J157" s="964"/>
      <c r="K157" s="964"/>
      <c r="L157" s="964"/>
      <c r="M157" s="964"/>
      <c r="N157" s="964" t="s">
        <v>1562</v>
      </c>
      <c r="O157" s="964" t="s">
        <v>1563</v>
      </c>
      <c r="P157" s="964" t="s">
        <v>1554</v>
      </c>
      <c r="Q157" s="965">
        <v>45107</v>
      </c>
    </row>
    <row r="158" spans="1:17" s="966" customFormat="1" x14ac:dyDescent="0.25">
      <c r="A158" s="968" t="s">
        <v>1547</v>
      </c>
      <c r="B158" s="963" t="s">
        <v>1548</v>
      </c>
      <c r="C158" s="963" t="s">
        <v>14</v>
      </c>
      <c r="D158" s="963" t="s">
        <v>172</v>
      </c>
      <c r="E158" s="981" t="s">
        <v>1662</v>
      </c>
      <c r="F158" s="981"/>
      <c r="G158" s="964"/>
      <c r="H158" s="964"/>
      <c r="I158" s="964"/>
      <c r="J158" s="964"/>
      <c r="K158" s="964"/>
      <c r="L158" s="964"/>
      <c r="M158" s="964"/>
      <c r="N158" s="964" t="s">
        <v>1562</v>
      </c>
      <c r="O158" s="964" t="s">
        <v>1563</v>
      </c>
      <c r="P158" s="964" t="s">
        <v>1554</v>
      </c>
      <c r="Q158" s="965">
        <v>45107</v>
      </c>
    </row>
    <row r="159" spans="1:17" s="966" customFormat="1" x14ac:dyDescent="0.25">
      <c r="A159" s="968" t="s">
        <v>1547</v>
      </c>
      <c r="B159" s="963" t="s">
        <v>1548</v>
      </c>
      <c r="C159" s="963" t="s">
        <v>15</v>
      </c>
      <c r="D159" s="963" t="s">
        <v>1674</v>
      </c>
      <c r="E159" s="981" t="s">
        <v>1675</v>
      </c>
      <c r="F159" s="981"/>
      <c r="G159" s="964"/>
      <c r="H159" s="964"/>
      <c r="I159" s="964"/>
      <c r="J159" s="964"/>
      <c r="K159" s="964"/>
      <c r="L159" s="964"/>
      <c r="M159" s="964"/>
      <c r="N159" s="964" t="s">
        <v>1562</v>
      </c>
      <c r="O159" s="964" t="s">
        <v>1563</v>
      </c>
      <c r="P159" s="964" t="s">
        <v>1554</v>
      </c>
      <c r="Q159" s="965">
        <v>45107</v>
      </c>
    </row>
    <row r="160" spans="1:17" s="966" customFormat="1" x14ac:dyDescent="0.25">
      <c r="A160" s="968" t="s">
        <v>1547</v>
      </c>
      <c r="B160" s="963" t="s">
        <v>1548</v>
      </c>
      <c r="C160" s="963" t="s">
        <v>15</v>
      </c>
      <c r="D160" s="963" t="s">
        <v>177</v>
      </c>
      <c r="E160" s="981" t="s">
        <v>1675</v>
      </c>
      <c r="F160" s="981"/>
      <c r="G160" s="964"/>
      <c r="H160" s="964"/>
      <c r="I160" s="964"/>
      <c r="J160" s="964"/>
      <c r="K160" s="964"/>
      <c r="L160" s="964"/>
      <c r="M160" s="964"/>
      <c r="N160" s="964" t="s">
        <v>1562</v>
      </c>
      <c r="O160" s="964" t="s">
        <v>1563</v>
      </c>
      <c r="P160" s="964" t="s">
        <v>1554</v>
      </c>
      <c r="Q160" s="965">
        <v>45107</v>
      </c>
    </row>
    <row r="161" spans="1:17" s="966" customFormat="1" x14ac:dyDescent="0.25">
      <c r="A161" s="968" t="s">
        <v>1547</v>
      </c>
      <c r="B161" s="963" t="s">
        <v>1548</v>
      </c>
      <c r="C161" s="963" t="s">
        <v>15</v>
      </c>
      <c r="D161" s="963" t="s">
        <v>180</v>
      </c>
      <c r="E161" s="981" t="s">
        <v>1676</v>
      </c>
      <c r="F161" s="981"/>
      <c r="G161" s="964"/>
      <c r="H161" s="964"/>
      <c r="I161" s="964"/>
      <c r="J161" s="964"/>
      <c r="K161" s="964"/>
      <c r="L161" s="964"/>
      <c r="M161" s="964"/>
      <c r="N161" s="964" t="s">
        <v>1562</v>
      </c>
      <c r="O161" s="964" t="s">
        <v>1563</v>
      </c>
      <c r="P161" s="964" t="s">
        <v>1554</v>
      </c>
      <c r="Q161" s="965">
        <v>45107</v>
      </c>
    </row>
    <row r="162" spans="1:17" s="966" customFormat="1" x14ac:dyDescent="0.25">
      <c r="A162" s="968" t="s">
        <v>1547</v>
      </c>
      <c r="B162" s="963" t="s">
        <v>1548</v>
      </c>
      <c r="C162" s="963" t="s">
        <v>15</v>
      </c>
      <c r="D162" s="963" t="s">
        <v>183</v>
      </c>
      <c r="E162" s="981" t="s">
        <v>1676</v>
      </c>
      <c r="F162" s="981"/>
      <c r="G162" s="964"/>
      <c r="H162" s="964"/>
      <c r="I162" s="964"/>
      <c r="J162" s="964"/>
      <c r="K162" s="964"/>
      <c r="L162" s="964"/>
      <c r="M162" s="964"/>
      <c r="N162" s="964" t="s">
        <v>1562</v>
      </c>
      <c r="O162" s="964" t="s">
        <v>1563</v>
      </c>
      <c r="P162" s="964" t="s">
        <v>1554</v>
      </c>
      <c r="Q162" s="965">
        <v>45107</v>
      </c>
    </row>
    <row r="163" spans="1:17" s="966" customFormat="1" x14ac:dyDescent="0.25">
      <c r="A163" s="968" t="s">
        <v>1547</v>
      </c>
      <c r="B163" s="963" t="s">
        <v>1548</v>
      </c>
      <c r="C163" s="963" t="s">
        <v>15</v>
      </c>
      <c r="D163" s="963" t="s">
        <v>186</v>
      </c>
      <c r="E163" s="981" t="s">
        <v>1648</v>
      </c>
      <c r="F163" s="981"/>
      <c r="G163" s="964"/>
      <c r="H163" s="964"/>
      <c r="I163" s="964"/>
      <c r="J163" s="964"/>
      <c r="K163" s="964"/>
      <c r="L163" s="964"/>
      <c r="M163" s="964"/>
      <c r="N163" s="964" t="s">
        <v>1562</v>
      </c>
      <c r="O163" s="964" t="s">
        <v>1563</v>
      </c>
      <c r="P163" s="964" t="s">
        <v>1554</v>
      </c>
      <c r="Q163" s="965">
        <v>45107</v>
      </c>
    </row>
    <row r="164" spans="1:17" s="966" customFormat="1" x14ac:dyDescent="0.25">
      <c r="A164" s="968" t="s">
        <v>1547</v>
      </c>
      <c r="B164" s="963" t="s">
        <v>1548</v>
      </c>
      <c r="C164" s="963" t="s">
        <v>15</v>
      </c>
      <c r="D164" s="963" t="s">
        <v>189</v>
      </c>
      <c r="E164" s="981" t="s">
        <v>1648</v>
      </c>
      <c r="F164" s="981"/>
      <c r="G164" s="964"/>
      <c r="H164" s="964"/>
      <c r="I164" s="964"/>
      <c r="J164" s="964"/>
      <c r="K164" s="964"/>
      <c r="L164" s="964"/>
      <c r="M164" s="964"/>
      <c r="N164" s="964" t="s">
        <v>1562</v>
      </c>
      <c r="O164" s="964" t="s">
        <v>1563</v>
      </c>
      <c r="P164" s="964" t="s">
        <v>1554</v>
      </c>
      <c r="Q164" s="965">
        <v>45107</v>
      </c>
    </row>
    <row r="165" spans="1:17" s="966" customFormat="1" x14ac:dyDescent="0.25">
      <c r="A165" s="968" t="s">
        <v>1547</v>
      </c>
      <c r="B165" s="963" t="s">
        <v>1548</v>
      </c>
      <c r="C165" s="963" t="s">
        <v>15</v>
      </c>
      <c r="D165" s="963" t="s">
        <v>192</v>
      </c>
      <c r="E165" s="981" t="s">
        <v>1648</v>
      </c>
      <c r="F165" s="981"/>
      <c r="G165" s="964"/>
      <c r="H165" s="964"/>
      <c r="I165" s="964"/>
      <c r="J165" s="964"/>
      <c r="K165" s="964"/>
      <c r="L165" s="964"/>
      <c r="M165" s="964"/>
      <c r="N165" s="964" t="s">
        <v>1562</v>
      </c>
      <c r="O165" s="964" t="s">
        <v>1563</v>
      </c>
      <c r="P165" s="964" t="s">
        <v>1554</v>
      </c>
      <c r="Q165" s="965">
        <v>45107</v>
      </c>
    </row>
    <row r="166" spans="1:17" s="966" customFormat="1" x14ac:dyDescent="0.25">
      <c r="A166" s="968" t="s">
        <v>1547</v>
      </c>
      <c r="B166" s="963" t="s">
        <v>1548</v>
      </c>
      <c r="C166" s="963" t="s">
        <v>15</v>
      </c>
      <c r="D166" s="963" t="s">
        <v>195</v>
      </c>
      <c r="E166" s="981" t="s">
        <v>1650</v>
      </c>
      <c r="F166" s="981"/>
      <c r="G166" s="964"/>
      <c r="H166" s="964"/>
      <c r="I166" s="964"/>
      <c r="J166" s="964"/>
      <c r="K166" s="964"/>
      <c r="L166" s="964"/>
      <c r="M166" s="964"/>
      <c r="N166" s="964" t="s">
        <v>1562</v>
      </c>
      <c r="O166" s="964" t="s">
        <v>1563</v>
      </c>
      <c r="P166" s="964" t="s">
        <v>1554</v>
      </c>
      <c r="Q166" s="965">
        <v>45107</v>
      </c>
    </row>
    <row r="167" spans="1:17" s="966" customFormat="1" x14ac:dyDescent="0.25">
      <c r="A167" s="968" t="s">
        <v>1547</v>
      </c>
      <c r="B167" s="963" t="s">
        <v>1548</v>
      </c>
      <c r="C167" s="963" t="s">
        <v>15</v>
      </c>
      <c r="D167" s="963" t="s">
        <v>1677</v>
      </c>
      <c r="E167" s="981" t="s">
        <v>1678</v>
      </c>
      <c r="F167" s="981"/>
      <c r="G167" s="964"/>
      <c r="H167" s="964"/>
      <c r="I167" s="964"/>
      <c r="J167" s="964"/>
      <c r="K167" s="964"/>
      <c r="L167" s="964"/>
      <c r="M167" s="964"/>
      <c r="N167" s="964" t="s">
        <v>1607</v>
      </c>
      <c r="O167" s="964" t="s">
        <v>1608</v>
      </c>
      <c r="P167" s="964" t="s">
        <v>1554</v>
      </c>
      <c r="Q167" s="965">
        <v>45107</v>
      </c>
    </row>
    <row r="168" spans="1:17" s="966" customFormat="1" x14ac:dyDescent="0.25">
      <c r="A168" s="968" t="s">
        <v>1547</v>
      </c>
      <c r="B168" s="963" t="s">
        <v>1548</v>
      </c>
      <c r="C168" s="963" t="s">
        <v>15</v>
      </c>
      <c r="D168" s="963" t="s">
        <v>200</v>
      </c>
      <c r="E168" s="981" t="s">
        <v>1650</v>
      </c>
      <c r="F168" s="981"/>
      <c r="G168" s="964"/>
      <c r="H168" s="964"/>
      <c r="I168" s="964"/>
      <c r="J168" s="964"/>
      <c r="K168" s="964"/>
      <c r="L168" s="964"/>
      <c r="M168" s="964"/>
      <c r="N168" s="964" t="s">
        <v>1607</v>
      </c>
      <c r="O168" s="964" t="s">
        <v>1608</v>
      </c>
      <c r="P168" s="964" t="s">
        <v>1554</v>
      </c>
      <c r="Q168" s="965">
        <v>45107</v>
      </c>
    </row>
    <row r="169" spans="1:17" s="966" customFormat="1" x14ac:dyDescent="0.25">
      <c r="A169" s="968" t="s">
        <v>1547</v>
      </c>
      <c r="B169" s="963" t="s">
        <v>1568</v>
      </c>
      <c r="C169" s="963" t="s">
        <v>18</v>
      </c>
      <c r="D169" s="963" t="s">
        <v>209</v>
      </c>
      <c r="E169" s="981" t="s">
        <v>1657</v>
      </c>
      <c r="F169" s="981"/>
      <c r="G169" s="964"/>
      <c r="H169" s="964"/>
      <c r="I169" s="964"/>
      <c r="J169" s="964"/>
      <c r="K169" s="964"/>
      <c r="L169" s="964"/>
      <c r="M169" s="964"/>
      <c r="N169" s="964" t="s">
        <v>1557</v>
      </c>
      <c r="O169" s="964" t="s">
        <v>1558</v>
      </c>
      <c r="P169" s="964" t="s">
        <v>1554</v>
      </c>
      <c r="Q169" s="965">
        <v>45107</v>
      </c>
    </row>
    <row r="170" spans="1:17" s="966" customFormat="1" x14ac:dyDescent="0.25">
      <c r="A170" s="968" t="s">
        <v>1547</v>
      </c>
      <c r="B170" s="963" t="s">
        <v>1568</v>
      </c>
      <c r="C170" s="963" t="s">
        <v>18</v>
      </c>
      <c r="D170" s="963" t="s">
        <v>1679</v>
      </c>
      <c r="E170" s="981" t="s">
        <v>1680</v>
      </c>
      <c r="F170" s="981"/>
      <c r="G170" s="964"/>
      <c r="H170" s="964"/>
      <c r="I170" s="964"/>
      <c r="J170" s="964"/>
      <c r="K170" s="964"/>
      <c r="L170" s="964"/>
      <c r="M170" s="964"/>
      <c r="N170" s="964" t="s">
        <v>1564</v>
      </c>
      <c r="O170" s="964" t="s">
        <v>1565</v>
      </c>
      <c r="P170" s="964" t="s">
        <v>1554</v>
      </c>
      <c r="Q170" s="965">
        <v>45107</v>
      </c>
    </row>
    <row r="171" spans="1:17" s="966" customFormat="1" x14ac:dyDescent="0.25">
      <c r="A171" s="968" t="s">
        <v>1547</v>
      </c>
      <c r="B171" s="963" t="s">
        <v>1568</v>
      </c>
      <c r="C171" s="963" t="s">
        <v>18</v>
      </c>
      <c r="D171" s="963" t="s">
        <v>1681</v>
      </c>
      <c r="E171" s="981" t="s">
        <v>1682</v>
      </c>
      <c r="F171" s="981"/>
      <c r="G171" s="964"/>
      <c r="H171" s="964"/>
      <c r="I171" s="964"/>
      <c r="J171" s="964"/>
      <c r="K171" s="964"/>
      <c r="L171" s="964"/>
      <c r="M171" s="964"/>
      <c r="N171" s="964" t="s">
        <v>1564</v>
      </c>
      <c r="O171" s="964" t="s">
        <v>1565</v>
      </c>
      <c r="P171" s="964" t="s">
        <v>1554</v>
      </c>
      <c r="Q171" s="965">
        <v>45107</v>
      </c>
    </row>
    <row r="172" spans="1:17" s="966" customFormat="1" x14ac:dyDescent="0.25">
      <c r="A172" s="968" t="s">
        <v>1547</v>
      </c>
      <c r="B172" s="963" t="s">
        <v>1548</v>
      </c>
      <c r="C172" s="963" t="s">
        <v>19</v>
      </c>
      <c r="D172" s="963" t="s">
        <v>217</v>
      </c>
      <c r="E172" s="981" t="s">
        <v>1653</v>
      </c>
      <c r="F172" s="981"/>
      <c r="G172" s="964"/>
      <c r="H172" s="964"/>
      <c r="I172" s="964"/>
      <c r="J172" s="964"/>
      <c r="K172" s="964"/>
      <c r="L172" s="964"/>
      <c r="M172" s="964"/>
      <c r="N172" s="964" t="s">
        <v>1562</v>
      </c>
      <c r="O172" s="964" t="s">
        <v>1563</v>
      </c>
      <c r="P172" s="964" t="s">
        <v>1554</v>
      </c>
      <c r="Q172" s="965">
        <v>45107</v>
      </c>
    </row>
    <row r="173" spans="1:17" s="966" customFormat="1" x14ac:dyDescent="0.25">
      <c r="A173" s="968" t="s">
        <v>1547</v>
      </c>
      <c r="B173" s="963" t="s">
        <v>1548</v>
      </c>
      <c r="C173" s="963" t="s">
        <v>19</v>
      </c>
      <c r="D173" s="963" t="s">
        <v>220</v>
      </c>
      <c r="E173" s="981" t="s">
        <v>1653</v>
      </c>
      <c r="F173" s="981"/>
      <c r="G173" s="964"/>
      <c r="H173" s="964"/>
      <c r="I173" s="964"/>
      <c r="J173" s="964"/>
      <c r="K173" s="964"/>
      <c r="L173" s="964"/>
      <c r="M173" s="964"/>
      <c r="N173" s="964" t="s">
        <v>1562</v>
      </c>
      <c r="O173" s="964" t="s">
        <v>1563</v>
      </c>
      <c r="P173" s="964" t="s">
        <v>1554</v>
      </c>
      <c r="Q173" s="965">
        <v>45107</v>
      </c>
    </row>
    <row r="174" spans="1:17" s="966" customFormat="1" x14ac:dyDescent="0.25">
      <c r="A174" s="968" t="s">
        <v>1547</v>
      </c>
      <c r="B174" s="963" t="s">
        <v>1548</v>
      </c>
      <c r="C174" s="963" t="s">
        <v>19</v>
      </c>
      <c r="D174" s="963" t="s">
        <v>223</v>
      </c>
      <c r="E174" s="981" t="s">
        <v>1653</v>
      </c>
      <c r="F174" s="981"/>
      <c r="G174" s="964"/>
      <c r="H174" s="964"/>
      <c r="I174" s="964"/>
      <c r="J174" s="964"/>
      <c r="K174" s="964"/>
      <c r="L174" s="964"/>
      <c r="M174" s="964"/>
      <c r="N174" s="964" t="s">
        <v>1562</v>
      </c>
      <c r="O174" s="964" t="s">
        <v>1563</v>
      </c>
      <c r="P174" s="964" t="s">
        <v>1554</v>
      </c>
      <c r="Q174" s="965">
        <v>45107</v>
      </c>
    </row>
    <row r="175" spans="1:17" s="966" customFormat="1" x14ac:dyDescent="0.25">
      <c r="A175" s="968" t="s">
        <v>1547</v>
      </c>
      <c r="B175" s="963" t="s">
        <v>1548</v>
      </c>
      <c r="C175" s="963" t="s">
        <v>19</v>
      </c>
      <c r="D175" s="963" t="s">
        <v>226</v>
      </c>
      <c r="E175" s="981" t="s">
        <v>1651</v>
      </c>
      <c r="F175" s="981"/>
      <c r="G175" s="964"/>
      <c r="H175" s="964"/>
      <c r="I175" s="964"/>
      <c r="J175" s="964"/>
      <c r="K175" s="964"/>
      <c r="L175" s="964"/>
      <c r="M175" s="964"/>
      <c r="N175" s="964" t="s">
        <v>1562</v>
      </c>
      <c r="O175" s="964" t="s">
        <v>1563</v>
      </c>
      <c r="P175" s="964" t="s">
        <v>1554</v>
      </c>
      <c r="Q175" s="965">
        <v>45107</v>
      </c>
    </row>
    <row r="176" spans="1:17" s="966" customFormat="1" x14ac:dyDescent="0.25">
      <c r="A176" s="968" t="s">
        <v>1547</v>
      </c>
      <c r="B176" s="963" t="s">
        <v>1548</v>
      </c>
      <c r="C176" s="963" t="s">
        <v>19</v>
      </c>
      <c r="D176" s="963" t="s">
        <v>229</v>
      </c>
      <c r="E176" s="981" t="s">
        <v>1651</v>
      </c>
      <c r="F176" s="981"/>
      <c r="G176" s="964"/>
      <c r="H176" s="964"/>
      <c r="I176" s="964"/>
      <c r="J176" s="964"/>
      <c r="K176" s="964"/>
      <c r="L176" s="964"/>
      <c r="M176" s="964"/>
      <c r="N176" s="964" t="s">
        <v>1562</v>
      </c>
      <c r="O176" s="964" t="s">
        <v>1563</v>
      </c>
      <c r="P176" s="964" t="s">
        <v>1554</v>
      </c>
      <c r="Q176" s="965">
        <v>45107</v>
      </c>
    </row>
    <row r="177" spans="1:17" s="966" customFormat="1" x14ac:dyDescent="0.25">
      <c r="A177" s="968" t="s">
        <v>1547</v>
      </c>
      <c r="B177" s="963" t="s">
        <v>1548</v>
      </c>
      <c r="C177" s="963" t="s">
        <v>20</v>
      </c>
      <c r="D177" s="963" t="s">
        <v>232</v>
      </c>
      <c r="E177" s="981" t="s">
        <v>1648</v>
      </c>
      <c r="F177" s="981"/>
      <c r="G177" s="964"/>
      <c r="H177" s="964"/>
      <c r="I177" s="964"/>
      <c r="J177" s="964"/>
      <c r="K177" s="964"/>
      <c r="L177" s="964"/>
      <c r="M177" s="964"/>
      <c r="N177" s="964" t="s">
        <v>1549</v>
      </c>
      <c r="O177" s="964" t="s">
        <v>1549</v>
      </c>
      <c r="P177" s="964" t="s">
        <v>1554</v>
      </c>
      <c r="Q177" s="965">
        <v>45107</v>
      </c>
    </row>
    <row r="178" spans="1:17" s="966" customFormat="1" x14ac:dyDescent="0.25">
      <c r="A178" s="968" t="s">
        <v>1547</v>
      </c>
      <c r="B178" s="963" t="s">
        <v>1548</v>
      </c>
      <c r="C178" s="963" t="s">
        <v>20</v>
      </c>
      <c r="D178" s="963" t="s">
        <v>1683</v>
      </c>
      <c r="E178" s="981" t="s">
        <v>1648</v>
      </c>
      <c r="F178" s="981"/>
      <c r="G178" s="964"/>
      <c r="H178" s="964"/>
      <c r="I178" s="964"/>
      <c r="J178" s="964"/>
      <c r="K178" s="964"/>
      <c r="L178" s="964"/>
      <c r="M178" s="964"/>
      <c r="N178" s="964" t="s">
        <v>1552</v>
      </c>
      <c r="O178" s="964" t="s">
        <v>1553</v>
      </c>
      <c r="P178" s="964" t="s">
        <v>1554</v>
      </c>
      <c r="Q178" s="965">
        <v>45107</v>
      </c>
    </row>
    <row r="179" spans="1:17" s="966" customFormat="1" x14ac:dyDescent="0.25">
      <c r="A179" s="968" t="s">
        <v>1547</v>
      </c>
      <c r="B179" s="963" t="s">
        <v>1684</v>
      </c>
      <c r="C179" s="963" t="s">
        <v>1685</v>
      </c>
      <c r="D179" s="963" t="s">
        <v>262</v>
      </c>
      <c r="E179" s="981" t="s">
        <v>1686</v>
      </c>
      <c r="F179" s="981"/>
      <c r="G179" s="964"/>
      <c r="H179" s="964"/>
      <c r="I179" s="964"/>
      <c r="J179" s="964"/>
      <c r="K179" s="964"/>
      <c r="L179" s="964"/>
      <c r="M179" s="964"/>
      <c r="N179" s="964" t="s">
        <v>1552</v>
      </c>
      <c r="O179" s="964" t="s">
        <v>1553</v>
      </c>
      <c r="P179" s="964"/>
      <c r="Q179" s="965">
        <v>45107</v>
      </c>
    </row>
    <row r="180" spans="1:17" s="966" customFormat="1" x14ac:dyDescent="0.25">
      <c r="A180" s="968" t="s">
        <v>1547</v>
      </c>
      <c r="B180" s="963" t="s">
        <v>1684</v>
      </c>
      <c r="C180" s="963" t="s">
        <v>1685</v>
      </c>
      <c r="D180" s="963" t="s">
        <v>266</v>
      </c>
      <c r="E180" s="981" t="s">
        <v>1649</v>
      </c>
      <c r="F180" s="981"/>
      <c r="G180" s="964"/>
      <c r="H180" s="964"/>
      <c r="I180" s="964"/>
      <c r="J180" s="964"/>
      <c r="K180" s="964"/>
      <c r="L180" s="964"/>
      <c r="M180" s="964"/>
      <c r="N180" s="964" t="s">
        <v>1552</v>
      </c>
      <c r="O180" s="964" t="s">
        <v>1553</v>
      </c>
      <c r="P180" s="964"/>
      <c r="Q180" s="965">
        <v>45107</v>
      </c>
    </row>
    <row r="181" spans="1:17" s="966" customFormat="1" x14ac:dyDescent="0.25">
      <c r="A181" s="968" t="s">
        <v>1547</v>
      </c>
      <c r="B181" s="963" t="s">
        <v>1684</v>
      </c>
      <c r="C181" s="963" t="s">
        <v>1685</v>
      </c>
      <c r="D181" s="963" t="s">
        <v>269</v>
      </c>
      <c r="E181" s="981" t="s">
        <v>1653</v>
      </c>
      <c r="F181" s="981"/>
      <c r="G181" s="964"/>
      <c r="H181" s="964"/>
      <c r="I181" s="964"/>
      <c r="J181" s="964"/>
      <c r="K181" s="964"/>
      <c r="L181" s="964"/>
      <c r="M181" s="964"/>
      <c r="N181" s="964" t="s">
        <v>1552</v>
      </c>
      <c r="O181" s="964" t="s">
        <v>1553</v>
      </c>
      <c r="P181" s="964"/>
      <c r="Q181" s="965">
        <v>45107</v>
      </c>
    </row>
    <row r="182" spans="1:17" s="966" customFormat="1" x14ac:dyDescent="0.25">
      <c r="A182" s="968" t="s">
        <v>1547</v>
      </c>
      <c r="B182" s="963" t="s">
        <v>1684</v>
      </c>
      <c r="C182" s="963" t="s">
        <v>1685</v>
      </c>
      <c r="D182" s="963" t="s">
        <v>272</v>
      </c>
      <c r="E182" s="981" t="s">
        <v>1687</v>
      </c>
      <c r="F182" s="981"/>
      <c r="G182" s="964"/>
      <c r="H182" s="964"/>
      <c r="I182" s="964"/>
      <c r="J182" s="964"/>
      <c r="K182" s="964"/>
      <c r="L182" s="964"/>
      <c r="M182" s="964"/>
      <c r="N182" s="964" t="s">
        <v>1552</v>
      </c>
      <c r="O182" s="964" t="s">
        <v>1553</v>
      </c>
      <c r="P182" s="964"/>
      <c r="Q182" s="965">
        <v>45107</v>
      </c>
    </row>
    <row r="183" spans="1:17" s="966" customFormat="1" x14ac:dyDescent="0.25">
      <c r="A183" s="968" t="s">
        <v>1547</v>
      </c>
      <c r="B183" s="963" t="s">
        <v>1684</v>
      </c>
      <c r="C183" s="963" t="s">
        <v>1685</v>
      </c>
      <c r="D183" s="963" t="s">
        <v>1413</v>
      </c>
      <c r="E183" s="981" t="s">
        <v>1688</v>
      </c>
      <c r="F183" s="981"/>
      <c r="G183" s="964"/>
      <c r="H183" s="964"/>
      <c r="I183" s="964"/>
      <c r="J183" s="964"/>
      <c r="K183" s="964"/>
      <c r="L183" s="964"/>
      <c r="M183" s="964"/>
      <c r="N183" s="964" t="s">
        <v>1552</v>
      </c>
      <c r="O183" s="964" t="s">
        <v>1553</v>
      </c>
      <c r="P183" s="964"/>
      <c r="Q183" s="965">
        <v>45107</v>
      </c>
    </row>
    <row r="184" spans="1:17" s="966" customFormat="1" x14ac:dyDescent="0.25">
      <c r="A184" s="968" t="s">
        <v>1547</v>
      </c>
      <c r="B184" s="963" t="s">
        <v>1684</v>
      </c>
      <c r="C184" s="963" t="s">
        <v>1685</v>
      </c>
      <c r="D184" s="963" t="s">
        <v>275</v>
      </c>
      <c r="E184" s="981" t="s">
        <v>1689</v>
      </c>
      <c r="F184" s="981"/>
      <c r="G184" s="964"/>
      <c r="H184" s="964"/>
      <c r="I184" s="964"/>
      <c r="J184" s="964"/>
      <c r="K184" s="964"/>
      <c r="L184" s="964"/>
      <c r="M184" s="964"/>
      <c r="N184" s="964" t="s">
        <v>1562</v>
      </c>
      <c r="O184" s="964" t="s">
        <v>1563</v>
      </c>
      <c r="P184" s="964"/>
      <c r="Q184" s="965">
        <v>45107</v>
      </c>
    </row>
    <row r="185" spans="1:17" s="966" customFormat="1" x14ac:dyDescent="0.25">
      <c r="A185" s="968" t="s">
        <v>1547</v>
      </c>
      <c r="B185" s="963" t="s">
        <v>1584</v>
      </c>
      <c r="C185" s="963" t="s">
        <v>22</v>
      </c>
      <c r="D185" s="963" t="s">
        <v>32</v>
      </c>
      <c r="E185" s="981" t="s">
        <v>1648</v>
      </c>
      <c r="F185" s="981"/>
      <c r="G185" s="964"/>
      <c r="H185" s="964"/>
      <c r="I185" s="964"/>
      <c r="J185" s="964"/>
      <c r="K185" s="964"/>
      <c r="L185" s="964"/>
      <c r="M185" s="964"/>
      <c r="N185" s="964" t="s">
        <v>1557</v>
      </c>
      <c r="O185" s="964" t="s">
        <v>1558</v>
      </c>
      <c r="P185" s="964"/>
      <c r="Q185" s="965">
        <v>45107</v>
      </c>
    </row>
    <row r="186" spans="1:17" s="966" customFormat="1" x14ac:dyDescent="0.25">
      <c r="A186" s="968" t="s">
        <v>1547</v>
      </c>
      <c r="B186" s="963" t="s">
        <v>1636</v>
      </c>
      <c r="C186" s="963" t="s">
        <v>334</v>
      </c>
      <c r="D186" s="963" t="s">
        <v>335</v>
      </c>
      <c r="E186" s="981" t="s">
        <v>1690</v>
      </c>
      <c r="F186" s="981"/>
      <c r="G186" s="964"/>
      <c r="H186" s="964"/>
      <c r="I186" s="964"/>
      <c r="J186" s="964"/>
      <c r="K186" s="964"/>
      <c r="L186" s="964"/>
      <c r="M186" s="964"/>
      <c r="N186" s="964" t="s">
        <v>1549</v>
      </c>
      <c r="O186" s="964" t="s">
        <v>1549</v>
      </c>
      <c r="P186" s="964" t="s">
        <v>1572</v>
      </c>
      <c r="Q186" s="965">
        <v>45107</v>
      </c>
    </row>
    <row r="187" spans="1:17" s="966" customFormat="1" x14ac:dyDescent="0.25">
      <c r="A187" s="968" t="s">
        <v>1547</v>
      </c>
      <c r="B187" s="963" t="s">
        <v>1636</v>
      </c>
      <c r="C187" s="963" t="s">
        <v>334</v>
      </c>
      <c r="D187" s="963" t="s">
        <v>338</v>
      </c>
      <c r="E187" s="981" t="s">
        <v>1691</v>
      </c>
      <c r="F187" s="981"/>
      <c r="G187" s="964"/>
      <c r="H187" s="964"/>
      <c r="I187" s="964"/>
      <c r="J187" s="964"/>
      <c r="K187" s="964"/>
      <c r="L187" s="964"/>
      <c r="M187" s="964"/>
      <c r="N187" s="964" t="s">
        <v>1549</v>
      </c>
      <c r="O187" s="964" t="s">
        <v>1549</v>
      </c>
      <c r="P187" s="964" t="s">
        <v>1572</v>
      </c>
      <c r="Q187" s="965">
        <v>45107</v>
      </c>
    </row>
    <row r="188" spans="1:17" s="966" customFormat="1" x14ac:dyDescent="0.25">
      <c r="A188" s="968" t="s">
        <v>1547</v>
      </c>
      <c r="B188" s="963" t="s">
        <v>1636</v>
      </c>
      <c r="C188" s="963" t="s">
        <v>334</v>
      </c>
      <c r="D188" s="963" t="s">
        <v>341</v>
      </c>
      <c r="E188" s="981" t="s">
        <v>1691</v>
      </c>
      <c r="F188" s="981"/>
      <c r="G188" s="964"/>
      <c r="H188" s="964"/>
      <c r="I188" s="964"/>
      <c r="J188" s="964"/>
      <c r="K188" s="964"/>
      <c r="L188" s="964"/>
      <c r="M188" s="964"/>
      <c r="N188" s="964" t="s">
        <v>1549</v>
      </c>
      <c r="O188" s="964" t="s">
        <v>1549</v>
      </c>
      <c r="P188" s="964" t="s">
        <v>1572</v>
      </c>
      <c r="Q188" s="965">
        <v>45107</v>
      </c>
    </row>
    <row r="189" spans="1:17" s="966" customFormat="1" x14ac:dyDescent="0.25">
      <c r="A189" s="968" t="s">
        <v>1547</v>
      </c>
      <c r="B189" s="963" t="s">
        <v>1636</v>
      </c>
      <c r="C189" s="963" t="s">
        <v>334</v>
      </c>
      <c r="D189" s="963" t="s">
        <v>344</v>
      </c>
      <c r="E189" s="981" t="s">
        <v>1691</v>
      </c>
      <c r="F189" s="981"/>
      <c r="G189" s="964"/>
      <c r="H189" s="964"/>
      <c r="I189" s="964"/>
      <c r="J189" s="964"/>
      <c r="K189" s="964"/>
      <c r="L189" s="964"/>
      <c r="M189" s="964"/>
      <c r="N189" s="964" t="s">
        <v>1549</v>
      </c>
      <c r="O189" s="964" t="s">
        <v>1549</v>
      </c>
      <c r="P189" s="964" t="s">
        <v>1572</v>
      </c>
      <c r="Q189" s="965">
        <v>45107</v>
      </c>
    </row>
    <row r="190" spans="1:17" s="966" customFormat="1" x14ac:dyDescent="0.25">
      <c r="A190" s="968" t="s">
        <v>1547</v>
      </c>
      <c r="B190" s="963" t="s">
        <v>1636</v>
      </c>
      <c r="C190" s="963" t="s">
        <v>334</v>
      </c>
      <c r="D190" s="963" t="s">
        <v>347</v>
      </c>
      <c r="E190" s="981" t="s">
        <v>1691</v>
      </c>
      <c r="F190" s="981"/>
      <c r="G190" s="964"/>
      <c r="H190" s="964"/>
      <c r="I190" s="964"/>
      <c r="J190" s="964"/>
      <c r="K190" s="964"/>
      <c r="L190" s="964"/>
      <c r="M190" s="964"/>
      <c r="N190" s="964" t="s">
        <v>1549</v>
      </c>
      <c r="O190" s="964" t="s">
        <v>1549</v>
      </c>
      <c r="P190" s="964" t="s">
        <v>1572</v>
      </c>
      <c r="Q190" s="965">
        <v>45107</v>
      </c>
    </row>
    <row r="191" spans="1:17" s="966" customFormat="1" x14ac:dyDescent="0.25">
      <c r="A191" s="968" t="s">
        <v>1547</v>
      </c>
      <c r="B191" s="963" t="s">
        <v>1636</v>
      </c>
      <c r="C191" s="963" t="s">
        <v>334</v>
      </c>
      <c r="D191" s="963" t="s">
        <v>353</v>
      </c>
      <c r="E191" s="981" t="s">
        <v>1692</v>
      </c>
      <c r="F191" s="981"/>
      <c r="G191" s="964"/>
      <c r="H191" s="964"/>
      <c r="I191" s="964"/>
      <c r="J191" s="964"/>
      <c r="K191" s="964"/>
      <c r="L191" s="964"/>
      <c r="M191" s="964"/>
      <c r="N191" s="964" t="s">
        <v>1549</v>
      </c>
      <c r="O191" s="964" t="s">
        <v>1549</v>
      </c>
      <c r="P191" s="964" t="s">
        <v>1572</v>
      </c>
      <c r="Q191" s="965">
        <v>45107</v>
      </c>
    </row>
    <row r="192" spans="1:17" s="966" customFormat="1" x14ac:dyDescent="0.25">
      <c r="A192" s="968" t="s">
        <v>1547</v>
      </c>
      <c r="B192" s="963" t="s">
        <v>1636</v>
      </c>
      <c r="C192" s="963" t="s">
        <v>334</v>
      </c>
      <c r="D192" s="963" t="s">
        <v>356</v>
      </c>
      <c r="E192" s="981" t="s">
        <v>1693</v>
      </c>
      <c r="F192" s="981"/>
      <c r="G192" s="964"/>
      <c r="H192" s="964"/>
      <c r="I192" s="964"/>
      <c r="J192" s="964"/>
      <c r="K192" s="964"/>
      <c r="L192" s="964"/>
      <c r="M192" s="964"/>
      <c r="N192" s="964" t="s">
        <v>1549</v>
      </c>
      <c r="O192" s="964" t="s">
        <v>1549</v>
      </c>
      <c r="P192" s="964" t="s">
        <v>1572</v>
      </c>
      <c r="Q192" s="965">
        <v>45107</v>
      </c>
    </row>
    <row r="193" spans="1:17" s="966" customFormat="1" x14ac:dyDescent="0.25">
      <c r="A193" s="968" t="s">
        <v>1547</v>
      </c>
      <c r="B193" s="963" t="s">
        <v>1636</v>
      </c>
      <c r="C193" s="963" t="s">
        <v>334</v>
      </c>
      <c r="D193" s="963" t="s">
        <v>359</v>
      </c>
      <c r="E193" s="981" t="s">
        <v>1694</v>
      </c>
      <c r="F193" s="981"/>
      <c r="G193" s="964"/>
      <c r="H193" s="964"/>
      <c r="I193" s="964"/>
      <c r="J193" s="964"/>
      <c r="K193" s="964"/>
      <c r="L193" s="964"/>
      <c r="M193" s="964"/>
      <c r="N193" s="964" t="s">
        <v>1549</v>
      </c>
      <c r="O193" s="964" t="s">
        <v>1549</v>
      </c>
      <c r="P193" s="964" t="s">
        <v>1572</v>
      </c>
      <c r="Q193" s="965">
        <v>45107</v>
      </c>
    </row>
    <row r="194" spans="1:17" s="966" customFormat="1" x14ac:dyDescent="0.25">
      <c r="A194" s="968" t="s">
        <v>1547</v>
      </c>
      <c r="B194" s="963" t="s">
        <v>1636</v>
      </c>
      <c r="C194" s="963" t="s">
        <v>334</v>
      </c>
      <c r="D194" s="963" t="s">
        <v>362</v>
      </c>
      <c r="E194" s="981" t="s">
        <v>1695</v>
      </c>
      <c r="F194" s="981"/>
      <c r="G194" s="964"/>
      <c r="H194" s="964"/>
      <c r="I194" s="964"/>
      <c r="J194" s="964"/>
      <c r="K194" s="964"/>
      <c r="L194" s="964"/>
      <c r="M194" s="964"/>
      <c r="N194" s="964" t="s">
        <v>1549</v>
      </c>
      <c r="O194" s="964" t="s">
        <v>1549</v>
      </c>
      <c r="P194" s="964" t="s">
        <v>1572</v>
      </c>
      <c r="Q194" s="965">
        <v>45107</v>
      </c>
    </row>
    <row r="195" spans="1:17" s="966" customFormat="1" x14ac:dyDescent="0.25">
      <c r="A195" s="968" t="s">
        <v>1547</v>
      </c>
      <c r="B195" s="963" t="s">
        <v>1636</v>
      </c>
      <c r="C195" s="963" t="s">
        <v>334</v>
      </c>
      <c r="D195" s="963" t="s">
        <v>365</v>
      </c>
      <c r="E195" s="981" t="s">
        <v>1696</v>
      </c>
      <c r="F195" s="981"/>
      <c r="G195" s="964"/>
      <c r="H195" s="964"/>
      <c r="I195" s="964"/>
      <c r="J195" s="964"/>
      <c r="K195" s="964"/>
      <c r="L195" s="964"/>
      <c r="M195" s="964"/>
      <c r="N195" s="964" t="s">
        <v>1549</v>
      </c>
      <c r="O195" s="964" t="s">
        <v>1549</v>
      </c>
      <c r="P195" s="964" t="s">
        <v>1572</v>
      </c>
      <c r="Q195" s="965">
        <v>45107</v>
      </c>
    </row>
    <row r="196" spans="1:17" s="966" customFormat="1" x14ac:dyDescent="0.25">
      <c r="A196" s="968" t="s">
        <v>1547</v>
      </c>
      <c r="B196" s="963" t="s">
        <v>1636</v>
      </c>
      <c r="C196" s="963" t="s">
        <v>334</v>
      </c>
      <c r="D196" s="963" t="s">
        <v>368</v>
      </c>
      <c r="E196" s="981" t="s">
        <v>1697</v>
      </c>
      <c r="F196" s="981"/>
      <c r="G196" s="964"/>
      <c r="H196" s="964"/>
      <c r="I196" s="964"/>
      <c r="J196" s="964"/>
      <c r="K196" s="964"/>
      <c r="L196" s="964"/>
      <c r="M196" s="964"/>
      <c r="N196" s="964" t="s">
        <v>1549</v>
      </c>
      <c r="O196" s="964" t="s">
        <v>1549</v>
      </c>
      <c r="P196" s="964" t="s">
        <v>1572</v>
      </c>
      <c r="Q196" s="965">
        <v>45107</v>
      </c>
    </row>
    <row r="197" spans="1:17" s="966" customFormat="1" x14ac:dyDescent="0.25">
      <c r="A197" s="968" t="s">
        <v>1547</v>
      </c>
      <c r="B197" s="963" t="s">
        <v>1636</v>
      </c>
      <c r="C197" s="963" t="s">
        <v>334</v>
      </c>
      <c r="D197" s="963" t="s">
        <v>371</v>
      </c>
      <c r="E197" s="981" t="s">
        <v>1698</v>
      </c>
      <c r="F197" s="981"/>
      <c r="G197" s="964"/>
      <c r="H197" s="964"/>
      <c r="I197" s="964"/>
      <c r="J197" s="964"/>
      <c r="K197" s="964"/>
      <c r="L197" s="964"/>
      <c r="M197" s="964"/>
      <c r="N197" s="964" t="s">
        <v>1549</v>
      </c>
      <c r="O197" s="964" t="s">
        <v>1549</v>
      </c>
      <c r="P197" s="964" t="s">
        <v>1572</v>
      </c>
      <c r="Q197" s="965">
        <v>45107</v>
      </c>
    </row>
    <row r="198" spans="1:17" s="966" customFormat="1" x14ac:dyDescent="0.25">
      <c r="A198" s="968" t="s">
        <v>1547</v>
      </c>
      <c r="B198" s="963" t="s">
        <v>1636</v>
      </c>
      <c r="C198" s="963" t="s">
        <v>334</v>
      </c>
      <c r="D198" s="963" t="s">
        <v>374</v>
      </c>
      <c r="E198" s="981" t="s">
        <v>1691</v>
      </c>
      <c r="F198" s="981"/>
      <c r="G198" s="964"/>
      <c r="H198" s="964"/>
      <c r="I198" s="964"/>
      <c r="J198" s="964"/>
      <c r="K198" s="964"/>
      <c r="L198" s="964"/>
      <c r="M198" s="964"/>
      <c r="N198" s="964" t="s">
        <v>1549</v>
      </c>
      <c r="O198" s="964" t="s">
        <v>1549</v>
      </c>
      <c r="P198" s="964" t="s">
        <v>1572</v>
      </c>
      <c r="Q198" s="965">
        <v>45107</v>
      </c>
    </row>
    <row r="199" spans="1:17" s="966" customFormat="1" x14ac:dyDescent="0.25">
      <c r="A199" s="968" t="s">
        <v>1547</v>
      </c>
      <c r="B199" s="963" t="s">
        <v>1636</v>
      </c>
      <c r="C199" s="963" t="s">
        <v>378</v>
      </c>
      <c r="D199" s="963" t="s">
        <v>1699</v>
      </c>
      <c r="E199" s="981" t="s">
        <v>1700</v>
      </c>
      <c r="F199" s="981"/>
      <c r="G199" s="964"/>
      <c r="H199" s="964"/>
      <c r="I199" s="964"/>
      <c r="J199" s="964"/>
      <c r="K199" s="964"/>
      <c r="L199" s="964"/>
      <c r="M199" s="964"/>
      <c r="N199" s="964" t="s">
        <v>1599</v>
      </c>
      <c r="O199" s="964" t="s">
        <v>1600</v>
      </c>
      <c r="P199" s="964" t="s">
        <v>1554</v>
      </c>
      <c r="Q199" s="965">
        <v>45107</v>
      </c>
    </row>
    <row r="200" spans="1:17" s="966" customFormat="1" x14ac:dyDescent="0.25">
      <c r="A200" s="968" t="s">
        <v>1547</v>
      </c>
      <c r="B200" s="963" t="s">
        <v>1636</v>
      </c>
      <c r="C200" s="963" t="s">
        <v>378</v>
      </c>
      <c r="D200" s="963" t="s">
        <v>1701</v>
      </c>
      <c r="E200" s="981" t="s">
        <v>1702</v>
      </c>
      <c r="F200" s="981"/>
      <c r="G200" s="964"/>
      <c r="H200" s="964"/>
      <c r="I200" s="964"/>
      <c r="J200" s="964"/>
      <c r="K200" s="964"/>
      <c r="L200" s="964"/>
      <c r="M200" s="964"/>
      <c r="N200" s="964" t="s">
        <v>1599</v>
      </c>
      <c r="O200" s="964" t="s">
        <v>1600</v>
      </c>
      <c r="P200" s="964" t="s">
        <v>1554</v>
      </c>
      <c r="Q200" s="965">
        <v>45107</v>
      </c>
    </row>
    <row r="201" spans="1:17" s="966" customFormat="1" x14ac:dyDescent="0.25">
      <c r="A201" s="968" t="s">
        <v>1547</v>
      </c>
      <c r="B201" s="963" t="s">
        <v>1684</v>
      </c>
      <c r="C201" s="963" t="s">
        <v>398</v>
      </c>
      <c r="D201" s="963" t="s">
        <v>399</v>
      </c>
      <c r="E201" s="981" t="s">
        <v>1653</v>
      </c>
      <c r="F201" s="981"/>
      <c r="G201" s="964"/>
      <c r="H201" s="964"/>
      <c r="I201" s="964"/>
      <c r="J201" s="964"/>
      <c r="K201" s="964"/>
      <c r="L201" s="964"/>
      <c r="M201" s="964"/>
      <c r="N201" s="964" t="s">
        <v>1557</v>
      </c>
      <c r="O201" s="964" t="s">
        <v>1558</v>
      </c>
      <c r="P201" s="964"/>
      <c r="Q201" s="965">
        <v>45107</v>
      </c>
    </row>
    <row r="202" spans="1:17" s="966" customFormat="1" x14ac:dyDescent="0.25">
      <c r="A202" s="968" t="s">
        <v>1547</v>
      </c>
      <c r="B202" s="963" t="s">
        <v>1636</v>
      </c>
      <c r="C202" s="963" t="s">
        <v>417</v>
      </c>
      <c r="D202" s="963" t="s">
        <v>1703</v>
      </c>
      <c r="E202" s="981" t="s">
        <v>1649</v>
      </c>
      <c r="F202" s="981"/>
      <c r="G202" s="964"/>
      <c r="H202" s="964"/>
      <c r="I202" s="964"/>
      <c r="J202" s="964"/>
      <c r="K202" s="964"/>
      <c r="L202" s="964"/>
      <c r="M202" s="964"/>
      <c r="N202" s="964" t="s">
        <v>1607</v>
      </c>
      <c r="O202" s="964" t="s">
        <v>1608</v>
      </c>
      <c r="P202" s="964" t="s">
        <v>1572</v>
      </c>
      <c r="Q202" s="965">
        <v>45107</v>
      </c>
    </row>
    <row r="203" spans="1:17" s="966" customFormat="1" x14ac:dyDescent="0.25">
      <c r="A203" s="968" t="s">
        <v>1547</v>
      </c>
      <c r="B203" s="963" t="s">
        <v>1636</v>
      </c>
      <c r="C203" s="963" t="s">
        <v>426</v>
      </c>
      <c r="D203" s="963" t="s">
        <v>1704</v>
      </c>
      <c r="E203" s="981" t="s">
        <v>1678</v>
      </c>
      <c r="F203" s="981"/>
      <c r="G203" s="964"/>
      <c r="H203" s="964"/>
      <c r="I203" s="964"/>
      <c r="J203" s="964"/>
      <c r="K203" s="964"/>
      <c r="L203" s="964"/>
      <c r="M203" s="964"/>
      <c r="N203" s="964" t="s">
        <v>1564</v>
      </c>
      <c r="O203" s="964" t="s">
        <v>1565</v>
      </c>
      <c r="P203" s="964"/>
      <c r="Q203" s="965">
        <v>45107</v>
      </c>
    </row>
    <row r="204" spans="1:17" s="966" customFormat="1" x14ac:dyDescent="0.25">
      <c r="A204" s="968" t="s">
        <v>1547</v>
      </c>
      <c r="B204" s="963" t="s">
        <v>1636</v>
      </c>
      <c r="C204" s="963" t="s">
        <v>426</v>
      </c>
      <c r="D204" s="963" t="s">
        <v>1705</v>
      </c>
      <c r="E204" s="981" t="s">
        <v>1644</v>
      </c>
      <c r="F204" s="981"/>
      <c r="G204" s="964"/>
      <c r="H204" s="964"/>
      <c r="I204" s="964"/>
      <c r="J204" s="964"/>
      <c r="K204" s="964"/>
      <c r="L204" s="964"/>
      <c r="M204" s="964"/>
      <c r="N204" s="964" t="s">
        <v>1564</v>
      </c>
      <c r="O204" s="964" t="s">
        <v>1565</v>
      </c>
      <c r="P204" s="964"/>
      <c r="Q204" s="965">
        <v>45107</v>
      </c>
    </row>
    <row r="205" spans="1:17" s="966" customFormat="1" x14ac:dyDescent="0.25">
      <c r="A205" s="968" t="s">
        <v>1547</v>
      </c>
      <c r="B205" s="963" t="s">
        <v>1636</v>
      </c>
      <c r="C205" s="963" t="s">
        <v>460</v>
      </c>
      <c r="D205" s="963" t="s">
        <v>461</v>
      </c>
      <c r="E205" s="981" t="s">
        <v>1706</v>
      </c>
      <c r="F205" s="981"/>
      <c r="G205" s="964"/>
      <c r="H205" s="964"/>
      <c r="I205" s="964"/>
      <c r="J205" s="964"/>
      <c r="K205" s="964"/>
      <c r="L205" s="964"/>
      <c r="M205" s="964"/>
      <c r="N205" s="964" t="s">
        <v>1557</v>
      </c>
      <c r="O205" s="964" t="s">
        <v>1558</v>
      </c>
      <c r="P205" s="964" t="s">
        <v>1572</v>
      </c>
      <c r="Q205" s="965">
        <v>45107</v>
      </c>
    </row>
    <row r="206" spans="1:17" s="966" customFormat="1" x14ac:dyDescent="0.25">
      <c r="A206" s="968" t="s">
        <v>1547</v>
      </c>
      <c r="B206" s="963" t="s">
        <v>1636</v>
      </c>
      <c r="C206" s="963" t="s">
        <v>460</v>
      </c>
      <c r="D206" s="963" t="s">
        <v>464</v>
      </c>
      <c r="E206" s="981" t="s">
        <v>1707</v>
      </c>
      <c r="F206" s="981"/>
      <c r="G206" s="964"/>
      <c r="H206" s="964"/>
      <c r="I206" s="964"/>
      <c r="J206" s="964"/>
      <c r="K206" s="964"/>
      <c r="L206" s="964"/>
      <c r="M206" s="964"/>
      <c r="N206" s="964" t="s">
        <v>1557</v>
      </c>
      <c r="O206" s="964" t="s">
        <v>1558</v>
      </c>
      <c r="P206" s="964" t="s">
        <v>1572</v>
      </c>
      <c r="Q206" s="965">
        <v>45107</v>
      </c>
    </row>
    <row r="207" spans="1:17" s="966" customFormat="1" x14ac:dyDescent="0.25">
      <c r="A207" s="968" t="s">
        <v>1547</v>
      </c>
      <c r="B207" s="963" t="s">
        <v>1636</v>
      </c>
      <c r="C207" s="963" t="s">
        <v>491</v>
      </c>
      <c r="D207" s="963" t="s">
        <v>492</v>
      </c>
      <c r="E207" s="981" t="s">
        <v>1708</v>
      </c>
      <c r="F207" s="981"/>
      <c r="G207" s="964"/>
      <c r="H207" s="964"/>
      <c r="I207" s="964"/>
      <c r="J207" s="964"/>
      <c r="K207" s="964"/>
      <c r="L207" s="964"/>
      <c r="M207" s="964"/>
      <c r="N207" s="964" t="s">
        <v>1557</v>
      </c>
      <c r="O207" s="964" t="s">
        <v>1558</v>
      </c>
      <c r="P207" s="964" t="s">
        <v>1572</v>
      </c>
      <c r="Q207" s="965">
        <v>45107</v>
      </c>
    </row>
    <row r="208" spans="1:17" s="966" customFormat="1" x14ac:dyDescent="0.25">
      <c r="A208" s="968" t="s">
        <v>1547</v>
      </c>
      <c r="B208" s="963" t="s">
        <v>1636</v>
      </c>
      <c r="C208" s="963" t="s">
        <v>491</v>
      </c>
      <c r="D208" s="963" t="s">
        <v>495</v>
      </c>
      <c r="E208" s="981" t="s">
        <v>1709</v>
      </c>
      <c r="F208" s="981"/>
      <c r="G208" s="964"/>
      <c r="H208" s="964"/>
      <c r="I208" s="964"/>
      <c r="J208" s="964"/>
      <c r="K208" s="964"/>
      <c r="L208" s="964"/>
      <c r="M208" s="964"/>
      <c r="N208" s="964" t="s">
        <v>1557</v>
      </c>
      <c r="O208" s="964" t="s">
        <v>1558</v>
      </c>
      <c r="P208" s="964" t="s">
        <v>1572</v>
      </c>
      <c r="Q208" s="965">
        <v>45107</v>
      </c>
    </row>
    <row r="209" spans="1:17" s="966" customFormat="1" x14ac:dyDescent="0.25">
      <c r="A209" s="968" t="s">
        <v>1547</v>
      </c>
      <c r="B209" s="963" t="s">
        <v>1710</v>
      </c>
      <c r="C209" s="963" t="s">
        <v>1711</v>
      </c>
      <c r="D209" s="963" t="s">
        <v>1496</v>
      </c>
      <c r="E209" s="981" t="s">
        <v>1712</v>
      </c>
      <c r="F209" s="981"/>
      <c r="G209" s="964"/>
      <c r="H209" s="964"/>
      <c r="I209" s="964"/>
      <c r="J209" s="964"/>
      <c r="K209" s="964"/>
      <c r="L209" s="964"/>
      <c r="M209" s="964"/>
      <c r="N209" s="964" t="s">
        <v>1713</v>
      </c>
      <c r="O209" s="964" t="s">
        <v>1713</v>
      </c>
      <c r="P209" s="964" t="s">
        <v>1554</v>
      </c>
      <c r="Q209" s="965">
        <v>45048</v>
      </c>
    </row>
    <row r="210" spans="1:17" s="966" customFormat="1" x14ac:dyDescent="0.25">
      <c r="A210" s="968" t="s">
        <v>1547</v>
      </c>
      <c r="B210" s="963" t="s">
        <v>1710</v>
      </c>
      <c r="C210" s="963" t="s">
        <v>1711</v>
      </c>
      <c r="D210" s="963" t="s">
        <v>1496</v>
      </c>
      <c r="E210" s="981" t="s">
        <v>1712</v>
      </c>
      <c r="F210" s="981"/>
      <c r="G210" s="964"/>
      <c r="H210" s="964"/>
      <c r="I210" s="964"/>
      <c r="J210" s="964"/>
      <c r="K210" s="964"/>
      <c r="L210" s="964"/>
      <c r="M210" s="964"/>
      <c r="N210" s="964" t="s">
        <v>1713</v>
      </c>
      <c r="O210" s="964" t="s">
        <v>1713</v>
      </c>
      <c r="P210" s="964" t="s">
        <v>1554</v>
      </c>
      <c r="Q210" s="965">
        <v>45107</v>
      </c>
    </row>
    <row r="211" spans="1:17" s="966" customFormat="1" x14ac:dyDescent="0.25">
      <c r="A211" s="968" t="s">
        <v>1547</v>
      </c>
      <c r="B211" s="963" t="s">
        <v>1636</v>
      </c>
      <c r="C211" s="963" t="s">
        <v>1714</v>
      </c>
      <c r="D211" s="963" t="s">
        <v>1715</v>
      </c>
      <c r="E211" s="981" t="s">
        <v>1716</v>
      </c>
      <c r="F211" s="981"/>
      <c r="G211" s="964"/>
      <c r="H211" s="964"/>
      <c r="I211" s="964"/>
      <c r="J211" s="964"/>
      <c r="K211" s="964"/>
      <c r="L211" s="964"/>
      <c r="M211" s="964"/>
      <c r="N211" s="964" t="s">
        <v>1560</v>
      </c>
      <c r="O211" s="964" t="s">
        <v>1561</v>
      </c>
      <c r="P211" s="964" t="s">
        <v>1572</v>
      </c>
      <c r="Q211" s="965">
        <v>45107</v>
      </c>
    </row>
    <row r="212" spans="1:17" s="966" customFormat="1" x14ac:dyDescent="0.25">
      <c r="A212" s="968" t="s">
        <v>1547</v>
      </c>
      <c r="B212" s="963" t="s">
        <v>1636</v>
      </c>
      <c r="C212" s="963" t="s">
        <v>623</v>
      </c>
      <c r="D212" s="963" t="s">
        <v>1717</v>
      </c>
      <c r="E212" s="981" t="s">
        <v>1718</v>
      </c>
      <c r="F212" s="981"/>
      <c r="G212" s="964"/>
      <c r="H212" s="964"/>
      <c r="I212" s="964"/>
      <c r="J212" s="964"/>
      <c r="K212" s="964"/>
      <c r="L212" s="964"/>
      <c r="M212" s="964"/>
      <c r="N212" s="964" t="s">
        <v>1562</v>
      </c>
      <c r="O212" s="964" t="s">
        <v>1563</v>
      </c>
      <c r="P212" s="964" t="s">
        <v>1572</v>
      </c>
      <c r="Q212" s="965">
        <v>45107</v>
      </c>
    </row>
    <row r="213" spans="1:17" s="966" customFormat="1" x14ac:dyDescent="0.25">
      <c r="A213" s="968" t="s">
        <v>1547</v>
      </c>
      <c r="B213" s="963" t="s">
        <v>1636</v>
      </c>
      <c r="C213" s="963" t="s">
        <v>623</v>
      </c>
      <c r="D213" s="963" t="s">
        <v>1719</v>
      </c>
      <c r="E213" s="981" t="s">
        <v>1720</v>
      </c>
      <c r="F213" s="981"/>
      <c r="G213" s="964"/>
      <c r="H213" s="964"/>
      <c r="I213" s="964"/>
      <c r="J213" s="964"/>
      <c r="K213" s="964"/>
      <c r="L213" s="964"/>
      <c r="M213" s="964"/>
      <c r="N213" s="964" t="s">
        <v>1562</v>
      </c>
      <c r="O213" s="964" t="s">
        <v>1563</v>
      </c>
      <c r="P213" s="964" t="s">
        <v>1572</v>
      </c>
      <c r="Q213" s="965">
        <v>45107</v>
      </c>
    </row>
    <row r="214" spans="1:17" s="966" customFormat="1" x14ac:dyDescent="0.25">
      <c r="A214" s="968" t="s">
        <v>1547</v>
      </c>
      <c r="B214" s="963" t="s">
        <v>1636</v>
      </c>
      <c r="C214" s="963" t="s">
        <v>623</v>
      </c>
      <c r="D214" s="963" t="s">
        <v>1721</v>
      </c>
      <c r="E214" s="981" t="s">
        <v>1707</v>
      </c>
      <c r="F214" s="981"/>
      <c r="G214" s="964"/>
      <c r="H214" s="964"/>
      <c r="I214" s="964"/>
      <c r="J214" s="964"/>
      <c r="K214" s="964"/>
      <c r="L214" s="964"/>
      <c r="M214" s="964"/>
      <c r="N214" s="964" t="s">
        <v>1562</v>
      </c>
      <c r="O214" s="964" t="s">
        <v>1563</v>
      </c>
      <c r="P214" s="964" t="s">
        <v>1572</v>
      </c>
      <c r="Q214" s="965">
        <v>45107</v>
      </c>
    </row>
    <row r="215" spans="1:17" s="966" customFormat="1" x14ac:dyDescent="0.25">
      <c r="A215" s="968" t="s">
        <v>1547</v>
      </c>
      <c r="B215" s="963" t="s">
        <v>1636</v>
      </c>
      <c r="C215" s="963" t="s">
        <v>623</v>
      </c>
      <c r="D215" s="963" t="s">
        <v>632</v>
      </c>
      <c r="E215" s="981" t="s">
        <v>1722</v>
      </c>
      <c r="F215" s="981"/>
      <c r="G215" s="964"/>
      <c r="H215" s="964"/>
      <c r="I215" s="964"/>
      <c r="J215" s="964"/>
      <c r="K215" s="964"/>
      <c r="L215" s="964"/>
      <c r="M215" s="964"/>
      <c r="N215" s="964" t="s">
        <v>1562</v>
      </c>
      <c r="O215" s="964" t="s">
        <v>1563</v>
      </c>
      <c r="P215" s="964" t="s">
        <v>1572</v>
      </c>
      <c r="Q215" s="965">
        <v>45107</v>
      </c>
    </row>
    <row r="216" spans="1:17" s="966" customFormat="1" x14ac:dyDescent="0.25">
      <c r="A216" s="968" t="s">
        <v>1547</v>
      </c>
      <c r="B216" s="963" t="s">
        <v>1636</v>
      </c>
      <c r="C216" s="963" t="s">
        <v>623</v>
      </c>
      <c r="D216" s="963" t="s">
        <v>635</v>
      </c>
      <c r="E216" s="981" t="s">
        <v>1723</v>
      </c>
      <c r="F216" s="981"/>
      <c r="G216" s="964"/>
      <c r="H216" s="964"/>
      <c r="I216" s="964"/>
      <c r="J216" s="964"/>
      <c r="K216" s="964"/>
      <c r="L216" s="964"/>
      <c r="M216" s="964"/>
      <c r="N216" s="964" t="s">
        <v>1562</v>
      </c>
      <c r="O216" s="964" t="s">
        <v>1563</v>
      </c>
      <c r="P216" s="964" t="s">
        <v>1572</v>
      </c>
      <c r="Q216" s="965">
        <v>45107</v>
      </c>
    </row>
    <row r="217" spans="1:17" s="966" customFormat="1" x14ac:dyDescent="0.25">
      <c r="A217" s="968" t="s">
        <v>1547</v>
      </c>
      <c r="B217" s="963" t="s">
        <v>1636</v>
      </c>
      <c r="C217" s="963" t="s">
        <v>623</v>
      </c>
      <c r="D217" s="963" t="s">
        <v>638</v>
      </c>
      <c r="E217" s="981" t="s">
        <v>1724</v>
      </c>
      <c r="F217" s="981"/>
      <c r="G217" s="964"/>
      <c r="H217" s="964"/>
      <c r="I217" s="964"/>
      <c r="J217" s="964"/>
      <c r="K217" s="964"/>
      <c r="L217" s="964"/>
      <c r="M217" s="964"/>
      <c r="N217" s="964" t="s">
        <v>1562</v>
      </c>
      <c r="O217" s="964" t="s">
        <v>1563</v>
      </c>
      <c r="P217" s="964" t="s">
        <v>1572</v>
      </c>
      <c r="Q217" s="965">
        <v>45107</v>
      </c>
    </row>
    <row r="218" spans="1:17" s="966" customFormat="1" x14ac:dyDescent="0.25">
      <c r="A218" s="968" t="s">
        <v>1625</v>
      </c>
      <c r="B218" s="963" t="s">
        <v>1636</v>
      </c>
      <c r="C218" s="963" t="s">
        <v>279</v>
      </c>
      <c r="D218" s="963" t="s">
        <v>280</v>
      </c>
      <c r="E218" s="981" t="s">
        <v>1725</v>
      </c>
      <c r="F218" s="981"/>
      <c r="G218" s="964"/>
      <c r="H218" s="964"/>
      <c r="I218" s="964"/>
      <c r="J218" s="964"/>
      <c r="K218" s="964"/>
      <c r="L218" s="964"/>
      <c r="M218" s="964"/>
      <c r="N218" s="964" t="s">
        <v>1607</v>
      </c>
      <c r="O218" s="964" t="s">
        <v>1631</v>
      </c>
      <c r="P218" s="964" t="s">
        <v>1572</v>
      </c>
      <c r="Q218" s="965">
        <v>45083</v>
      </c>
    </row>
    <row r="219" spans="1:17" s="966" customFormat="1" x14ac:dyDescent="0.25">
      <c r="A219" s="968" t="s">
        <v>1625</v>
      </c>
      <c r="B219" s="963" t="s">
        <v>1636</v>
      </c>
      <c r="C219" s="963" t="s">
        <v>284</v>
      </c>
      <c r="D219" s="963" t="s">
        <v>1726</v>
      </c>
      <c r="E219" s="981" t="s">
        <v>1727</v>
      </c>
      <c r="F219" s="981"/>
      <c r="G219" s="964"/>
      <c r="H219" s="964"/>
      <c r="I219" s="964"/>
      <c r="J219" s="964"/>
      <c r="K219" s="964"/>
      <c r="L219" s="964"/>
      <c r="M219" s="964"/>
      <c r="N219" s="964" t="s">
        <v>1564</v>
      </c>
      <c r="O219" s="964" t="s">
        <v>1728</v>
      </c>
      <c r="P219" s="964" t="s">
        <v>1572</v>
      </c>
      <c r="Q219" s="965">
        <v>45086</v>
      </c>
    </row>
    <row r="220" spans="1:17" s="966" customFormat="1" x14ac:dyDescent="0.25">
      <c r="A220" s="968" t="s">
        <v>1625</v>
      </c>
      <c r="B220" s="963" t="s">
        <v>1636</v>
      </c>
      <c r="C220" s="963" t="s">
        <v>297</v>
      </c>
      <c r="D220" s="963" t="s">
        <v>298</v>
      </c>
      <c r="E220" s="981" t="s">
        <v>1655</v>
      </c>
      <c r="F220" s="981"/>
      <c r="G220" s="964"/>
      <c r="H220" s="964"/>
      <c r="I220" s="964"/>
      <c r="J220" s="964"/>
      <c r="K220" s="964"/>
      <c r="L220" s="964"/>
      <c r="M220" s="964"/>
      <c r="N220" s="964" t="s">
        <v>1564</v>
      </c>
      <c r="O220" s="964" t="s">
        <v>1728</v>
      </c>
      <c r="P220" s="964" t="s">
        <v>1589</v>
      </c>
      <c r="Q220" s="965">
        <v>45084</v>
      </c>
    </row>
    <row r="221" spans="1:17" s="966" customFormat="1" x14ac:dyDescent="0.25">
      <c r="A221" s="968" t="s">
        <v>1625</v>
      </c>
      <c r="B221" s="963" t="s">
        <v>1636</v>
      </c>
      <c r="C221" s="963" t="s">
        <v>1729</v>
      </c>
      <c r="D221" s="963" t="s">
        <v>288</v>
      </c>
      <c r="E221" s="981" t="s">
        <v>1730</v>
      </c>
      <c r="F221" s="981"/>
      <c r="G221" s="964"/>
      <c r="H221" s="964"/>
      <c r="I221" s="964"/>
      <c r="J221" s="964"/>
      <c r="K221" s="964"/>
      <c r="L221" s="964"/>
      <c r="M221" s="964"/>
      <c r="N221" s="964" t="s">
        <v>1562</v>
      </c>
      <c r="O221" s="964" t="s">
        <v>1731</v>
      </c>
      <c r="P221" s="964" t="s">
        <v>1572</v>
      </c>
      <c r="Q221" s="965">
        <v>45084</v>
      </c>
    </row>
    <row r="222" spans="1:17" s="966" customFormat="1" x14ac:dyDescent="0.25">
      <c r="A222" s="968" t="s">
        <v>1625</v>
      </c>
      <c r="B222" s="963" t="s">
        <v>1636</v>
      </c>
      <c r="C222" s="963" t="s">
        <v>1729</v>
      </c>
      <c r="D222" s="963" t="s">
        <v>1732</v>
      </c>
      <c r="E222" s="981" t="s">
        <v>1733</v>
      </c>
      <c r="F222" s="981"/>
      <c r="G222" s="964"/>
      <c r="H222" s="964"/>
      <c r="I222" s="964"/>
      <c r="J222" s="964"/>
      <c r="K222" s="964"/>
      <c r="L222" s="964"/>
      <c r="M222" s="964"/>
      <c r="N222" s="964" t="s">
        <v>1562</v>
      </c>
      <c r="O222" s="964" t="s">
        <v>1731</v>
      </c>
      <c r="P222" s="964" t="s">
        <v>1572</v>
      </c>
      <c r="Q222" s="965">
        <v>45084</v>
      </c>
    </row>
    <row r="223" spans="1:17" s="966" customFormat="1" x14ac:dyDescent="0.25">
      <c r="A223" s="968" t="s">
        <v>1625</v>
      </c>
      <c r="B223" s="963" t="s">
        <v>1636</v>
      </c>
      <c r="C223" s="963" t="s">
        <v>1729</v>
      </c>
      <c r="D223" s="963" t="s">
        <v>1734</v>
      </c>
      <c r="E223" s="981" t="s">
        <v>1735</v>
      </c>
      <c r="F223" s="981"/>
      <c r="G223" s="964"/>
      <c r="H223" s="964"/>
      <c r="I223" s="964"/>
      <c r="J223" s="964"/>
      <c r="K223" s="964"/>
      <c r="L223" s="964"/>
      <c r="M223" s="964"/>
      <c r="N223" s="964" t="s">
        <v>1562</v>
      </c>
      <c r="O223" s="964" t="s">
        <v>1731</v>
      </c>
      <c r="P223" s="964" t="s">
        <v>1572</v>
      </c>
      <c r="Q223" s="965">
        <v>45084</v>
      </c>
    </row>
    <row r="224" spans="1:17" s="966" customFormat="1" x14ac:dyDescent="0.25">
      <c r="A224" s="968" t="s">
        <v>1625</v>
      </c>
      <c r="B224" s="963" t="s">
        <v>1636</v>
      </c>
      <c r="C224" s="963" t="s">
        <v>1729</v>
      </c>
      <c r="D224" s="963" t="s">
        <v>1736</v>
      </c>
      <c r="E224" s="981" t="s">
        <v>1737</v>
      </c>
      <c r="F224" s="981"/>
      <c r="G224" s="964"/>
      <c r="H224" s="964"/>
      <c r="I224" s="964"/>
      <c r="J224" s="964"/>
      <c r="K224" s="964"/>
      <c r="L224" s="964"/>
      <c r="M224" s="964"/>
      <c r="N224" s="964" t="s">
        <v>1562</v>
      </c>
      <c r="O224" s="964" t="s">
        <v>1731</v>
      </c>
      <c r="P224" s="964" t="s">
        <v>1572</v>
      </c>
      <c r="Q224" s="965">
        <v>45084</v>
      </c>
    </row>
    <row r="225" spans="1:17" s="966" customFormat="1" x14ac:dyDescent="0.25">
      <c r="A225" s="968" t="s">
        <v>1625</v>
      </c>
      <c r="B225" s="963" t="s">
        <v>1636</v>
      </c>
      <c r="C225" s="963" t="s">
        <v>308</v>
      </c>
      <c r="D225" s="963" t="s">
        <v>309</v>
      </c>
      <c r="E225" s="981" t="s">
        <v>1653</v>
      </c>
      <c r="F225" s="981"/>
      <c r="G225" s="964"/>
      <c r="H225" s="964"/>
      <c r="I225" s="964"/>
      <c r="J225" s="964"/>
      <c r="K225" s="964"/>
      <c r="L225" s="964"/>
      <c r="M225" s="964"/>
      <c r="N225" s="964" t="s">
        <v>1607</v>
      </c>
      <c r="O225" s="964" t="s">
        <v>1631</v>
      </c>
      <c r="P225" s="964" t="s">
        <v>1572</v>
      </c>
      <c r="Q225" s="965">
        <v>45084</v>
      </c>
    </row>
    <row r="226" spans="1:17" s="966" customFormat="1" x14ac:dyDescent="0.25">
      <c r="A226" s="968" t="s">
        <v>1625</v>
      </c>
      <c r="B226" s="963" t="s">
        <v>1636</v>
      </c>
      <c r="C226" s="963" t="s">
        <v>308</v>
      </c>
      <c r="D226" s="963" t="s">
        <v>313</v>
      </c>
      <c r="E226" s="981" t="s">
        <v>1738</v>
      </c>
      <c r="F226" s="981"/>
      <c r="G226" s="964"/>
      <c r="H226" s="964"/>
      <c r="I226" s="964"/>
      <c r="J226" s="964"/>
      <c r="K226" s="964"/>
      <c r="L226" s="964"/>
      <c r="M226" s="964"/>
      <c r="N226" s="964" t="s">
        <v>1607</v>
      </c>
      <c r="O226" s="964" t="s">
        <v>1631</v>
      </c>
      <c r="P226" s="964" t="s">
        <v>1572</v>
      </c>
      <c r="Q226" s="965">
        <v>45084</v>
      </c>
    </row>
    <row r="227" spans="1:17" s="966" customFormat="1" x14ac:dyDescent="0.25">
      <c r="A227" s="968" t="s">
        <v>1625</v>
      </c>
      <c r="B227" s="963" t="s">
        <v>1636</v>
      </c>
      <c r="C227" s="963" t="s">
        <v>316</v>
      </c>
      <c r="D227" s="963" t="s">
        <v>1739</v>
      </c>
      <c r="E227" s="981" t="s">
        <v>1740</v>
      </c>
      <c r="F227" s="981"/>
      <c r="G227" s="964"/>
      <c r="H227" s="964"/>
      <c r="I227" s="964"/>
      <c r="J227" s="964"/>
      <c r="K227" s="964"/>
      <c r="L227" s="964"/>
      <c r="M227" s="964"/>
      <c r="N227" s="964" t="s">
        <v>1552</v>
      </c>
      <c r="O227" s="964" t="s">
        <v>1628</v>
      </c>
      <c r="P227" s="964" t="s">
        <v>1572</v>
      </c>
      <c r="Q227" s="965">
        <v>45083</v>
      </c>
    </row>
    <row r="228" spans="1:17" s="966" customFormat="1" x14ac:dyDescent="0.25">
      <c r="A228" s="968" t="s">
        <v>1625</v>
      </c>
      <c r="B228" s="963" t="s">
        <v>1636</v>
      </c>
      <c r="C228" s="963" t="s">
        <v>316</v>
      </c>
      <c r="D228" s="963" t="s">
        <v>321</v>
      </c>
      <c r="E228" s="981" t="s">
        <v>1740</v>
      </c>
      <c r="F228" s="981"/>
      <c r="G228" s="964"/>
      <c r="H228" s="964"/>
      <c r="I228" s="964"/>
      <c r="J228" s="964"/>
      <c r="K228" s="964"/>
      <c r="L228" s="964"/>
      <c r="M228" s="964"/>
      <c r="N228" s="964" t="s">
        <v>1552</v>
      </c>
      <c r="O228" s="964" t="s">
        <v>1628</v>
      </c>
      <c r="P228" s="964" t="s">
        <v>1572</v>
      </c>
      <c r="Q228" s="965">
        <v>45083</v>
      </c>
    </row>
    <row r="229" spans="1:17" s="966" customFormat="1" x14ac:dyDescent="0.25">
      <c r="A229" s="968" t="s">
        <v>1625</v>
      </c>
      <c r="B229" s="963" t="s">
        <v>1636</v>
      </c>
      <c r="C229" s="963" t="s">
        <v>334</v>
      </c>
      <c r="D229" s="963" t="s">
        <v>347</v>
      </c>
      <c r="E229" s="981" t="s">
        <v>1691</v>
      </c>
      <c r="F229" s="981"/>
      <c r="G229" s="964"/>
      <c r="H229" s="964"/>
      <c r="I229" s="964"/>
      <c r="J229" s="964"/>
      <c r="K229" s="964"/>
      <c r="L229" s="964"/>
      <c r="M229" s="964"/>
      <c r="N229" s="964" t="s">
        <v>1549</v>
      </c>
      <c r="O229" s="964" t="s">
        <v>1626</v>
      </c>
      <c r="P229" s="964" t="s">
        <v>1572</v>
      </c>
      <c r="Q229" s="965">
        <v>45083</v>
      </c>
    </row>
    <row r="230" spans="1:17" s="966" customFormat="1" x14ac:dyDescent="0.25">
      <c r="A230" s="968" t="s">
        <v>1625</v>
      </c>
      <c r="B230" s="963" t="s">
        <v>1636</v>
      </c>
      <c r="C230" s="963" t="s">
        <v>1741</v>
      </c>
      <c r="D230" s="963" t="s">
        <v>1742</v>
      </c>
      <c r="E230" s="981" t="s">
        <v>1743</v>
      </c>
      <c r="F230" s="981"/>
      <c r="G230" s="964"/>
      <c r="H230" s="964"/>
      <c r="I230" s="964"/>
      <c r="J230" s="964"/>
      <c r="K230" s="964"/>
      <c r="L230" s="964"/>
      <c r="M230" s="964"/>
      <c r="N230" s="964" t="s">
        <v>1557</v>
      </c>
      <c r="O230" s="964" t="s">
        <v>1630</v>
      </c>
      <c r="P230" s="964" t="s">
        <v>1572</v>
      </c>
      <c r="Q230" s="965">
        <v>45086</v>
      </c>
    </row>
    <row r="231" spans="1:17" s="966" customFormat="1" x14ac:dyDescent="0.25">
      <c r="A231" s="968" t="s">
        <v>1625</v>
      </c>
      <c r="B231" s="963" t="s">
        <v>1636</v>
      </c>
      <c r="C231" s="963" t="s">
        <v>378</v>
      </c>
      <c r="D231" s="963" t="s">
        <v>1701</v>
      </c>
      <c r="E231" s="981" t="s">
        <v>1702</v>
      </c>
      <c r="F231" s="981"/>
      <c r="G231" s="964"/>
      <c r="H231" s="964"/>
      <c r="I231" s="964"/>
      <c r="J231" s="964"/>
      <c r="K231" s="964"/>
      <c r="L231" s="964"/>
      <c r="M231" s="964"/>
      <c r="N231" s="964" t="s">
        <v>1588</v>
      </c>
      <c r="O231" s="964" t="s">
        <v>1744</v>
      </c>
      <c r="P231" s="964" t="s">
        <v>1554</v>
      </c>
      <c r="Q231" s="965">
        <v>45035</v>
      </c>
    </row>
    <row r="232" spans="1:17" s="966" customFormat="1" x14ac:dyDescent="0.25">
      <c r="A232" s="968" t="s">
        <v>1625</v>
      </c>
      <c r="B232" s="963" t="s">
        <v>1636</v>
      </c>
      <c r="C232" s="963" t="s">
        <v>378</v>
      </c>
      <c r="D232" s="963" t="s">
        <v>1701</v>
      </c>
      <c r="E232" s="981" t="s">
        <v>1702</v>
      </c>
      <c r="F232" s="981"/>
      <c r="G232" s="964"/>
      <c r="H232" s="964"/>
      <c r="I232" s="964"/>
      <c r="J232" s="964"/>
      <c r="K232" s="964"/>
      <c r="L232" s="964"/>
      <c r="M232" s="964"/>
      <c r="N232" s="964" t="s">
        <v>1569</v>
      </c>
      <c r="O232" s="964" t="s">
        <v>1745</v>
      </c>
      <c r="P232" s="964" t="s">
        <v>1554</v>
      </c>
      <c r="Q232" s="965">
        <v>45086</v>
      </c>
    </row>
    <row r="233" spans="1:17" s="966" customFormat="1" x14ac:dyDescent="0.25">
      <c r="A233" s="968" t="s">
        <v>1625</v>
      </c>
      <c r="B233" s="963" t="s">
        <v>1636</v>
      </c>
      <c r="C233" s="963" t="s">
        <v>1303</v>
      </c>
      <c r="D233" s="963" t="s">
        <v>325</v>
      </c>
      <c r="E233" s="981" t="s">
        <v>1746</v>
      </c>
      <c r="F233" s="981"/>
      <c r="G233" s="964"/>
      <c r="H233" s="964"/>
      <c r="I233" s="964"/>
      <c r="J233" s="964"/>
      <c r="K233" s="964"/>
      <c r="L233" s="964"/>
      <c r="M233" s="964"/>
      <c r="N233" s="964" t="s">
        <v>1562</v>
      </c>
      <c r="O233" s="964" t="s">
        <v>1731</v>
      </c>
      <c r="P233" s="964" t="s">
        <v>1572</v>
      </c>
      <c r="Q233" s="965">
        <v>45086</v>
      </c>
    </row>
    <row r="234" spans="1:17" s="966" customFormat="1" x14ac:dyDescent="0.25">
      <c r="A234" s="968" t="s">
        <v>1625</v>
      </c>
      <c r="B234" s="963" t="s">
        <v>1636</v>
      </c>
      <c r="C234" s="963" t="s">
        <v>1303</v>
      </c>
      <c r="D234" s="963" t="s">
        <v>1747</v>
      </c>
      <c r="E234" s="981" t="s">
        <v>1657</v>
      </c>
      <c r="F234" s="981"/>
      <c r="G234" s="964"/>
      <c r="H234" s="964"/>
      <c r="I234" s="964"/>
      <c r="J234" s="964"/>
      <c r="K234" s="964"/>
      <c r="L234" s="964"/>
      <c r="M234" s="964"/>
      <c r="N234" s="964" t="s">
        <v>1562</v>
      </c>
      <c r="O234" s="964" t="s">
        <v>1731</v>
      </c>
      <c r="P234" s="964" t="s">
        <v>1572</v>
      </c>
      <c r="Q234" s="965">
        <v>45086</v>
      </c>
    </row>
    <row r="235" spans="1:17" s="966" customFormat="1" x14ac:dyDescent="0.25">
      <c r="A235" s="968" t="s">
        <v>1625</v>
      </c>
      <c r="B235" s="963" t="s">
        <v>1636</v>
      </c>
      <c r="C235" s="963" t="s">
        <v>1303</v>
      </c>
      <c r="D235" s="963" t="s">
        <v>1748</v>
      </c>
      <c r="E235" s="981" t="s">
        <v>1749</v>
      </c>
      <c r="F235" s="981"/>
      <c r="G235" s="964"/>
      <c r="H235" s="964"/>
      <c r="I235" s="964"/>
      <c r="J235" s="964"/>
      <c r="K235" s="964"/>
      <c r="L235" s="964"/>
      <c r="M235" s="964"/>
      <c r="N235" s="964" t="s">
        <v>1562</v>
      </c>
      <c r="O235" s="964" t="s">
        <v>1731</v>
      </c>
      <c r="P235" s="964" t="s">
        <v>1572</v>
      </c>
      <c r="Q235" s="965">
        <v>45086</v>
      </c>
    </row>
    <row r="236" spans="1:17" s="966" customFormat="1" x14ac:dyDescent="0.25">
      <c r="A236" s="968" t="s">
        <v>1625</v>
      </c>
      <c r="B236" s="963" t="s">
        <v>1636</v>
      </c>
      <c r="C236" s="963" t="s">
        <v>1303</v>
      </c>
      <c r="D236" s="963" t="s">
        <v>1750</v>
      </c>
      <c r="E236" s="981" t="s">
        <v>1751</v>
      </c>
      <c r="F236" s="981"/>
      <c r="G236" s="964"/>
      <c r="H236" s="964"/>
      <c r="I236" s="964"/>
      <c r="J236" s="964"/>
      <c r="K236" s="964"/>
      <c r="L236" s="964"/>
      <c r="M236" s="964"/>
      <c r="N236" s="964" t="s">
        <v>1562</v>
      </c>
      <c r="O236" s="964" t="s">
        <v>1731</v>
      </c>
      <c r="P236" s="964" t="s">
        <v>1572</v>
      </c>
      <c r="Q236" s="965">
        <v>45086</v>
      </c>
    </row>
    <row r="237" spans="1:17" s="966" customFormat="1" x14ac:dyDescent="0.25">
      <c r="A237" s="968" t="s">
        <v>1625</v>
      </c>
      <c r="B237" s="963" t="s">
        <v>1636</v>
      </c>
      <c r="C237" s="963" t="s">
        <v>1752</v>
      </c>
      <c r="D237" s="963" t="s">
        <v>404</v>
      </c>
      <c r="E237" s="981" t="s">
        <v>1753</v>
      </c>
      <c r="F237" s="981"/>
      <c r="G237" s="964"/>
      <c r="H237" s="964"/>
      <c r="I237" s="964"/>
      <c r="J237" s="964"/>
      <c r="K237" s="964"/>
      <c r="L237" s="964"/>
      <c r="M237" s="964"/>
      <c r="N237" s="964" t="s">
        <v>1607</v>
      </c>
      <c r="O237" s="964" t="s">
        <v>1631</v>
      </c>
      <c r="P237" s="964" t="s">
        <v>1572</v>
      </c>
      <c r="Q237" s="965">
        <v>45083</v>
      </c>
    </row>
    <row r="238" spans="1:17" s="966" customFormat="1" x14ac:dyDescent="0.25">
      <c r="A238" s="968" t="s">
        <v>1625</v>
      </c>
      <c r="B238" s="963" t="s">
        <v>1636</v>
      </c>
      <c r="C238" s="963" t="s">
        <v>1752</v>
      </c>
      <c r="D238" s="963" t="s">
        <v>407</v>
      </c>
      <c r="E238" s="981" t="s">
        <v>1754</v>
      </c>
      <c r="F238" s="981"/>
      <c r="G238" s="964"/>
      <c r="H238" s="964"/>
      <c r="I238" s="964"/>
      <c r="J238" s="964"/>
      <c r="K238" s="964"/>
      <c r="L238" s="964"/>
      <c r="M238" s="964"/>
      <c r="N238" s="964" t="s">
        <v>1607</v>
      </c>
      <c r="O238" s="964" t="s">
        <v>1631</v>
      </c>
      <c r="P238" s="964" t="s">
        <v>1572</v>
      </c>
      <c r="Q238" s="965">
        <v>45083</v>
      </c>
    </row>
    <row r="239" spans="1:17" s="966" customFormat="1" x14ac:dyDescent="0.25">
      <c r="A239" s="968" t="s">
        <v>1625</v>
      </c>
      <c r="B239" s="963" t="s">
        <v>1636</v>
      </c>
      <c r="C239" s="963" t="s">
        <v>1752</v>
      </c>
      <c r="D239" s="963" t="s">
        <v>411</v>
      </c>
      <c r="E239" s="981" t="s">
        <v>1650</v>
      </c>
      <c r="F239" s="981"/>
      <c r="G239" s="964"/>
      <c r="H239" s="964"/>
      <c r="I239" s="964"/>
      <c r="J239" s="964"/>
      <c r="K239" s="964"/>
      <c r="L239" s="964"/>
      <c r="M239" s="964"/>
      <c r="N239" s="964" t="s">
        <v>1607</v>
      </c>
      <c r="O239" s="964" t="s">
        <v>1631</v>
      </c>
      <c r="P239" s="964" t="s">
        <v>1572</v>
      </c>
      <c r="Q239" s="965">
        <v>45083</v>
      </c>
    </row>
    <row r="240" spans="1:17" s="966" customFormat="1" x14ac:dyDescent="0.25">
      <c r="A240" s="968" t="s">
        <v>1625</v>
      </c>
      <c r="B240" s="963" t="s">
        <v>1636</v>
      </c>
      <c r="C240" s="963" t="s">
        <v>1752</v>
      </c>
      <c r="D240" s="963" t="s">
        <v>414</v>
      </c>
      <c r="E240" s="981" t="s">
        <v>1688</v>
      </c>
      <c r="F240" s="981"/>
      <c r="G240" s="964"/>
      <c r="H240" s="964"/>
      <c r="I240" s="964"/>
      <c r="J240" s="964"/>
      <c r="K240" s="964"/>
      <c r="L240" s="964"/>
      <c r="M240" s="964"/>
      <c r="N240" s="964" t="s">
        <v>1607</v>
      </c>
      <c r="O240" s="964" t="s">
        <v>1631</v>
      </c>
      <c r="P240" s="964" t="s">
        <v>1572</v>
      </c>
      <c r="Q240" s="965">
        <v>45083</v>
      </c>
    </row>
    <row r="241" spans="1:17" s="966" customFormat="1" x14ac:dyDescent="0.25">
      <c r="A241" s="968" t="s">
        <v>1625</v>
      </c>
      <c r="B241" s="963" t="s">
        <v>1636</v>
      </c>
      <c r="C241" s="963" t="s">
        <v>420</v>
      </c>
      <c r="D241" s="963" t="s">
        <v>1755</v>
      </c>
      <c r="E241" s="981" t="s">
        <v>1733</v>
      </c>
      <c r="F241" s="981"/>
      <c r="G241" s="964"/>
      <c r="H241" s="964"/>
      <c r="I241" s="964"/>
      <c r="J241" s="964"/>
      <c r="K241" s="964"/>
      <c r="L241" s="964"/>
      <c r="M241" s="964"/>
      <c r="N241" s="964" t="s">
        <v>1607</v>
      </c>
      <c r="O241" s="964" t="s">
        <v>1631</v>
      </c>
      <c r="P241" s="964" t="s">
        <v>1572</v>
      </c>
      <c r="Q241" s="965">
        <v>45086</v>
      </c>
    </row>
    <row r="242" spans="1:17" s="966" customFormat="1" x14ac:dyDescent="0.25">
      <c r="A242" s="968" t="s">
        <v>1625</v>
      </c>
      <c r="B242" s="963" t="s">
        <v>1636</v>
      </c>
      <c r="C242" s="963" t="s">
        <v>420</v>
      </c>
      <c r="D242" s="963" t="s">
        <v>1756</v>
      </c>
      <c r="E242" s="981" t="s">
        <v>1757</v>
      </c>
      <c r="F242" s="981"/>
      <c r="G242" s="964"/>
      <c r="H242" s="964"/>
      <c r="I242" s="964"/>
      <c r="J242" s="964"/>
      <c r="K242" s="964"/>
      <c r="L242" s="964"/>
      <c r="M242" s="964"/>
      <c r="N242" s="964" t="s">
        <v>1607</v>
      </c>
      <c r="O242" s="964" t="s">
        <v>1631</v>
      </c>
      <c r="P242" s="964" t="s">
        <v>1572</v>
      </c>
      <c r="Q242" s="965">
        <v>45086</v>
      </c>
    </row>
    <row r="243" spans="1:17" s="966" customFormat="1" x14ac:dyDescent="0.25">
      <c r="A243" s="968" t="s">
        <v>1625</v>
      </c>
      <c r="B243" s="963" t="s">
        <v>1636</v>
      </c>
      <c r="C243" s="963" t="s">
        <v>433</v>
      </c>
      <c r="D243" s="963" t="s">
        <v>1758</v>
      </c>
      <c r="E243" s="981" t="s">
        <v>1691</v>
      </c>
      <c r="F243" s="981"/>
      <c r="G243" s="964"/>
      <c r="H243" s="964"/>
      <c r="I243" s="964"/>
      <c r="J243" s="964"/>
      <c r="K243" s="964"/>
      <c r="L243" s="964"/>
      <c r="M243" s="964"/>
      <c r="N243" s="964" t="s">
        <v>1560</v>
      </c>
      <c r="O243" s="964" t="s">
        <v>1629</v>
      </c>
      <c r="P243" s="964" t="s">
        <v>1572</v>
      </c>
      <c r="Q243" s="965">
        <v>45086</v>
      </c>
    </row>
    <row r="244" spans="1:17" s="966" customFormat="1" x14ac:dyDescent="0.25">
      <c r="A244" s="968" t="s">
        <v>1625</v>
      </c>
      <c r="B244" s="963" t="s">
        <v>1636</v>
      </c>
      <c r="C244" s="963" t="s">
        <v>433</v>
      </c>
      <c r="D244" s="963" t="s">
        <v>1759</v>
      </c>
      <c r="E244" s="981" t="s">
        <v>1691</v>
      </c>
      <c r="F244" s="981"/>
      <c r="G244" s="964"/>
      <c r="H244" s="964"/>
      <c r="I244" s="964"/>
      <c r="J244" s="964"/>
      <c r="K244" s="964"/>
      <c r="L244" s="964"/>
      <c r="M244" s="964"/>
      <c r="N244" s="964" t="s">
        <v>1560</v>
      </c>
      <c r="O244" s="964" t="s">
        <v>1629</v>
      </c>
      <c r="P244" s="964" t="s">
        <v>1572</v>
      </c>
      <c r="Q244" s="965">
        <v>45086</v>
      </c>
    </row>
    <row r="245" spans="1:17" s="966" customFormat="1" x14ac:dyDescent="0.25">
      <c r="A245" s="968" t="s">
        <v>1625</v>
      </c>
      <c r="B245" s="963" t="s">
        <v>1636</v>
      </c>
      <c r="C245" s="963" t="s">
        <v>433</v>
      </c>
      <c r="D245" s="963" t="s">
        <v>1760</v>
      </c>
      <c r="E245" s="981" t="s">
        <v>1691</v>
      </c>
      <c r="F245" s="981"/>
      <c r="G245" s="964"/>
      <c r="H245" s="964"/>
      <c r="I245" s="964"/>
      <c r="J245" s="964"/>
      <c r="K245" s="964"/>
      <c r="L245" s="964"/>
      <c r="M245" s="964"/>
      <c r="N245" s="964" t="s">
        <v>1560</v>
      </c>
      <c r="O245" s="964" t="s">
        <v>1629</v>
      </c>
      <c r="P245" s="964" t="s">
        <v>1572</v>
      </c>
      <c r="Q245" s="965">
        <v>45086</v>
      </c>
    </row>
    <row r="246" spans="1:17" s="966" customFormat="1" x14ac:dyDescent="0.25">
      <c r="A246" s="968" t="s">
        <v>1625</v>
      </c>
      <c r="B246" s="963" t="s">
        <v>1636</v>
      </c>
      <c r="C246" s="963" t="s">
        <v>433</v>
      </c>
      <c r="D246" s="963" t="s">
        <v>1761</v>
      </c>
      <c r="E246" s="981" t="s">
        <v>1762</v>
      </c>
      <c r="F246" s="981"/>
      <c r="G246" s="964"/>
      <c r="H246" s="964"/>
      <c r="I246" s="964"/>
      <c r="J246" s="964"/>
      <c r="K246" s="964"/>
      <c r="L246" s="964"/>
      <c r="M246" s="964"/>
      <c r="N246" s="964" t="s">
        <v>1560</v>
      </c>
      <c r="O246" s="964" t="s">
        <v>1629</v>
      </c>
      <c r="P246" s="964" t="s">
        <v>1572</v>
      </c>
      <c r="Q246" s="965">
        <v>45086</v>
      </c>
    </row>
    <row r="247" spans="1:17" s="966" customFormat="1" x14ac:dyDescent="0.25">
      <c r="A247" s="968" t="s">
        <v>1625</v>
      </c>
      <c r="B247" s="963" t="s">
        <v>1636</v>
      </c>
      <c r="C247" s="963" t="s">
        <v>1763</v>
      </c>
      <c r="D247" s="963" t="s">
        <v>657</v>
      </c>
      <c r="E247" s="981" t="s">
        <v>1764</v>
      </c>
      <c r="F247" s="981"/>
      <c r="G247" s="964"/>
      <c r="H247" s="964"/>
      <c r="I247" s="964"/>
      <c r="J247" s="964"/>
      <c r="K247" s="964"/>
      <c r="L247" s="964"/>
      <c r="M247" s="964"/>
      <c r="N247" s="964" t="s">
        <v>1607</v>
      </c>
      <c r="O247" s="964" t="s">
        <v>1631</v>
      </c>
      <c r="P247" s="964" t="s">
        <v>1572</v>
      </c>
      <c r="Q247" s="965">
        <v>45083</v>
      </c>
    </row>
    <row r="248" spans="1:17" s="966" customFormat="1" x14ac:dyDescent="0.25">
      <c r="A248" s="968" t="s">
        <v>1625</v>
      </c>
      <c r="B248" s="963" t="s">
        <v>1636</v>
      </c>
      <c r="C248" s="963" t="s">
        <v>1763</v>
      </c>
      <c r="D248" s="963" t="s">
        <v>660</v>
      </c>
      <c r="E248" s="981" t="s">
        <v>1765</v>
      </c>
      <c r="F248" s="981"/>
      <c r="G248" s="964"/>
      <c r="H248" s="964"/>
      <c r="I248" s="964"/>
      <c r="J248" s="964"/>
      <c r="K248" s="964"/>
      <c r="L248" s="964"/>
      <c r="M248" s="964"/>
      <c r="N248" s="964" t="s">
        <v>1607</v>
      </c>
      <c r="O248" s="964" t="s">
        <v>1631</v>
      </c>
      <c r="P248" s="964" t="s">
        <v>1572</v>
      </c>
      <c r="Q248" s="965">
        <v>45083</v>
      </c>
    </row>
    <row r="249" spans="1:17" s="966" customFormat="1" x14ac:dyDescent="0.25">
      <c r="A249" s="968" t="s">
        <v>1625</v>
      </c>
      <c r="B249" s="963" t="s">
        <v>1636</v>
      </c>
      <c r="C249" s="963" t="s">
        <v>1763</v>
      </c>
      <c r="D249" s="963" t="s">
        <v>663</v>
      </c>
      <c r="E249" s="981" t="s">
        <v>1765</v>
      </c>
      <c r="F249" s="981"/>
      <c r="G249" s="964"/>
      <c r="H249" s="964"/>
      <c r="I249" s="964"/>
      <c r="J249" s="964"/>
      <c r="K249" s="964"/>
      <c r="L249" s="964"/>
      <c r="M249" s="964"/>
      <c r="N249" s="964" t="s">
        <v>1607</v>
      </c>
      <c r="O249" s="964" t="s">
        <v>1631</v>
      </c>
      <c r="P249" s="964" t="s">
        <v>1572</v>
      </c>
      <c r="Q249" s="965">
        <v>45083</v>
      </c>
    </row>
    <row r="250" spans="1:17" s="966" customFormat="1" x14ac:dyDescent="0.25">
      <c r="A250" s="968" t="s">
        <v>1625</v>
      </c>
      <c r="B250" s="963" t="s">
        <v>1636</v>
      </c>
      <c r="C250" s="963" t="s">
        <v>676</v>
      </c>
      <c r="D250" s="963" t="s">
        <v>386</v>
      </c>
      <c r="E250" s="981" t="s">
        <v>1766</v>
      </c>
      <c r="F250" s="981"/>
      <c r="G250" s="964"/>
      <c r="H250" s="964"/>
      <c r="I250" s="964"/>
      <c r="J250" s="964"/>
      <c r="K250" s="964"/>
      <c r="L250" s="964"/>
      <c r="M250" s="964"/>
      <c r="N250" s="964" t="s">
        <v>1562</v>
      </c>
      <c r="O250" s="964" t="s">
        <v>1731</v>
      </c>
      <c r="P250" s="964" t="s">
        <v>1589</v>
      </c>
      <c r="Q250" s="965">
        <v>45084</v>
      </c>
    </row>
    <row r="251" spans="1:17" s="966" customFormat="1" x14ac:dyDescent="0.25">
      <c r="A251" s="968" t="s">
        <v>1625</v>
      </c>
      <c r="B251" s="963" t="s">
        <v>1636</v>
      </c>
      <c r="C251" s="963" t="s">
        <v>676</v>
      </c>
      <c r="D251" s="963" t="s">
        <v>389</v>
      </c>
      <c r="E251" s="981" t="s">
        <v>1766</v>
      </c>
      <c r="F251" s="981"/>
      <c r="G251" s="964"/>
      <c r="H251" s="964"/>
      <c r="I251" s="964"/>
      <c r="J251" s="964"/>
      <c r="K251" s="964"/>
      <c r="L251" s="964"/>
      <c r="M251" s="964"/>
      <c r="N251" s="964" t="s">
        <v>1562</v>
      </c>
      <c r="O251" s="964" t="s">
        <v>1731</v>
      </c>
      <c r="P251" s="964" t="s">
        <v>1589</v>
      </c>
      <c r="Q251" s="965">
        <v>45084</v>
      </c>
    </row>
    <row r="252" spans="1:17" s="966" customFormat="1" x14ac:dyDescent="0.25">
      <c r="A252" s="968" t="s">
        <v>1625</v>
      </c>
      <c r="B252" s="963" t="s">
        <v>1636</v>
      </c>
      <c r="C252" s="963" t="s">
        <v>676</v>
      </c>
      <c r="D252" s="963" t="s">
        <v>392</v>
      </c>
      <c r="E252" s="981" t="s">
        <v>1766</v>
      </c>
      <c r="F252" s="981"/>
      <c r="G252" s="964"/>
      <c r="H252" s="964"/>
      <c r="I252" s="964"/>
      <c r="J252" s="964"/>
      <c r="K252" s="964"/>
      <c r="L252" s="964"/>
      <c r="M252" s="964"/>
      <c r="N252" s="964" t="s">
        <v>1562</v>
      </c>
      <c r="O252" s="964" t="s">
        <v>1731</v>
      </c>
      <c r="P252" s="964" t="s">
        <v>1589</v>
      </c>
      <c r="Q252" s="965">
        <v>45084</v>
      </c>
    </row>
    <row r="253" spans="1:17" s="966" customFormat="1" x14ac:dyDescent="0.25">
      <c r="A253" s="968" t="s">
        <v>1625</v>
      </c>
      <c r="B253" s="963" t="s">
        <v>1636</v>
      </c>
      <c r="C253" s="963" t="s">
        <v>676</v>
      </c>
      <c r="D253" s="963" t="s">
        <v>395</v>
      </c>
      <c r="E253" s="981" t="s">
        <v>1766</v>
      </c>
      <c r="F253" s="981"/>
      <c r="G253" s="964"/>
      <c r="H253" s="964"/>
      <c r="I253" s="964"/>
      <c r="J253" s="964"/>
      <c r="K253" s="964"/>
      <c r="L253" s="964"/>
      <c r="M253" s="964"/>
      <c r="N253" s="964" t="s">
        <v>1562</v>
      </c>
      <c r="O253" s="964" t="s">
        <v>1731</v>
      </c>
      <c r="P253" s="964" t="s">
        <v>1589</v>
      </c>
      <c r="Q253" s="965">
        <v>45084</v>
      </c>
    </row>
    <row r="254" spans="1:17" s="966" customFormat="1" x14ac:dyDescent="0.25">
      <c r="A254" s="968" t="s">
        <v>1625</v>
      </c>
      <c r="B254" s="963" t="s">
        <v>1636</v>
      </c>
      <c r="C254" s="963" t="s">
        <v>676</v>
      </c>
      <c r="D254" s="963" t="s">
        <v>1416</v>
      </c>
      <c r="E254" s="981" t="s">
        <v>1766</v>
      </c>
      <c r="F254" s="981"/>
      <c r="G254" s="964"/>
      <c r="H254" s="964"/>
      <c r="I254" s="964"/>
      <c r="J254" s="964"/>
      <c r="K254" s="964"/>
      <c r="L254" s="964" t="s">
        <v>1550</v>
      </c>
      <c r="M254" s="964" t="s">
        <v>1767</v>
      </c>
      <c r="N254" s="964"/>
      <c r="O254" s="964"/>
      <c r="P254" s="964" t="s">
        <v>1589</v>
      </c>
      <c r="Q254" s="965">
        <v>45022</v>
      </c>
    </row>
    <row r="255" spans="1:17" s="966" customFormat="1" x14ac:dyDescent="0.25">
      <c r="A255" s="968" t="s">
        <v>1625</v>
      </c>
      <c r="B255" s="963" t="s">
        <v>1636</v>
      </c>
      <c r="C255" s="963" t="s">
        <v>676</v>
      </c>
      <c r="D255" s="963" t="s">
        <v>1416</v>
      </c>
      <c r="E255" s="981" t="s">
        <v>1766</v>
      </c>
      <c r="F255" s="981"/>
      <c r="G255" s="964"/>
      <c r="H255" s="964"/>
      <c r="I255" s="964"/>
      <c r="J255" s="964"/>
      <c r="K255" s="964"/>
      <c r="L255" s="964" t="s">
        <v>1550</v>
      </c>
      <c r="M255" s="964" t="s">
        <v>1767</v>
      </c>
      <c r="N255" s="964"/>
      <c r="O255" s="964"/>
      <c r="P255" s="964" t="s">
        <v>1589</v>
      </c>
      <c r="Q255" s="965">
        <v>45084</v>
      </c>
    </row>
    <row r="256" spans="1:17" s="966" customFormat="1" x14ac:dyDescent="0.25">
      <c r="A256" s="968" t="s">
        <v>1625</v>
      </c>
      <c r="B256" s="963" t="s">
        <v>1636</v>
      </c>
      <c r="C256" s="963" t="s">
        <v>443</v>
      </c>
      <c r="D256" s="963" t="s">
        <v>1768</v>
      </c>
      <c r="E256" s="981" t="s">
        <v>1706</v>
      </c>
      <c r="F256" s="981"/>
      <c r="G256" s="964"/>
      <c r="H256" s="964"/>
      <c r="I256" s="964"/>
      <c r="J256" s="964"/>
      <c r="K256" s="964"/>
      <c r="L256" s="964"/>
      <c r="M256" s="964"/>
      <c r="N256" s="964" t="s">
        <v>1557</v>
      </c>
      <c r="O256" s="964" t="s">
        <v>1630</v>
      </c>
      <c r="P256" s="964" t="s">
        <v>1572</v>
      </c>
      <c r="Q256" s="965">
        <v>45084</v>
      </c>
    </row>
    <row r="257" spans="1:17" s="966" customFormat="1" x14ac:dyDescent="0.25">
      <c r="A257" s="968" t="s">
        <v>1625</v>
      </c>
      <c r="B257" s="963" t="s">
        <v>1636</v>
      </c>
      <c r="C257" s="963" t="s">
        <v>443</v>
      </c>
      <c r="D257" s="963" t="s">
        <v>1769</v>
      </c>
      <c r="E257" s="981" t="s">
        <v>1648</v>
      </c>
      <c r="F257" s="981"/>
      <c r="G257" s="964"/>
      <c r="H257" s="964"/>
      <c r="I257" s="964"/>
      <c r="J257" s="964"/>
      <c r="K257" s="964"/>
      <c r="L257" s="964"/>
      <c r="M257" s="964"/>
      <c r="N257" s="964" t="s">
        <v>1557</v>
      </c>
      <c r="O257" s="964" t="s">
        <v>1630</v>
      </c>
      <c r="P257" s="964" t="s">
        <v>1572</v>
      </c>
      <c r="Q257" s="965">
        <v>45084</v>
      </c>
    </row>
    <row r="258" spans="1:17" s="966" customFormat="1" x14ac:dyDescent="0.25">
      <c r="A258" s="968" t="s">
        <v>1625</v>
      </c>
      <c r="B258" s="963" t="s">
        <v>1636</v>
      </c>
      <c r="C258" s="963" t="s">
        <v>455</v>
      </c>
      <c r="D258" s="963" t="s">
        <v>1770</v>
      </c>
      <c r="E258" s="981" t="s">
        <v>1657</v>
      </c>
      <c r="F258" s="981"/>
      <c r="G258" s="964"/>
      <c r="H258" s="964"/>
      <c r="I258" s="964"/>
      <c r="J258" s="964"/>
      <c r="K258" s="964"/>
      <c r="L258" s="964"/>
      <c r="M258" s="964"/>
      <c r="N258" s="964" t="s">
        <v>1607</v>
      </c>
      <c r="O258" s="964" t="s">
        <v>1631</v>
      </c>
      <c r="P258" s="964" t="s">
        <v>1572</v>
      </c>
      <c r="Q258" s="965">
        <v>45086</v>
      </c>
    </row>
    <row r="259" spans="1:17" s="966" customFormat="1" ht="15.75" customHeight="1" x14ac:dyDescent="0.25">
      <c r="A259" s="968" t="s">
        <v>1625</v>
      </c>
      <c r="B259" s="963" t="s">
        <v>1636</v>
      </c>
      <c r="C259" s="963" t="s">
        <v>467</v>
      </c>
      <c r="D259" s="963" t="s">
        <v>1481</v>
      </c>
      <c r="E259" s="981" t="s">
        <v>1771</v>
      </c>
      <c r="F259" s="981"/>
      <c r="G259" s="964"/>
      <c r="H259" s="964"/>
      <c r="I259" s="964"/>
      <c r="J259" s="964"/>
      <c r="K259" s="964"/>
      <c r="L259" s="964"/>
      <c r="M259" s="964"/>
      <c r="N259" s="964" t="s">
        <v>1560</v>
      </c>
      <c r="O259" s="964" t="s">
        <v>1629</v>
      </c>
      <c r="P259" s="964" t="s">
        <v>1572</v>
      </c>
      <c r="Q259" s="965">
        <v>45083</v>
      </c>
    </row>
    <row r="260" spans="1:17" s="966" customFormat="1" x14ac:dyDescent="0.25">
      <c r="A260" s="968" t="s">
        <v>1625</v>
      </c>
      <c r="B260" s="963" t="s">
        <v>1636</v>
      </c>
      <c r="C260" s="963" t="s">
        <v>467</v>
      </c>
      <c r="D260" s="963" t="s">
        <v>468</v>
      </c>
      <c r="E260" s="981" t="s">
        <v>1772</v>
      </c>
      <c r="F260" s="981"/>
      <c r="G260" s="964"/>
      <c r="H260" s="964"/>
      <c r="I260" s="964"/>
      <c r="J260" s="964"/>
      <c r="K260" s="964"/>
      <c r="L260" s="964"/>
      <c r="M260" s="964"/>
      <c r="N260" s="964" t="s">
        <v>1560</v>
      </c>
      <c r="O260" s="964" t="s">
        <v>1629</v>
      </c>
      <c r="P260" s="964" t="s">
        <v>1572</v>
      </c>
      <c r="Q260" s="965">
        <v>45083</v>
      </c>
    </row>
    <row r="261" spans="1:17" s="966" customFormat="1" x14ac:dyDescent="0.25">
      <c r="A261" s="968" t="s">
        <v>1625</v>
      </c>
      <c r="B261" s="963" t="s">
        <v>1636</v>
      </c>
      <c r="C261" s="963" t="s">
        <v>474</v>
      </c>
      <c r="D261" s="963" t="s">
        <v>1773</v>
      </c>
      <c r="E261" s="981" t="s">
        <v>1774</v>
      </c>
      <c r="F261" s="981"/>
      <c r="G261" s="964"/>
      <c r="H261" s="964"/>
      <c r="I261" s="964"/>
      <c r="J261" s="964"/>
      <c r="K261" s="964"/>
      <c r="L261" s="964"/>
      <c r="M261" s="964"/>
      <c r="N261" s="964" t="s">
        <v>1562</v>
      </c>
      <c r="O261" s="964" t="s">
        <v>1731</v>
      </c>
      <c r="P261" s="964" t="s">
        <v>1572</v>
      </c>
      <c r="Q261" s="965">
        <v>45084</v>
      </c>
    </row>
    <row r="262" spans="1:17" s="966" customFormat="1" x14ac:dyDescent="0.25">
      <c r="A262" s="968" t="s">
        <v>1625</v>
      </c>
      <c r="B262" s="963" t="s">
        <v>1636</v>
      </c>
      <c r="C262" s="963" t="s">
        <v>474</v>
      </c>
      <c r="D262" s="963" t="s">
        <v>478</v>
      </c>
      <c r="E262" s="981" t="s">
        <v>1774</v>
      </c>
      <c r="F262" s="981"/>
      <c r="G262" s="964"/>
      <c r="H262" s="964"/>
      <c r="I262" s="964"/>
      <c r="J262" s="964"/>
      <c r="K262" s="964"/>
      <c r="L262" s="964"/>
      <c r="M262" s="964"/>
      <c r="N262" s="964" t="s">
        <v>1562</v>
      </c>
      <c r="O262" s="964" t="s">
        <v>1731</v>
      </c>
      <c r="P262" s="964" t="s">
        <v>1572</v>
      </c>
      <c r="Q262" s="965">
        <v>45084</v>
      </c>
    </row>
    <row r="263" spans="1:17" s="966" customFormat="1" x14ac:dyDescent="0.25">
      <c r="A263" s="968" t="s">
        <v>1625</v>
      </c>
      <c r="B263" s="963" t="s">
        <v>1636</v>
      </c>
      <c r="C263" s="963" t="s">
        <v>1775</v>
      </c>
      <c r="D263" s="963" t="s">
        <v>1776</v>
      </c>
      <c r="E263" s="981" t="s">
        <v>1777</v>
      </c>
      <c r="F263" s="981"/>
      <c r="G263" s="964"/>
      <c r="H263" s="964"/>
      <c r="I263" s="964"/>
      <c r="J263" s="964"/>
      <c r="K263" s="964"/>
      <c r="L263" s="964"/>
      <c r="M263" s="964"/>
      <c r="N263" s="964" t="s">
        <v>1560</v>
      </c>
      <c r="O263" s="964" t="s">
        <v>1629</v>
      </c>
      <c r="P263" s="964" t="s">
        <v>1572</v>
      </c>
      <c r="Q263" s="965">
        <v>45086</v>
      </c>
    </row>
    <row r="264" spans="1:17" s="966" customFormat="1" x14ac:dyDescent="0.25">
      <c r="A264" s="968" t="s">
        <v>1625</v>
      </c>
      <c r="B264" s="963" t="s">
        <v>1636</v>
      </c>
      <c r="C264" s="963" t="s">
        <v>1775</v>
      </c>
      <c r="D264" s="963" t="s">
        <v>1778</v>
      </c>
      <c r="E264" s="981" t="s">
        <v>1777</v>
      </c>
      <c r="F264" s="981"/>
      <c r="G264" s="964"/>
      <c r="H264" s="964"/>
      <c r="I264" s="964"/>
      <c r="J264" s="964"/>
      <c r="K264" s="964"/>
      <c r="L264" s="964"/>
      <c r="M264" s="964"/>
      <c r="N264" s="964" t="s">
        <v>1560</v>
      </c>
      <c r="O264" s="964" t="s">
        <v>1629</v>
      </c>
      <c r="P264" s="964" t="s">
        <v>1572</v>
      </c>
      <c r="Q264" s="965">
        <v>45086</v>
      </c>
    </row>
    <row r="265" spans="1:17" s="966" customFormat="1" x14ac:dyDescent="0.25">
      <c r="A265" s="968" t="s">
        <v>1625</v>
      </c>
      <c r="B265" s="963" t="s">
        <v>1636</v>
      </c>
      <c r="C265" s="963" t="s">
        <v>1775</v>
      </c>
      <c r="D265" s="963" t="s">
        <v>1779</v>
      </c>
      <c r="E265" s="981" t="s">
        <v>1777</v>
      </c>
      <c r="F265" s="981"/>
      <c r="G265" s="964"/>
      <c r="H265" s="964"/>
      <c r="I265" s="964"/>
      <c r="J265" s="964"/>
      <c r="K265" s="964"/>
      <c r="L265" s="964"/>
      <c r="M265" s="964"/>
      <c r="N265" s="964" t="s">
        <v>1560</v>
      </c>
      <c r="O265" s="964" t="s">
        <v>1629</v>
      </c>
      <c r="P265" s="964" t="s">
        <v>1572</v>
      </c>
      <c r="Q265" s="965">
        <v>45086</v>
      </c>
    </row>
    <row r="266" spans="1:17" s="966" customFormat="1" x14ac:dyDescent="0.25">
      <c r="A266" s="968" t="s">
        <v>1625</v>
      </c>
      <c r="B266" s="963" t="s">
        <v>1636</v>
      </c>
      <c r="C266" s="963" t="s">
        <v>1775</v>
      </c>
      <c r="D266" s="963" t="s">
        <v>579</v>
      </c>
      <c r="E266" s="981" t="s">
        <v>1780</v>
      </c>
      <c r="F266" s="981"/>
      <c r="G266" s="964"/>
      <c r="H266" s="964"/>
      <c r="I266" s="964"/>
      <c r="J266" s="964"/>
      <c r="K266" s="964"/>
      <c r="L266" s="964"/>
      <c r="M266" s="964"/>
      <c r="N266" s="964" t="s">
        <v>1560</v>
      </c>
      <c r="O266" s="964" t="s">
        <v>1629</v>
      </c>
      <c r="P266" s="964" t="s">
        <v>1572</v>
      </c>
      <c r="Q266" s="965">
        <v>45086</v>
      </c>
    </row>
    <row r="267" spans="1:17" s="966" customFormat="1" x14ac:dyDescent="0.25">
      <c r="A267" s="968" t="s">
        <v>1625</v>
      </c>
      <c r="B267" s="963" t="s">
        <v>1636</v>
      </c>
      <c r="C267" s="963" t="s">
        <v>1775</v>
      </c>
      <c r="D267" s="963" t="s">
        <v>582</v>
      </c>
      <c r="E267" s="981" t="s">
        <v>1781</v>
      </c>
      <c r="F267" s="981"/>
      <c r="G267" s="964"/>
      <c r="H267" s="964"/>
      <c r="I267" s="964"/>
      <c r="J267" s="964"/>
      <c r="K267" s="964"/>
      <c r="L267" s="964"/>
      <c r="M267" s="964"/>
      <c r="N267" s="964" t="s">
        <v>1560</v>
      </c>
      <c r="O267" s="964" t="s">
        <v>1629</v>
      </c>
      <c r="P267" s="964" t="s">
        <v>1572</v>
      </c>
      <c r="Q267" s="965">
        <v>45086</v>
      </c>
    </row>
    <row r="268" spans="1:17" s="966" customFormat="1" x14ac:dyDescent="0.25">
      <c r="A268" s="968" t="s">
        <v>1625</v>
      </c>
      <c r="B268" s="963" t="s">
        <v>1636</v>
      </c>
      <c r="C268" s="963" t="s">
        <v>1775</v>
      </c>
      <c r="D268" s="963" t="s">
        <v>585</v>
      </c>
      <c r="E268" s="981" t="s">
        <v>1782</v>
      </c>
      <c r="F268" s="981"/>
      <c r="G268" s="964"/>
      <c r="H268" s="964"/>
      <c r="I268" s="964"/>
      <c r="J268" s="964"/>
      <c r="K268" s="964"/>
      <c r="L268" s="964"/>
      <c r="M268" s="964"/>
      <c r="N268" s="964" t="s">
        <v>1560</v>
      </c>
      <c r="O268" s="964" t="s">
        <v>1629</v>
      </c>
      <c r="P268" s="964" t="s">
        <v>1572</v>
      </c>
      <c r="Q268" s="965">
        <v>45086</v>
      </c>
    </row>
    <row r="269" spans="1:17" s="966" customFormat="1" x14ac:dyDescent="0.25">
      <c r="A269" s="968" t="s">
        <v>1625</v>
      </c>
      <c r="B269" s="963" t="s">
        <v>1636</v>
      </c>
      <c r="C269" s="963" t="s">
        <v>588</v>
      </c>
      <c r="D269" s="963" t="s">
        <v>1783</v>
      </c>
      <c r="E269" s="981" t="s">
        <v>1686</v>
      </c>
      <c r="F269" s="981"/>
      <c r="G269" s="964"/>
      <c r="H269" s="964"/>
      <c r="I269" s="964"/>
      <c r="J269" s="964"/>
      <c r="K269" s="964"/>
      <c r="L269" s="964"/>
      <c r="M269" s="964"/>
      <c r="N269" s="964" t="s">
        <v>1557</v>
      </c>
      <c r="O269" s="964" t="s">
        <v>1630</v>
      </c>
      <c r="P269" s="964" t="s">
        <v>1572</v>
      </c>
      <c r="Q269" s="965">
        <v>45086</v>
      </c>
    </row>
    <row r="270" spans="1:17" s="966" customFormat="1" x14ac:dyDescent="0.25">
      <c r="A270" s="968" t="s">
        <v>1625</v>
      </c>
      <c r="B270" s="963" t="s">
        <v>1636</v>
      </c>
      <c r="C270" s="963" t="s">
        <v>591</v>
      </c>
      <c r="D270" s="963" t="s">
        <v>1784</v>
      </c>
      <c r="E270" s="981" t="s">
        <v>1785</v>
      </c>
      <c r="F270" s="981"/>
      <c r="G270" s="964"/>
      <c r="H270" s="964"/>
      <c r="I270" s="964"/>
      <c r="J270" s="964"/>
      <c r="K270" s="964"/>
      <c r="L270" s="964"/>
      <c r="M270" s="964"/>
      <c r="N270" s="964" t="s">
        <v>1560</v>
      </c>
      <c r="O270" s="964" t="s">
        <v>1629</v>
      </c>
      <c r="P270" s="964" t="s">
        <v>1572</v>
      </c>
      <c r="Q270" s="965">
        <v>45083</v>
      </c>
    </row>
    <row r="271" spans="1:17" s="966" customFormat="1" x14ac:dyDescent="0.25">
      <c r="A271" s="968" t="s">
        <v>1625</v>
      </c>
      <c r="B271" s="963" t="s">
        <v>1636</v>
      </c>
      <c r="C271" s="963" t="s">
        <v>591</v>
      </c>
      <c r="D271" s="963" t="s">
        <v>1786</v>
      </c>
      <c r="E271" s="981" t="s">
        <v>1787</v>
      </c>
      <c r="F271" s="981"/>
      <c r="G271" s="964"/>
      <c r="H271" s="964"/>
      <c r="I271" s="964"/>
      <c r="J271" s="964"/>
      <c r="K271" s="964"/>
      <c r="L271" s="964"/>
      <c r="M271" s="964"/>
      <c r="N271" s="964" t="s">
        <v>1560</v>
      </c>
      <c r="O271" s="964" t="s">
        <v>1629</v>
      </c>
      <c r="P271" s="964" t="s">
        <v>1572</v>
      </c>
      <c r="Q271" s="965">
        <v>45083</v>
      </c>
    </row>
    <row r="272" spans="1:17" s="966" customFormat="1" x14ac:dyDescent="0.25">
      <c r="A272" s="968" t="s">
        <v>1625</v>
      </c>
      <c r="B272" s="963" t="s">
        <v>1636</v>
      </c>
      <c r="C272" s="963" t="s">
        <v>591</v>
      </c>
      <c r="D272" s="963" t="s">
        <v>1788</v>
      </c>
      <c r="E272" s="981" t="s">
        <v>1789</v>
      </c>
      <c r="F272" s="981"/>
      <c r="G272" s="964"/>
      <c r="H272" s="964"/>
      <c r="I272" s="964"/>
      <c r="J272" s="964"/>
      <c r="K272" s="964"/>
      <c r="L272" s="964"/>
      <c r="M272" s="964"/>
      <c r="N272" s="964" t="s">
        <v>1560</v>
      </c>
      <c r="O272" s="964" t="s">
        <v>1629</v>
      </c>
      <c r="P272" s="964" t="s">
        <v>1572</v>
      </c>
      <c r="Q272" s="965">
        <v>45083</v>
      </c>
    </row>
    <row r="273" spans="1:17" s="966" customFormat="1" x14ac:dyDescent="0.25">
      <c r="A273" s="968" t="s">
        <v>1625</v>
      </c>
      <c r="B273" s="963" t="s">
        <v>1636</v>
      </c>
      <c r="C273" s="963" t="s">
        <v>591</v>
      </c>
      <c r="D273" s="963" t="s">
        <v>1790</v>
      </c>
      <c r="E273" s="981" t="s">
        <v>1791</v>
      </c>
      <c r="F273" s="981"/>
      <c r="G273" s="964"/>
      <c r="H273" s="964"/>
      <c r="I273" s="964"/>
      <c r="J273" s="964"/>
      <c r="K273" s="964"/>
      <c r="L273" s="964"/>
      <c r="M273" s="964"/>
      <c r="N273" s="964" t="s">
        <v>1560</v>
      </c>
      <c r="O273" s="964" t="s">
        <v>1629</v>
      </c>
      <c r="P273" s="964" t="s">
        <v>1572</v>
      </c>
      <c r="Q273" s="965">
        <v>45083</v>
      </c>
    </row>
    <row r="274" spans="1:17" s="966" customFormat="1" x14ac:dyDescent="0.25">
      <c r="A274" s="968" t="s">
        <v>1625</v>
      </c>
      <c r="B274" s="963" t="s">
        <v>1636</v>
      </c>
      <c r="C274" s="963" t="s">
        <v>591</v>
      </c>
      <c r="D274" s="963" t="s">
        <v>1792</v>
      </c>
      <c r="E274" s="981" t="s">
        <v>1771</v>
      </c>
      <c r="F274" s="981"/>
      <c r="G274" s="964"/>
      <c r="H274" s="964"/>
      <c r="I274" s="964"/>
      <c r="J274" s="964"/>
      <c r="K274" s="964"/>
      <c r="L274" s="964"/>
      <c r="M274" s="964"/>
      <c r="N274" s="964" t="s">
        <v>1560</v>
      </c>
      <c r="O274" s="964" t="s">
        <v>1629</v>
      </c>
      <c r="P274" s="964" t="s">
        <v>1572</v>
      </c>
      <c r="Q274" s="965">
        <v>45083</v>
      </c>
    </row>
    <row r="275" spans="1:17" s="966" customFormat="1" x14ac:dyDescent="0.25">
      <c r="A275" s="968" t="s">
        <v>1625</v>
      </c>
      <c r="B275" s="963" t="s">
        <v>1636</v>
      </c>
      <c r="C275" s="963" t="s">
        <v>591</v>
      </c>
      <c r="D275" s="963" t="s">
        <v>1793</v>
      </c>
      <c r="E275" s="981" t="s">
        <v>1794</v>
      </c>
      <c r="F275" s="981"/>
      <c r="G275" s="964"/>
      <c r="H275" s="964"/>
      <c r="I275" s="964"/>
      <c r="J275" s="964"/>
      <c r="K275" s="964"/>
      <c r="L275" s="964"/>
      <c r="M275" s="964"/>
      <c r="N275" s="964" t="s">
        <v>1560</v>
      </c>
      <c r="O275" s="964" t="s">
        <v>1629</v>
      </c>
      <c r="P275" s="964" t="s">
        <v>1572</v>
      </c>
      <c r="Q275" s="965">
        <v>45083</v>
      </c>
    </row>
    <row r="276" spans="1:17" s="966" customFormat="1" x14ac:dyDescent="0.25">
      <c r="A276" s="968" t="s">
        <v>1625</v>
      </c>
      <c r="B276" s="963" t="s">
        <v>1636</v>
      </c>
      <c r="C276" s="963" t="s">
        <v>591</v>
      </c>
      <c r="D276" s="963" t="s">
        <v>604</v>
      </c>
      <c r="E276" s="981" t="s">
        <v>1795</v>
      </c>
      <c r="F276" s="981"/>
      <c r="G276" s="964"/>
      <c r="H276" s="964"/>
      <c r="I276" s="964"/>
      <c r="J276" s="964"/>
      <c r="K276" s="964"/>
      <c r="L276" s="964"/>
      <c r="M276" s="964"/>
      <c r="N276" s="964" t="s">
        <v>1560</v>
      </c>
      <c r="O276" s="964" t="s">
        <v>1629</v>
      </c>
      <c r="P276" s="964" t="s">
        <v>1572</v>
      </c>
      <c r="Q276" s="965">
        <v>45083</v>
      </c>
    </row>
    <row r="277" spans="1:17" s="966" customFormat="1" x14ac:dyDescent="0.25">
      <c r="A277" s="968" t="s">
        <v>1625</v>
      </c>
      <c r="B277" s="963" t="s">
        <v>1636</v>
      </c>
      <c r="C277" s="963" t="s">
        <v>1330</v>
      </c>
      <c r="D277" s="963" t="s">
        <v>483</v>
      </c>
      <c r="E277" s="981" t="s">
        <v>1691</v>
      </c>
      <c r="F277" s="981"/>
      <c r="G277" s="964"/>
      <c r="H277" s="964"/>
      <c r="I277" s="964"/>
      <c r="J277" s="964"/>
      <c r="K277" s="964"/>
      <c r="L277" s="964"/>
      <c r="M277" s="964"/>
      <c r="N277" s="964" t="s">
        <v>1557</v>
      </c>
      <c r="O277" s="964" t="s">
        <v>1630</v>
      </c>
      <c r="P277" s="964" t="s">
        <v>1572</v>
      </c>
      <c r="Q277" s="965">
        <v>45084</v>
      </c>
    </row>
    <row r="278" spans="1:17" s="966" customFormat="1" x14ac:dyDescent="0.25">
      <c r="A278" s="968" t="s">
        <v>1625</v>
      </c>
      <c r="B278" s="963" t="s">
        <v>1636</v>
      </c>
      <c r="C278" s="963" t="s">
        <v>1330</v>
      </c>
      <c r="D278" s="963" t="s">
        <v>486</v>
      </c>
      <c r="E278" s="981" t="s">
        <v>1796</v>
      </c>
      <c r="F278" s="981"/>
      <c r="G278" s="964"/>
      <c r="H278" s="964"/>
      <c r="I278" s="964"/>
      <c r="J278" s="964"/>
      <c r="K278" s="964"/>
      <c r="L278" s="964"/>
      <c r="M278" s="964"/>
      <c r="N278" s="964" t="s">
        <v>1557</v>
      </c>
      <c r="O278" s="964" t="s">
        <v>1630</v>
      </c>
      <c r="P278" s="964" t="s">
        <v>1572</v>
      </c>
      <c r="Q278" s="965">
        <v>45084</v>
      </c>
    </row>
    <row r="279" spans="1:17" s="966" customFormat="1" x14ac:dyDescent="0.25">
      <c r="A279" s="968" t="s">
        <v>1625</v>
      </c>
      <c r="B279" s="963" t="s">
        <v>1636</v>
      </c>
      <c r="C279" s="963" t="s">
        <v>1714</v>
      </c>
      <c r="D279" s="963" t="s">
        <v>1715</v>
      </c>
      <c r="E279" s="981" t="s">
        <v>1716</v>
      </c>
      <c r="F279" s="981"/>
      <c r="G279" s="964"/>
      <c r="H279" s="964"/>
      <c r="I279" s="964"/>
      <c r="J279" s="964"/>
      <c r="K279" s="964"/>
      <c r="L279" s="964"/>
      <c r="M279" s="964"/>
      <c r="N279" s="964" t="s">
        <v>1562</v>
      </c>
      <c r="O279" s="964" t="s">
        <v>1731</v>
      </c>
      <c r="P279" s="964" t="s">
        <v>1554</v>
      </c>
      <c r="Q279" s="965">
        <v>45086</v>
      </c>
    </row>
    <row r="280" spans="1:17" s="966" customFormat="1" x14ac:dyDescent="0.25">
      <c r="A280" s="968" t="s">
        <v>1625</v>
      </c>
      <c r="B280" s="963" t="s">
        <v>1636</v>
      </c>
      <c r="C280" s="963" t="s">
        <v>1714</v>
      </c>
      <c r="D280" s="963" t="s">
        <v>1797</v>
      </c>
      <c r="E280" s="981" t="s">
        <v>1653</v>
      </c>
      <c r="F280" s="981"/>
      <c r="G280" s="964"/>
      <c r="H280" s="964"/>
      <c r="I280" s="964"/>
      <c r="J280" s="964"/>
      <c r="K280" s="964"/>
      <c r="L280" s="964"/>
      <c r="M280" s="964"/>
      <c r="N280" s="964" t="s">
        <v>1562</v>
      </c>
      <c r="O280" s="964" t="s">
        <v>1731</v>
      </c>
      <c r="P280" s="964" t="s">
        <v>1554</v>
      </c>
      <c r="Q280" s="965">
        <v>45086</v>
      </c>
    </row>
    <row r="281" spans="1:17" s="966" customFormat="1" x14ac:dyDescent="0.25">
      <c r="A281" s="968" t="s">
        <v>1625</v>
      </c>
      <c r="B281" s="963" t="s">
        <v>1636</v>
      </c>
      <c r="C281" s="963" t="s">
        <v>1714</v>
      </c>
      <c r="D281" s="963" t="s">
        <v>1798</v>
      </c>
      <c r="E281" s="981" t="s">
        <v>1799</v>
      </c>
      <c r="F281" s="981"/>
      <c r="G281" s="964"/>
      <c r="H281" s="964"/>
      <c r="I281" s="964"/>
      <c r="J281" s="964"/>
      <c r="K281" s="964"/>
      <c r="L281" s="964"/>
      <c r="M281" s="964"/>
      <c r="N281" s="964" t="s">
        <v>1562</v>
      </c>
      <c r="O281" s="964" t="s">
        <v>1731</v>
      </c>
      <c r="P281" s="964" t="s">
        <v>1554</v>
      </c>
      <c r="Q281" s="965">
        <v>45086</v>
      </c>
    </row>
    <row r="282" spans="1:17" s="966" customFormat="1" ht="15" customHeight="1" x14ac:dyDescent="0.25">
      <c r="A282" s="968" t="s">
        <v>1625</v>
      </c>
      <c r="B282" s="963" t="s">
        <v>1636</v>
      </c>
      <c r="C282" s="963" t="s">
        <v>1714</v>
      </c>
      <c r="D282" s="963" t="s">
        <v>1800</v>
      </c>
      <c r="E282" s="981" t="s">
        <v>1796</v>
      </c>
      <c r="F282" s="981"/>
      <c r="G282" s="964"/>
      <c r="H282" s="964"/>
      <c r="I282" s="964"/>
      <c r="J282" s="964"/>
      <c r="K282" s="964"/>
      <c r="L282" s="964"/>
      <c r="M282" s="964"/>
      <c r="N282" s="964" t="s">
        <v>1562</v>
      </c>
      <c r="O282" s="964" t="s">
        <v>1731</v>
      </c>
      <c r="P282" s="964" t="s">
        <v>1554</v>
      </c>
      <c r="Q282" s="965">
        <v>45086</v>
      </c>
    </row>
    <row r="283" spans="1:17" s="966" customFormat="1" ht="15" customHeight="1" x14ac:dyDescent="0.25">
      <c r="A283" s="968" t="s">
        <v>1625</v>
      </c>
      <c r="B283" s="963" t="s">
        <v>1636</v>
      </c>
      <c r="C283" s="963" t="s">
        <v>1714</v>
      </c>
      <c r="D283" s="963" t="s">
        <v>1801</v>
      </c>
      <c r="E283" s="981" t="s">
        <v>1648</v>
      </c>
      <c r="F283" s="981"/>
      <c r="G283" s="964"/>
      <c r="H283" s="964"/>
      <c r="I283" s="964"/>
      <c r="J283" s="964"/>
      <c r="K283" s="964"/>
      <c r="L283" s="964"/>
      <c r="M283" s="964"/>
      <c r="N283" s="964" t="s">
        <v>1562</v>
      </c>
      <c r="O283" s="964" t="s">
        <v>1731</v>
      </c>
      <c r="P283" s="964" t="s">
        <v>1554</v>
      </c>
      <c r="Q283" s="965">
        <v>45086</v>
      </c>
    </row>
    <row r="284" spans="1:17" s="966" customFormat="1" ht="15" customHeight="1" x14ac:dyDescent="0.25">
      <c r="A284" s="968" t="s">
        <v>1625</v>
      </c>
      <c r="B284" s="963" t="s">
        <v>1636</v>
      </c>
      <c r="C284" s="963" t="s">
        <v>623</v>
      </c>
      <c r="D284" s="963" t="s">
        <v>1717</v>
      </c>
      <c r="E284" s="981" t="s">
        <v>1718</v>
      </c>
      <c r="F284" s="981"/>
      <c r="G284" s="964"/>
      <c r="H284" s="964"/>
      <c r="I284" s="964"/>
      <c r="J284" s="964"/>
      <c r="K284" s="964"/>
      <c r="L284" s="964"/>
      <c r="M284" s="964"/>
      <c r="N284" s="964" t="s">
        <v>1562</v>
      </c>
      <c r="O284" s="964" t="s">
        <v>1731</v>
      </c>
      <c r="P284" s="964" t="s">
        <v>1572</v>
      </c>
      <c r="Q284" s="965">
        <v>45083</v>
      </c>
    </row>
    <row r="285" spans="1:17" s="966" customFormat="1" ht="15" customHeight="1" x14ac:dyDescent="0.25">
      <c r="A285" s="968" t="s">
        <v>1625</v>
      </c>
      <c r="B285" s="963" t="s">
        <v>1636</v>
      </c>
      <c r="C285" s="963" t="s">
        <v>623</v>
      </c>
      <c r="D285" s="963" t="s">
        <v>1719</v>
      </c>
      <c r="E285" s="981" t="s">
        <v>1720</v>
      </c>
      <c r="F285" s="981"/>
      <c r="G285" s="964"/>
      <c r="H285" s="964"/>
      <c r="I285" s="964"/>
      <c r="J285" s="964"/>
      <c r="K285" s="964"/>
      <c r="L285" s="964"/>
      <c r="M285" s="964"/>
      <c r="N285" s="964" t="s">
        <v>1562</v>
      </c>
      <c r="O285" s="964" t="s">
        <v>1731</v>
      </c>
      <c r="P285" s="964" t="s">
        <v>1572</v>
      </c>
      <c r="Q285" s="965">
        <v>45083</v>
      </c>
    </row>
    <row r="286" spans="1:17" s="966" customFormat="1" ht="15" customHeight="1" x14ac:dyDescent="0.25">
      <c r="A286" s="968" t="s">
        <v>1625</v>
      </c>
      <c r="B286" s="963" t="s">
        <v>1636</v>
      </c>
      <c r="C286" s="963" t="s">
        <v>623</v>
      </c>
      <c r="D286" s="963" t="s">
        <v>1721</v>
      </c>
      <c r="E286" s="981" t="s">
        <v>1707</v>
      </c>
      <c r="F286" s="981"/>
      <c r="G286" s="964"/>
      <c r="H286" s="964"/>
      <c r="I286" s="964"/>
      <c r="J286" s="964"/>
      <c r="K286" s="964"/>
      <c r="L286" s="964"/>
      <c r="M286" s="964"/>
      <c r="N286" s="964" t="s">
        <v>1562</v>
      </c>
      <c r="O286" s="964" t="s">
        <v>1731</v>
      </c>
      <c r="P286" s="964" t="s">
        <v>1572</v>
      </c>
      <c r="Q286" s="965">
        <v>45083</v>
      </c>
    </row>
    <row r="287" spans="1:17" s="966" customFormat="1" ht="15" customHeight="1" x14ac:dyDescent="0.25">
      <c r="A287" s="968" t="s">
        <v>1625</v>
      </c>
      <c r="B287" s="963" t="s">
        <v>1636</v>
      </c>
      <c r="C287" s="963" t="s">
        <v>623</v>
      </c>
      <c r="D287" s="963" t="s">
        <v>632</v>
      </c>
      <c r="E287" s="981" t="s">
        <v>1722</v>
      </c>
      <c r="F287" s="981"/>
      <c r="G287" s="964"/>
      <c r="H287" s="964"/>
      <c r="I287" s="964"/>
      <c r="J287" s="964"/>
      <c r="K287" s="964"/>
      <c r="L287" s="964"/>
      <c r="M287" s="964"/>
      <c r="N287" s="964" t="s">
        <v>1562</v>
      </c>
      <c r="O287" s="964" t="s">
        <v>1731</v>
      </c>
      <c r="P287" s="964" t="s">
        <v>1572</v>
      </c>
      <c r="Q287" s="965">
        <v>45083</v>
      </c>
    </row>
    <row r="288" spans="1:17" s="966" customFormat="1" ht="15" customHeight="1" x14ac:dyDescent="0.25">
      <c r="A288" s="968" t="s">
        <v>1625</v>
      </c>
      <c r="B288" s="963" t="s">
        <v>1636</v>
      </c>
      <c r="C288" s="963" t="s">
        <v>623</v>
      </c>
      <c r="D288" s="963" t="s">
        <v>635</v>
      </c>
      <c r="E288" s="981" t="s">
        <v>1723</v>
      </c>
      <c r="F288" s="981"/>
      <c r="G288" s="964"/>
      <c r="H288" s="964"/>
      <c r="I288" s="964"/>
      <c r="J288" s="964"/>
      <c r="K288" s="964"/>
      <c r="L288" s="964"/>
      <c r="M288" s="964"/>
      <c r="N288" s="964" t="s">
        <v>1562</v>
      </c>
      <c r="O288" s="964" t="s">
        <v>1731</v>
      </c>
      <c r="P288" s="964" t="s">
        <v>1572</v>
      </c>
      <c r="Q288" s="965">
        <v>45083</v>
      </c>
    </row>
    <row r="289" spans="1:17" s="966" customFormat="1" ht="15" customHeight="1" x14ac:dyDescent="0.25">
      <c r="A289" s="968" t="s">
        <v>1625</v>
      </c>
      <c r="B289" s="963" t="s">
        <v>1636</v>
      </c>
      <c r="C289" s="963" t="s">
        <v>623</v>
      </c>
      <c r="D289" s="963" t="s">
        <v>638</v>
      </c>
      <c r="E289" s="981" t="s">
        <v>1724</v>
      </c>
      <c r="F289" s="981"/>
      <c r="G289" s="964"/>
      <c r="H289" s="964"/>
      <c r="I289" s="964"/>
      <c r="J289" s="964"/>
      <c r="K289" s="964"/>
      <c r="L289" s="964"/>
      <c r="M289" s="964"/>
      <c r="N289" s="964" t="s">
        <v>1562</v>
      </c>
      <c r="O289" s="964" t="s">
        <v>1731</v>
      </c>
      <c r="P289" s="964" t="s">
        <v>1572</v>
      </c>
      <c r="Q289" s="965">
        <v>45083</v>
      </c>
    </row>
    <row r="290" spans="1:17" s="966" customFormat="1" ht="15" customHeight="1" x14ac:dyDescent="0.25">
      <c r="A290" s="968" t="s">
        <v>1625</v>
      </c>
      <c r="B290" s="963" t="s">
        <v>1636</v>
      </c>
      <c r="C290" s="963" t="s">
        <v>641</v>
      </c>
      <c r="D290" s="963" t="s">
        <v>642</v>
      </c>
      <c r="E290" s="981" t="s">
        <v>1653</v>
      </c>
      <c r="F290" s="981"/>
      <c r="G290" s="964"/>
      <c r="H290" s="964"/>
      <c r="I290" s="964"/>
      <c r="J290" s="964"/>
      <c r="K290" s="964"/>
      <c r="L290" s="964"/>
      <c r="M290" s="964"/>
      <c r="N290" s="964" t="s">
        <v>1557</v>
      </c>
      <c r="O290" s="964" t="s">
        <v>1630</v>
      </c>
      <c r="P290" s="964" t="s">
        <v>1572</v>
      </c>
      <c r="Q290" s="965">
        <v>45084</v>
      </c>
    </row>
    <row r="291" spans="1:17" s="966" customFormat="1" ht="15" customHeight="1" x14ac:dyDescent="0.25">
      <c r="A291" s="968" t="s">
        <v>1571</v>
      </c>
      <c r="B291" s="963" t="s">
        <v>1548</v>
      </c>
      <c r="C291" s="963" t="s">
        <v>11</v>
      </c>
      <c r="D291" s="963" t="s">
        <v>1802</v>
      </c>
      <c r="E291" s="981" t="s">
        <v>1803</v>
      </c>
      <c r="F291" s="981"/>
      <c r="G291" s="964"/>
      <c r="H291" s="964"/>
      <c r="I291" s="964"/>
      <c r="J291" s="964"/>
      <c r="K291" s="964"/>
      <c r="L291" s="964"/>
      <c r="M291" s="964"/>
      <c r="N291" s="964" t="s">
        <v>1557</v>
      </c>
      <c r="O291" s="964" t="s">
        <v>1557</v>
      </c>
      <c r="P291" s="964" t="s">
        <v>1554</v>
      </c>
      <c r="Q291" s="965">
        <v>45107</v>
      </c>
    </row>
    <row r="292" spans="1:17" s="966" customFormat="1" ht="15" customHeight="1" x14ac:dyDescent="0.25">
      <c r="A292" s="968" t="s">
        <v>1571</v>
      </c>
      <c r="B292" s="963" t="s">
        <v>1548</v>
      </c>
      <c r="C292" s="963" t="s">
        <v>11</v>
      </c>
      <c r="D292" s="963" t="s">
        <v>1804</v>
      </c>
      <c r="E292" s="981" t="s">
        <v>1657</v>
      </c>
      <c r="F292" s="981"/>
      <c r="G292" s="964"/>
      <c r="H292" s="964"/>
      <c r="I292" s="964"/>
      <c r="J292" s="964"/>
      <c r="K292" s="964"/>
      <c r="L292" s="964"/>
      <c r="M292" s="964"/>
      <c r="N292" s="964" t="s">
        <v>1557</v>
      </c>
      <c r="O292" s="964" t="s">
        <v>1557</v>
      </c>
      <c r="P292" s="964" t="s">
        <v>1554</v>
      </c>
      <c r="Q292" s="965">
        <v>45107</v>
      </c>
    </row>
    <row r="293" spans="1:17" s="966" customFormat="1" ht="15" customHeight="1" x14ac:dyDescent="0.25">
      <c r="A293" s="968" t="s">
        <v>1571</v>
      </c>
      <c r="B293" s="963" t="s">
        <v>1548</v>
      </c>
      <c r="C293" s="963" t="s">
        <v>15</v>
      </c>
      <c r="D293" s="963" t="s">
        <v>1674</v>
      </c>
      <c r="E293" s="981" t="s">
        <v>1675</v>
      </c>
      <c r="F293" s="981"/>
      <c r="G293" s="964"/>
      <c r="H293" s="964"/>
      <c r="I293" s="964"/>
      <c r="J293" s="964"/>
      <c r="K293" s="964"/>
      <c r="L293" s="964"/>
      <c r="M293" s="964"/>
      <c r="N293" s="964" t="s">
        <v>1562</v>
      </c>
      <c r="O293" s="964" t="s">
        <v>1562</v>
      </c>
      <c r="P293" s="964" t="s">
        <v>1572</v>
      </c>
      <c r="Q293" s="965">
        <v>45107</v>
      </c>
    </row>
    <row r="294" spans="1:17" s="966" customFormat="1" ht="15" customHeight="1" x14ac:dyDescent="0.25">
      <c r="A294" s="968" t="s">
        <v>1571</v>
      </c>
      <c r="B294" s="963" t="s">
        <v>1548</v>
      </c>
      <c r="C294" s="963" t="s">
        <v>15</v>
      </c>
      <c r="D294" s="963" t="s">
        <v>177</v>
      </c>
      <c r="E294" s="981" t="s">
        <v>1675</v>
      </c>
      <c r="F294" s="981"/>
      <c r="G294" s="964"/>
      <c r="H294" s="964"/>
      <c r="I294" s="964"/>
      <c r="J294" s="964"/>
      <c r="K294" s="964"/>
      <c r="L294" s="964"/>
      <c r="M294" s="964"/>
      <c r="N294" s="964" t="s">
        <v>1562</v>
      </c>
      <c r="O294" s="964" t="s">
        <v>1562</v>
      </c>
      <c r="P294" s="964" t="s">
        <v>1572</v>
      </c>
      <c r="Q294" s="965">
        <v>45107</v>
      </c>
    </row>
    <row r="295" spans="1:17" s="966" customFormat="1" ht="15" customHeight="1" x14ac:dyDescent="0.25">
      <c r="A295" s="968" t="s">
        <v>1571</v>
      </c>
      <c r="B295" s="963" t="s">
        <v>1548</v>
      </c>
      <c r="C295" s="963" t="s">
        <v>15</v>
      </c>
      <c r="D295" s="963" t="s">
        <v>204</v>
      </c>
      <c r="E295" s="981" t="s">
        <v>1805</v>
      </c>
      <c r="F295" s="981"/>
      <c r="G295" s="964"/>
      <c r="H295" s="964"/>
      <c r="I295" s="964"/>
      <c r="J295" s="964"/>
      <c r="K295" s="964"/>
      <c r="L295" s="964"/>
      <c r="M295" s="964"/>
      <c r="N295" s="964" t="s">
        <v>1607</v>
      </c>
      <c r="O295" s="964" t="s">
        <v>1607</v>
      </c>
      <c r="P295" s="964" t="s">
        <v>1572</v>
      </c>
      <c r="Q295" s="965">
        <v>45107</v>
      </c>
    </row>
    <row r="296" spans="1:17" s="966" customFormat="1" ht="15" customHeight="1" x14ac:dyDescent="0.25">
      <c r="A296" s="968" t="s">
        <v>1571</v>
      </c>
      <c r="B296" s="963" t="s">
        <v>1548</v>
      </c>
      <c r="C296" s="963" t="s">
        <v>15</v>
      </c>
      <c r="D296" s="963" t="s">
        <v>1410</v>
      </c>
      <c r="E296" s="981" t="s">
        <v>1648</v>
      </c>
      <c r="F296" s="981"/>
      <c r="G296" s="964"/>
      <c r="H296" s="964"/>
      <c r="I296" s="964"/>
      <c r="J296" s="964"/>
      <c r="K296" s="964"/>
      <c r="L296" s="964"/>
      <c r="M296" s="964"/>
      <c r="N296" s="964" t="s">
        <v>1607</v>
      </c>
      <c r="O296" s="964" t="s">
        <v>1607</v>
      </c>
      <c r="P296" s="964" t="s">
        <v>1572</v>
      </c>
      <c r="Q296" s="965">
        <v>45107</v>
      </c>
    </row>
    <row r="297" spans="1:17" s="966" customFormat="1" ht="15" customHeight="1" x14ac:dyDescent="0.25">
      <c r="A297" s="968" t="s">
        <v>1571</v>
      </c>
      <c r="B297" s="963" t="s">
        <v>1584</v>
      </c>
      <c r="C297" s="963" t="s">
        <v>23</v>
      </c>
      <c r="D297" s="963" t="s">
        <v>305</v>
      </c>
      <c r="E297" s="981" t="s">
        <v>1657</v>
      </c>
      <c r="F297" s="981"/>
      <c r="G297" s="964"/>
      <c r="H297" s="964"/>
      <c r="I297" s="964"/>
      <c r="J297" s="964"/>
      <c r="K297" s="964"/>
      <c r="L297" s="964" t="s">
        <v>1550</v>
      </c>
      <c r="M297" s="964" t="s">
        <v>1550</v>
      </c>
      <c r="N297" s="964"/>
      <c r="O297" s="964"/>
      <c r="P297" s="964" t="s">
        <v>1572</v>
      </c>
      <c r="Q297" s="965">
        <v>45107</v>
      </c>
    </row>
    <row r="298" spans="1:17" s="966" customFormat="1" ht="15" customHeight="1" x14ac:dyDescent="0.25">
      <c r="A298" s="968" t="s">
        <v>1574</v>
      </c>
      <c r="B298" s="963" t="s">
        <v>1548</v>
      </c>
      <c r="C298" s="963" t="s">
        <v>6</v>
      </c>
      <c r="D298" s="963" t="s">
        <v>1645</v>
      </c>
      <c r="E298" s="981" t="s">
        <v>1646</v>
      </c>
      <c r="F298" s="981"/>
      <c r="G298" s="964"/>
      <c r="H298" s="964"/>
      <c r="I298" s="964"/>
      <c r="J298" s="964"/>
      <c r="K298" s="964"/>
      <c r="L298" s="964"/>
      <c r="M298" s="964"/>
      <c r="N298" s="964" t="s">
        <v>1560</v>
      </c>
      <c r="O298" s="964" t="s">
        <v>1634</v>
      </c>
      <c r="P298" s="964"/>
      <c r="Q298" s="965">
        <v>45107</v>
      </c>
    </row>
    <row r="299" spans="1:17" s="966" customFormat="1" ht="15" customHeight="1" x14ac:dyDescent="0.25">
      <c r="A299" s="968" t="s">
        <v>1574</v>
      </c>
      <c r="B299" s="963" t="s">
        <v>1548</v>
      </c>
      <c r="C299" s="963" t="s">
        <v>12</v>
      </c>
      <c r="D299" s="963" t="s">
        <v>107</v>
      </c>
      <c r="E299" s="981" t="s">
        <v>1658</v>
      </c>
      <c r="F299" s="981"/>
      <c r="G299" s="964"/>
      <c r="H299" s="964"/>
      <c r="I299" s="964"/>
      <c r="J299" s="964"/>
      <c r="K299" s="964"/>
      <c r="L299" s="964"/>
      <c r="M299" s="964"/>
      <c r="N299" s="964" t="s">
        <v>1552</v>
      </c>
      <c r="O299" s="964" t="s">
        <v>1575</v>
      </c>
      <c r="P299" s="964"/>
      <c r="Q299" s="965">
        <v>45107</v>
      </c>
    </row>
    <row r="300" spans="1:17" s="966" customFormat="1" ht="15" customHeight="1" x14ac:dyDescent="0.25">
      <c r="A300" s="968" t="s">
        <v>1574</v>
      </c>
      <c r="B300" s="963" t="s">
        <v>1548</v>
      </c>
      <c r="C300" s="963" t="s">
        <v>12</v>
      </c>
      <c r="D300" s="963" t="s">
        <v>1404</v>
      </c>
      <c r="E300" s="981" t="s">
        <v>1659</v>
      </c>
      <c r="F300" s="981"/>
      <c r="G300" s="964"/>
      <c r="H300" s="964"/>
      <c r="I300" s="964"/>
      <c r="J300" s="964"/>
      <c r="K300" s="964"/>
      <c r="L300" s="964"/>
      <c r="M300" s="964"/>
      <c r="N300" s="964" t="s">
        <v>1552</v>
      </c>
      <c r="O300" s="964" t="s">
        <v>1575</v>
      </c>
      <c r="P300" s="964"/>
      <c r="Q300" s="965">
        <v>45107</v>
      </c>
    </row>
    <row r="301" spans="1:17" s="966" customFormat="1" ht="15" customHeight="1" x14ac:dyDescent="0.25">
      <c r="A301" s="968" t="s">
        <v>1574</v>
      </c>
      <c r="B301" s="963" t="s">
        <v>1684</v>
      </c>
      <c r="C301" s="963" t="s">
        <v>238</v>
      </c>
      <c r="D301" s="963" t="s">
        <v>1806</v>
      </c>
      <c r="E301" s="981" t="s">
        <v>1764</v>
      </c>
      <c r="F301" s="981"/>
      <c r="G301" s="964"/>
      <c r="H301" s="964"/>
      <c r="I301" s="964"/>
      <c r="J301" s="964"/>
      <c r="K301" s="964"/>
      <c r="L301" s="964"/>
      <c r="M301" s="964"/>
      <c r="N301" s="964" t="s">
        <v>1607</v>
      </c>
      <c r="O301" s="964" t="s">
        <v>1633</v>
      </c>
      <c r="P301" s="964"/>
      <c r="Q301" s="965">
        <v>45107</v>
      </c>
    </row>
    <row r="302" spans="1:17" s="966" customFormat="1" ht="15" customHeight="1" x14ac:dyDescent="0.25">
      <c r="A302" s="968" t="s">
        <v>1574</v>
      </c>
      <c r="B302" s="963" t="s">
        <v>1684</v>
      </c>
      <c r="C302" s="963" t="s">
        <v>238</v>
      </c>
      <c r="D302" s="963" t="s">
        <v>1807</v>
      </c>
      <c r="E302" s="981" t="s">
        <v>1678</v>
      </c>
      <c r="F302" s="981"/>
      <c r="G302" s="964"/>
      <c r="H302" s="964"/>
      <c r="I302" s="964"/>
      <c r="J302" s="964"/>
      <c r="K302" s="964"/>
      <c r="L302" s="964"/>
      <c r="M302" s="964"/>
      <c r="N302" s="964" t="s">
        <v>1607</v>
      </c>
      <c r="O302" s="964" t="s">
        <v>1633</v>
      </c>
      <c r="P302" s="964"/>
      <c r="Q302" s="965">
        <v>45107</v>
      </c>
    </row>
    <row r="303" spans="1:17" s="966" customFormat="1" ht="15" customHeight="1" x14ac:dyDescent="0.25">
      <c r="A303" s="968" t="s">
        <v>1574</v>
      </c>
      <c r="B303" s="963" t="s">
        <v>1684</v>
      </c>
      <c r="C303" s="963" t="s">
        <v>238</v>
      </c>
      <c r="D303" s="963" t="s">
        <v>1808</v>
      </c>
      <c r="E303" s="981" t="s">
        <v>1644</v>
      </c>
      <c r="F303" s="981"/>
      <c r="G303" s="964"/>
      <c r="H303" s="964"/>
      <c r="I303" s="964"/>
      <c r="J303" s="964"/>
      <c r="K303" s="964"/>
      <c r="L303" s="964"/>
      <c r="M303" s="964"/>
      <c r="N303" s="964" t="s">
        <v>1607</v>
      </c>
      <c r="O303" s="964" t="s">
        <v>1633</v>
      </c>
      <c r="P303" s="964"/>
      <c r="Q303" s="965">
        <v>45107</v>
      </c>
    </row>
    <row r="304" spans="1:17" s="966" customFormat="1" ht="15" customHeight="1" x14ac:dyDescent="0.25">
      <c r="A304" s="968" t="s">
        <v>1574</v>
      </c>
      <c r="B304" s="963" t="s">
        <v>1684</v>
      </c>
      <c r="C304" s="963" t="s">
        <v>238</v>
      </c>
      <c r="D304" s="963" t="s">
        <v>246</v>
      </c>
      <c r="E304" s="981" t="s">
        <v>1650</v>
      </c>
      <c r="F304" s="981"/>
      <c r="G304" s="964"/>
      <c r="H304" s="964"/>
      <c r="I304" s="964"/>
      <c r="J304" s="964"/>
      <c r="K304" s="964"/>
      <c r="L304" s="964"/>
      <c r="M304" s="964"/>
      <c r="N304" s="964" t="s">
        <v>1607</v>
      </c>
      <c r="O304" s="964" t="s">
        <v>1633</v>
      </c>
      <c r="P304" s="964"/>
      <c r="Q304" s="965">
        <v>45107</v>
      </c>
    </row>
    <row r="305" spans="1:17" s="966" customFormat="1" x14ac:dyDescent="0.25">
      <c r="A305" s="968" t="s">
        <v>1574</v>
      </c>
      <c r="B305" s="963" t="s">
        <v>1684</v>
      </c>
      <c r="C305" s="963" t="s">
        <v>238</v>
      </c>
      <c r="D305" s="963" t="s">
        <v>249</v>
      </c>
      <c r="E305" s="981" t="s">
        <v>1809</v>
      </c>
      <c r="F305" s="981"/>
      <c r="G305" s="964"/>
      <c r="H305" s="964"/>
      <c r="I305" s="964"/>
      <c r="J305" s="964"/>
      <c r="K305" s="964"/>
      <c r="L305" s="964"/>
      <c r="M305" s="964"/>
      <c r="N305" s="964" t="s">
        <v>1607</v>
      </c>
      <c r="O305" s="964" t="s">
        <v>1633</v>
      </c>
      <c r="P305" s="964"/>
      <c r="Q305" s="965">
        <v>45107</v>
      </c>
    </row>
    <row r="306" spans="1:17" s="966" customFormat="1" x14ac:dyDescent="0.25">
      <c r="A306" s="968" t="s">
        <v>1574</v>
      </c>
      <c r="B306" s="963" t="s">
        <v>1684</v>
      </c>
      <c r="C306" s="963" t="s">
        <v>238</v>
      </c>
      <c r="D306" s="963" t="s">
        <v>253</v>
      </c>
      <c r="E306" s="981" t="s">
        <v>1810</v>
      </c>
      <c r="F306" s="981"/>
      <c r="G306" s="964"/>
      <c r="H306" s="964"/>
      <c r="I306" s="964"/>
      <c r="J306" s="964"/>
      <c r="K306" s="964"/>
      <c r="L306" s="964"/>
      <c r="M306" s="964"/>
      <c r="N306" s="964" t="s">
        <v>1607</v>
      </c>
      <c r="O306" s="964" t="s">
        <v>1633</v>
      </c>
      <c r="P306" s="964"/>
      <c r="Q306" s="965">
        <v>45107</v>
      </c>
    </row>
    <row r="307" spans="1:17" s="966" customFormat="1" x14ac:dyDescent="0.25">
      <c r="A307" s="968" t="s">
        <v>1574</v>
      </c>
      <c r="B307" s="963" t="s">
        <v>1684</v>
      </c>
      <c r="C307" s="963" t="s">
        <v>238</v>
      </c>
      <c r="D307" s="963" t="s">
        <v>1811</v>
      </c>
      <c r="E307" s="981" t="s">
        <v>1812</v>
      </c>
      <c r="F307" s="981"/>
      <c r="G307" s="964"/>
      <c r="H307" s="964"/>
      <c r="I307" s="964"/>
      <c r="J307" s="964"/>
      <c r="K307" s="964"/>
      <c r="L307" s="964"/>
      <c r="M307" s="964"/>
      <c r="N307" s="964" t="s">
        <v>1607</v>
      </c>
      <c r="O307" s="964" t="s">
        <v>1633</v>
      </c>
      <c r="P307" s="964"/>
      <c r="Q307" s="965">
        <v>45107</v>
      </c>
    </row>
    <row r="308" spans="1:17" s="966" customFormat="1" x14ac:dyDescent="0.25">
      <c r="A308" s="968" t="s">
        <v>1574</v>
      </c>
      <c r="B308" s="963" t="s">
        <v>1636</v>
      </c>
      <c r="C308" s="963" t="s">
        <v>284</v>
      </c>
      <c r="D308" s="963" t="s">
        <v>1726</v>
      </c>
      <c r="E308" s="981" t="s">
        <v>1727</v>
      </c>
      <c r="F308" s="981"/>
      <c r="G308" s="964"/>
      <c r="H308" s="964"/>
      <c r="I308" s="964"/>
      <c r="J308" s="964"/>
      <c r="K308" s="964"/>
      <c r="L308" s="964"/>
      <c r="M308" s="964"/>
      <c r="N308" s="964" t="s">
        <v>1813</v>
      </c>
      <c r="O308" s="964" t="s">
        <v>1814</v>
      </c>
      <c r="P308" s="964"/>
      <c r="Q308" s="965">
        <v>45107</v>
      </c>
    </row>
    <row r="309" spans="1:17" s="966" customFormat="1" x14ac:dyDescent="0.25">
      <c r="A309" s="968" t="s">
        <v>1574</v>
      </c>
      <c r="B309" s="963" t="s">
        <v>1636</v>
      </c>
      <c r="C309" s="963" t="s">
        <v>460</v>
      </c>
      <c r="D309" s="963" t="s">
        <v>461</v>
      </c>
      <c r="E309" s="981" t="s">
        <v>1706</v>
      </c>
      <c r="F309" s="981"/>
      <c r="G309" s="964"/>
      <c r="H309" s="964"/>
      <c r="I309" s="964"/>
      <c r="J309" s="964"/>
      <c r="K309" s="964"/>
      <c r="L309" s="964"/>
      <c r="M309" s="964"/>
      <c r="N309" s="964" t="s">
        <v>1562</v>
      </c>
      <c r="O309" s="964" t="s">
        <v>1632</v>
      </c>
      <c r="P309" s="964"/>
      <c r="Q309" s="965">
        <v>45107</v>
      </c>
    </row>
    <row r="310" spans="1:17" s="966" customFormat="1" ht="15.75" customHeight="1" x14ac:dyDescent="0.25">
      <c r="A310" s="968" t="s">
        <v>1574</v>
      </c>
      <c r="B310" s="963" t="s">
        <v>1636</v>
      </c>
      <c r="C310" s="963" t="s">
        <v>460</v>
      </c>
      <c r="D310" s="963" t="s">
        <v>464</v>
      </c>
      <c r="E310" s="981" t="s">
        <v>1707</v>
      </c>
      <c r="F310" s="981"/>
      <c r="G310" s="964"/>
      <c r="H310" s="964"/>
      <c r="I310" s="964"/>
      <c r="J310" s="964"/>
      <c r="K310" s="964"/>
      <c r="L310" s="964"/>
      <c r="M310" s="964"/>
      <c r="N310" s="964" t="s">
        <v>1562</v>
      </c>
      <c r="O310" s="964" t="s">
        <v>1632</v>
      </c>
      <c r="P310" s="964"/>
      <c r="Q310" s="965">
        <v>45107</v>
      </c>
    </row>
    <row r="311" spans="1:17" s="966" customFormat="1" x14ac:dyDescent="0.25">
      <c r="A311" s="968" t="s">
        <v>1574</v>
      </c>
      <c r="B311" s="963" t="s">
        <v>1710</v>
      </c>
      <c r="C311" s="963" t="s">
        <v>1711</v>
      </c>
      <c r="D311" s="963" t="s">
        <v>1496</v>
      </c>
      <c r="E311" s="981" t="s">
        <v>1712</v>
      </c>
      <c r="F311" s="981"/>
      <c r="G311" s="964"/>
      <c r="H311" s="964"/>
      <c r="I311" s="964"/>
      <c r="J311" s="964"/>
      <c r="K311" s="964"/>
      <c r="L311" s="964"/>
      <c r="M311" s="964"/>
      <c r="N311" s="964" t="s">
        <v>1713</v>
      </c>
      <c r="O311" s="964" t="s">
        <v>1815</v>
      </c>
      <c r="P311" s="964"/>
      <c r="Q311" s="965">
        <v>45043</v>
      </c>
    </row>
    <row r="312" spans="1:17" s="966" customFormat="1" x14ac:dyDescent="0.25">
      <c r="A312" s="968" t="s">
        <v>1574</v>
      </c>
      <c r="B312" s="963" t="s">
        <v>1710</v>
      </c>
      <c r="C312" s="963" t="s">
        <v>1711</v>
      </c>
      <c r="D312" s="963" t="s">
        <v>1496</v>
      </c>
      <c r="E312" s="981" t="s">
        <v>1712</v>
      </c>
      <c r="F312" s="981"/>
      <c r="G312" s="964"/>
      <c r="H312" s="964"/>
      <c r="I312" s="964"/>
      <c r="J312" s="964"/>
      <c r="K312" s="964"/>
      <c r="L312" s="964"/>
      <c r="M312" s="964"/>
      <c r="N312" s="964" t="s">
        <v>1713</v>
      </c>
      <c r="O312" s="964" t="s">
        <v>1815</v>
      </c>
      <c r="P312" s="964"/>
      <c r="Q312" s="965">
        <v>45107</v>
      </c>
    </row>
    <row r="313" spans="1:17" s="966" customFormat="1" ht="15" customHeight="1" x14ac:dyDescent="0.25">
      <c r="A313" s="1821" t="s">
        <v>1537</v>
      </c>
      <c r="B313" s="1897" t="s">
        <v>666</v>
      </c>
      <c r="C313" s="1898"/>
      <c r="D313" s="1866" t="s">
        <v>1816</v>
      </c>
      <c r="E313" s="1857" t="s">
        <v>1817</v>
      </c>
      <c r="F313" s="1869"/>
      <c r="G313" s="982"/>
      <c r="H313" s="982"/>
      <c r="I313" s="982"/>
      <c r="J313" s="983"/>
      <c r="K313" s="1872" t="s">
        <v>1818</v>
      </c>
      <c r="L313" s="1872"/>
      <c r="M313" s="1872"/>
      <c r="N313" s="1872"/>
      <c r="O313" s="1873"/>
      <c r="P313" s="1874" t="s">
        <v>1541</v>
      </c>
      <c r="Q313" s="1857" t="s">
        <v>1542</v>
      </c>
    </row>
    <row r="314" spans="1:17" s="966" customFormat="1" ht="15" customHeight="1" x14ac:dyDescent="0.25">
      <c r="A314" s="1822"/>
      <c r="B314" s="1899"/>
      <c r="C314" s="1900"/>
      <c r="D314" s="1867"/>
      <c r="E314" s="1858"/>
      <c r="F314" s="1870"/>
      <c r="G314" s="982"/>
      <c r="H314" s="982"/>
      <c r="I314" s="982"/>
      <c r="J314" s="984"/>
      <c r="K314" s="984"/>
      <c r="L314" s="1860" t="s">
        <v>1819</v>
      </c>
      <c r="M314" s="1860"/>
      <c r="N314" s="1860" t="s">
        <v>1820</v>
      </c>
      <c r="O314" s="1861"/>
      <c r="P314" s="1875"/>
      <c r="Q314" s="1858"/>
    </row>
    <row r="315" spans="1:17" s="966" customFormat="1" ht="15" customHeight="1" x14ac:dyDescent="0.25">
      <c r="A315" s="1822"/>
      <c r="B315" s="1899"/>
      <c r="C315" s="1900"/>
      <c r="D315" s="1867"/>
      <c r="E315" s="1858"/>
      <c r="F315" s="1870"/>
      <c r="G315" s="982"/>
      <c r="H315" s="982"/>
      <c r="I315" s="982"/>
      <c r="J315" s="984"/>
      <c r="K315" s="982"/>
      <c r="L315" s="1860" t="s">
        <v>1545</v>
      </c>
      <c r="M315" s="1860"/>
      <c r="N315" s="1860" t="s">
        <v>1545</v>
      </c>
      <c r="O315" s="1861"/>
      <c r="P315" s="1875"/>
      <c r="Q315" s="1858"/>
    </row>
    <row r="316" spans="1:17" s="966" customFormat="1" ht="15" customHeight="1" x14ac:dyDescent="0.25">
      <c r="A316" s="1823"/>
      <c r="B316" s="1901"/>
      <c r="C316" s="1902"/>
      <c r="D316" s="1868"/>
      <c r="E316" s="1859"/>
      <c r="F316" s="1871"/>
      <c r="G316" s="982"/>
      <c r="H316" s="982"/>
      <c r="I316" s="982"/>
      <c r="J316" s="984"/>
      <c r="K316" s="982"/>
      <c r="L316" s="985" t="s">
        <v>1546</v>
      </c>
      <c r="M316" s="985" t="s">
        <v>1537</v>
      </c>
      <c r="N316" s="985" t="s">
        <v>1546</v>
      </c>
      <c r="O316" s="986" t="s">
        <v>1537</v>
      </c>
      <c r="P316" s="1876"/>
      <c r="Q316" s="1859"/>
    </row>
    <row r="317" spans="1:17" s="966" customFormat="1" ht="15" customHeight="1" x14ac:dyDescent="0.25">
      <c r="A317" s="969" t="s">
        <v>1625</v>
      </c>
      <c r="B317" s="963" t="s">
        <v>1636</v>
      </c>
      <c r="C317" s="963" t="s">
        <v>1763</v>
      </c>
      <c r="D317" s="963" t="s">
        <v>1821</v>
      </c>
      <c r="E317" s="963" t="s">
        <v>1812</v>
      </c>
      <c r="F317" s="963"/>
      <c r="G317" s="963"/>
      <c r="H317" s="963"/>
      <c r="I317" s="963"/>
      <c r="J317" s="964"/>
      <c r="K317" s="964"/>
      <c r="L317" s="964"/>
      <c r="M317" s="964"/>
      <c r="N317" s="964" t="s">
        <v>1550</v>
      </c>
      <c r="O317" s="964" t="s">
        <v>1767</v>
      </c>
      <c r="P317" s="964" t="s">
        <v>1572</v>
      </c>
      <c r="Q317" s="965">
        <v>45083</v>
      </c>
    </row>
    <row r="318" spans="1:17" s="966" customFormat="1" ht="15" customHeight="1" x14ac:dyDescent="0.25">
      <c r="A318" s="969" t="s">
        <v>1625</v>
      </c>
      <c r="B318" s="963" t="s">
        <v>1636</v>
      </c>
      <c r="C318" s="963" t="s">
        <v>676</v>
      </c>
      <c r="D318" s="963" t="s">
        <v>1416</v>
      </c>
      <c r="E318" s="963" t="s">
        <v>1766</v>
      </c>
      <c r="F318" s="963"/>
      <c r="G318" s="963"/>
      <c r="H318" s="963"/>
      <c r="I318" s="963"/>
      <c r="J318" s="964"/>
      <c r="K318" s="964"/>
      <c r="L318" s="964"/>
      <c r="M318" s="964"/>
      <c r="N318" s="964" t="s">
        <v>1550</v>
      </c>
      <c r="O318" s="964" t="s">
        <v>1767</v>
      </c>
      <c r="P318" s="964" t="s">
        <v>1589</v>
      </c>
      <c r="Q318" s="965">
        <v>45022</v>
      </c>
    </row>
    <row r="319" spans="1:17" s="966" customFormat="1" ht="15" customHeight="1" x14ac:dyDescent="0.25">
      <c r="A319" s="969" t="s">
        <v>1625</v>
      </c>
      <c r="B319" s="963" t="s">
        <v>1636</v>
      </c>
      <c r="C319" s="963" t="s">
        <v>676</v>
      </c>
      <c r="D319" s="963" t="s">
        <v>1416</v>
      </c>
      <c r="E319" s="963" t="s">
        <v>1766</v>
      </c>
      <c r="F319" s="963"/>
      <c r="G319" s="963"/>
      <c r="H319" s="963"/>
      <c r="I319" s="963"/>
      <c r="J319" s="964"/>
      <c r="K319" s="964"/>
      <c r="L319" s="964"/>
      <c r="M319" s="964"/>
      <c r="N319" s="964" t="s">
        <v>1550</v>
      </c>
      <c r="O319" s="964" t="s">
        <v>1767</v>
      </c>
      <c r="P319" s="964" t="s">
        <v>1589</v>
      </c>
      <c r="Q319" s="965">
        <v>45084</v>
      </c>
    </row>
    <row r="320" spans="1:17" s="966" customFormat="1" ht="15" customHeight="1" x14ac:dyDescent="0.25">
      <c r="A320" s="969" t="s">
        <v>1625</v>
      </c>
      <c r="B320" s="963" t="s">
        <v>1636</v>
      </c>
      <c r="C320" s="963" t="s">
        <v>591</v>
      </c>
      <c r="D320" s="963" t="s">
        <v>1822</v>
      </c>
      <c r="E320" s="963" t="s">
        <v>1823</v>
      </c>
      <c r="F320" s="963"/>
      <c r="G320" s="963"/>
      <c r="H320" s="963"/>
      <c r="I320" s="963"/>
      <c r="J320" s="964"/>
      <c r="K320" s="964"/>
      <c r="L320" s="964" t="s">
        <v>1550</v>
      </c>
      <c r="M320" s="964" t="s">
        <v>1767</v>
      </c>
      <c r="N320" s="964"/>
      <c r="O320" s="964"/>
      <c r="P320" s="964" t="s">
        <v>1572</v>
      </c>
      <c r="Q320" s="965">
        <v>45083</v>
      </c>
    </row>
    <row r="321" spans="1:17" s="966" customFormat="1" ht="15" customHeight="1" x14ac:dyDescent="0.25">
      <c r="A321" s="969" t="s">
        <v>1625</v>
      </c>
      <c r="B321" s="963" t="s">
        <v>1636</v>
      </c>
      <c r="C321" s="963" t="s">
        <v>1330</v>
      </c>
      <c r="D321" s="963" t="s">
        <v>1824</v>
      </c>
      <c r="E321" s="963" t="s">
        <v>1825</v>
      </c>
      <c r="F321" s="963"/>
      <c r="G321" s="963"/>
      <c r="H321" s="963"/>
      <c r="I321" s="963"/>
      <c r="J321" s="964"/>
      <c r="K321" s="964"/>
      <c r="L321" s="964" t="s">
        <v>1550</v>
      </c>
      <c r="M321" s="964" t="s">
        <v>1826</v>
      </c>
      <c r="N321" s="964"/>
      <c r="O321" s="964"/>
      <c r="P321" s="964" t="s">
        <v>1572</v>
      </c>
      <c r="Q321" s="965">
        <v>45084</v>
      </c>
    </row>
    <row r="322" spans="1:17" s="966" customFormat="1" ht="15" customHeight="1" x14ac:dyDescent="0.25">
      <c r="A322" s="969" t="s">
        <v>1625</v>
      </c>
      <c r="B322" s="963" t="s">
        <v>1636</v>
      </c>
      <c r="C322" s="963" t="s">
        <v>1343</v>
      </c>
      <c r="D322" s="963" t="s">
        <v>1827</v>
      </c>
      <c r="E322" s="963" t="s">
        <v>1828</v>
      </c>
      <c r="F322" s="963"/>
      <c r="G322" s="963"/>
      <c r="H322" s="963"/>
      <c r="I322" s="963"/>
      <c r="J322" s="964"/>
      <c r="K322" s="964"/>
      <c r="L322" s="964" t="s">
        <v>1550</v>
      </c>
      <c r="M322" s="964" t="s">
        <v>1826</v>
      </c>
      <c r="N322" s="964"/>
      <c r="O322" s="964"/>
      <c r="P322" s="964" t="s">
        <v>1554</v>
      </c>
      <c r="Q322" s="965">
        <v>45086</v>
      </c>
    </row>
    <row r="323" spans="1:17" s="966" customFormat="1" ht="15" customHeight="1" x14ac:dyDescent="0.25">
      <c r="A323" s="969" t="s">
        <v>1625</v>
      </c>
      <c r="B323" s="963" t="s">
        <v>1636</v>
      </c>
      <c r="C323" s="963" t="s">
        <v>641</v>
      </c>
      <c r="D323" s="963" t="s">
        <v>1829</v>
      </c>
      <c r="E323" s="963" t="s">
        <v>1687</v>
      </c>
      <c r="F323" s="963"/>
      <c r="G323" s="963"/>
      <c r="H323" s="963"/>
      <c r="I323" s="963"/>
      <c r="J323" s="964"/>
      <c r="K323" s="964"/>
      <c r="L323" s="964" t="s">
        <v>1550</v>
      </c>
      <c r="M323" s="964" t="s">
        <v>1826</v>
      </c>
      <c r="N323" s="964"/>
      <c r="O323" s="964"/>
      <c r="P323" s="964" t="s">
        <v>1572</v>
      </c>
      <c r="Q323" s="965">
        <v>45084</v>
      </c>
    </row>
    <row r="324" spans="1:17" s="966" customFormat="1" ht="15" customHeight="1" x14ac:dyDescent="0.25">
      <c r="A324" s="969" t="s">
        <v>1625</v>
      </c>
      <c r="B324" s="963" t="s">
        <v>1636</v>
      </c>
      <c r="C324" s="963" t="s">
        <v>649</v>
      </c>
      <c r="D324" s="963" t="s">
        <v>1830</v>
      </c>
      <c r="E324" s="963" t="s">
        <v>1649</v>
      </c>
      <c r="F324" s="963"/>
      <c r="G324" s="963"/>
      <c r="H324" s="963"/>
      <c r="I324" s="963"/>
      <c r="J324" s="964"/>
      <c r="K324" s="964"/>
      <c r="L324" s="964"/>
      <c r="M324" s="964"/>
      <c r="N324" s="964" t="s">
        <v>1550</v>
      </c>
      <c r="O324" s="964" t="s">
        <v>1767</v>
      </c>
      <c r="P324" s="964" t="s">
        <v>1572</v>
      </c>
      <c r="Q324" s="965">
        <v>45084</v>
      </c>
    </row>
    <row r="325" spans="1:17" s="966" customFormat="1" ht="15" customHeight="1" x14ac:dyDescent="0.25">
      <c r="A325" s="1821" t="s">
        <v>1537</v>
      </c>
      <c r="B325" s="987"/>
      <c r="C325" s="1824" t="s">
        <v>1831</v>
      </c>
      <c r="D325" s="1827" t="s">
        <v>1832</v>
      </c>
      <c r="E325" s="1830" t="s">
        <v>1639</v>
      </c>
      <c r="F325" s="1831"/>
      <c r="G325" s="988"/>
      <c r="H325" s="988"/>
      <c r="I325" s="989"/>
      <c r="J325" s="1836" t="s">
        <v>1833</v>
      </c>
      <c r="K325" s="1836"/>
      <c r="L325" s="1836"/>
      <c r="M325" s="1836"/>
      <c r="N325" s="1836"/>
      <c r="O325" s="1837"/>
      <c r="P325" s="1862" t="s">
        <v>1541</v>
      </c>
      <c r="Q325" s="1830" t="s">
        <v>1542</v>
      </c>
    </row>
    <row r="326" spans="1:17" s="966" customFormat="1" ht="15" customHeight="1" x14ac:dyDescent="0.25">
      <c r="A326" s="1822"/>
      <c r="B326" s="987"/>
      <c r="C326" s="1825"/>
      <c r="D326" s="1828"/>
      <c r="E326" s="1832"/>
      <c r="F326" s="1833"/>
      <c r="G326" s="988"/>
      <c r="H326" s="988"/>
      <c r="I326" s="989"/>
      <c r="J326" s="1865" t="s">
        <v>1543</v>
      </c>
      <c r="K326" s="1865"/>
      <c r="L326" s="990"/>
      <c r="M326" s="1865" t="s">
        <v>1544</v>
      </c>
      <c r="N326" s="1865"/>
      <c r="O326" s="991"/>
      <c r="P326" s="1863"/>
      <c r="Q326" s="1832"/>
    </row>
    <row r="327" spans="1:17" s="966" customFormat="1" ht="15" customHeight="1" x14ac:dyDescent="0.25">
      <c r="A327" s="1822"/>
      <c r="B327" s="987"/>
      <c r="C327" s="1825"/>
      <c r="D327" s="1828"/>
      <c r="E327" s="1832"/>
      <c r="F327" s="1833"/>
      <c r="G327" s="988"/>
      <c r="H327" s="988"/>
      <c r="I327" s="989"/>
      <c r="J327" s="1865" t="s">
        <v>1545</v>
      </c>
      <c r="K327" s="1865"/>
      <c r="L327" s="990"/>
      <c r="M327" s="1865" t="s">
        <v>1834</v>
      </c>
      <c r="N327" s="1865"/>
      <c r="O327" s="991"/>
      <c r="P327" s="1863"/>
      <c r="Q327" s="1832"/>
    </row>
    <row r="328" spans="1:17" s="966" customFormat="1" ht="15" customHeight="1" x14ac:dyDescent="0.25">
      <c r="A328" s="1823"/>
      <c r="B328" s="987"/>
      <c r="C328" s="1826"/>
      <c r="D328" s="1829"/>
      <c r="E328" s="1834"/>
      <c r="F328" s="1835"/>
      <c r="G328" s="988"/>
      <c r="H328" s="988"/>
      <c r="I328" s="989"/>
      <c r="J328" s="992" t="s">
        <v>1546</v>
      </c>
      <c r="K328" s="992" t="s">
        <v>1537</v>
      </c>
      <c r="L328" s="992"/>
      <c r="M328" s="992" t="s">
        <v>1546</v>
      </c>
      <c r="N328" s="992" t="s">
        <v>1537</v>
      </c>
      <c r="O328" s="993"/>
      <c r="P328" s="1864"/>
      <c r="Q328" s="1834"/>
    </row>
    <row r="329" spans="1:17" s="966" customFormat="1" ht="15" customHeight="1" x14ac:dyDescent="0.25">
      <c r="A329" s="969" t="s">
        <v>1547</v>
      </c>
      <c r="B329" s="963" t="s">
        <v>678</v>
      </c>
      <c r="C329" s="963" t="s">
        <v>1835</v>
      </c>
      <c r="D329" s="994" t="s">
        <v>548</v>
      </c>
      <c r="E329" s="963" t="s">
        <v>1836</v>
      </c>
      <c r="F329" s="963"/>
      <c r="G329" s="963"/>
      <c r="H329" s="963"/>
      <c r="I329" s="995"/>
      <c r="J329" s="995"/>
      <c r="K329" s="995"/>
      <c r="L329" s="995"/>
      <c r="M329" s="995" t="s">
        <v>1557</v>
      </c>
      <c r="N329" s="995" t="s">
        <v>1558</v>
      </c>
      <c r="O329" s="995"/>
      <c r="P329" s="995"/>
      <c r="Q329" s="965">
        <v>45107</v>
      </c>
    </row>
    <row r="330" spans="1:17" s="966" customFormat="1" ht="15" customHeight="1" x14ac:dyDescent="0.25">
      <c r="A330" s="969" t="s">
        <v>1625</v>
      </c>
      <c r="B330" s="963" t="s">
        <v>678</v>
      </c>
      <c r="C330" s="963" t="s">
        <v>498</v>
      </c>
      <c r="D330" s="994" t="s">
        <v>499</v>
      </c>
      <c r="E330" s="963" t="s">
        <v>1837</v>
      </c>
      <c r="F330" s="963"/>
      <c r="G330" s="963"/>
      <c r="H330" s="963"/>
      <c r="I330" s="995"/>
      <c r="J330" s="995"/>
      <c r="K330" s="995"/>
      <c r="L330" s="995"/>
      <c r="M330" s="995" t="s">
        <v>1621</v>
      </c>
      <c r="N330" s="995" t="s">
        <v>1838</v>
      </c>
      <c r="O330" s="995"/>
      <c r="P330" s="995" t="s">
        <v>1554</v>
      </c>
      <c r="Q330" s="965">
        <v>45103</v>
      </c>
    </row>
    <row r="331" spans="1:17" s="966" customFormat="1" ht="15" customHeight="1" x14ac:dyDescent="0.25">
      <c r="A331" s="969" t="s">
        <v>1625</v>
      </c>
      <c r="B331" s="963" t="s">
        <v>678</v>
      </c>
      <c r="C331" s="963" t="s">
        <v>1839</v>
      </c>
      <c r="D331" s="994" t="s">
        <v>502</v>
      </c>
      <c r="E331" s="963" t="s">
        <v>1840</v>
      </c>
      <c r="F331" s="963"/>
      <c r="G331" s="963"/>
      <c r="H331" s="963"/>
      <c r="I331" s="995"/>
      <c r="J331" s="995"/>
      <c r="K331" s="995"/>
      <c r="L331" s="995"/>
      <c r="M331" s="995" t="s">
        <v>1564</v>
      </c>
      <c r="N331" s="995" t="s">
        <v>1728</v>
      </c>
      <c r="O331" s="995"/>
      <c r="P331" s="995" t="s">
        <v>1572</v>
      </c>
      <c r="Q331" s="965">
        <v>45056</v>
      </c>
    </row>
    <row r="332" spans="1:17" s="966" customFormat="1" ht="15" customHeight="1" x14ac:dyDescent="0.25">
      <c r="A332" s="969" t="s">
        <v>1625</v>
      </c>
      <c r="B332" s="963" t="s">
        <v>678</v>
      </c>
      <c r="C332" s="963" t="s">
        <v>505</v>
      </c>
      <c r="D332" s="994" t="s">
        <v>506</v>
      </c>
      <c r="E332" s="963" t="s">
        <v>1841</v>
      </c>
      <c r="F332" s="963"/>
      <c r="G332" s="963"/>
      <c r="H332" s="963"/>
      <c r="I332" s="995"/>
      <c r="J332" s="995"/>
      <c r="K332" s="995"/>
      <c r="L332" s="995"/>
      <c r="M332" s="995" t="s">
        <v>1550</v>
      </c>
      <c r="N332" s="995" t="s">
        <v>1826</v>
      </c>
      <c r="O332" s="995"/>
      <c r="P332" s="995" t="s">
        <v>1572</v>
      </c>
      <c r="Q332" s="965">
        <v>45056</v>
      </c>
    </row>
    <row r="333" spans="1:17" s="966" customFormat="1" ht="15" customHeight="1" x14ac:dyDescent="0.25">
      <c r="A333" s="969" t="s">
        <v>1625</v>
      </c>
      <c r="B333" s="963" t="s">
        <v>678</v>
      </c>
      <c r="C333" s="963" t="s">
        <v>505</v>
      </c>
      <c r="D333" s="994" t="s">
        <v>506</v>
      </c>
      <c r="E333" s="963" t="s">
        <v>1678</v>
      </c>
      <c r="F333" s="963"/>
      <c r="G333" s="963"/>
      <c r="H333" s="963"/>
      <c r="I333" s="995"/>
      <c r="J333" s="995"/>
      <c r="K333" s="995"/>
      <c r="L333" s="995"/>
      <c r="M333" s="995" t="s">
        <v>1564</v>
      </c>
      <c r="N333" s="995" t="s">
        <v>1728</v>
      </c>
      <c r="O333" s="995"/>
      <c r="P333" s="995" t="s">
        <v>1572</v>
      </c>
      <c r="Q333" s="965">
        <v>45056</v>
      </c>
    </row>
    <row r="334" spans="1:17" s="966" customFormat="1" ht="15" customHeight="1" x14ac:dyDescent="0.25">
      <c r="A334" s="969" t="s">
        <v>1625</v>
      </c>
      <c r="B334" s="963" t="s">
        <v>678</v>
      </c>
      <c r="C334" s="963" t="s">
        <v>509</v>
      </c>
      <c r="D334" s="994" t="s">
        <v>510</v>
      </c>
      <c r="E334" s="963" t="s">
        <v>1842</v>
      </c>
      <c r="F334" s="963"/>
      <c r="G334" s="963"/>
      <c r="H334" s="963"/>
      <c r="I334" s="995"/>
      <c r="J334" s="995"/>
      <c r="K334" s="995"/>
      <c r="L334" s="995"/>
      <c r="M334" s="995" t="s">
        <v>1564</v>
      </c>
      <c r="N334" s="995" t="s">
        <v>1728</v>
      </c>
      <c r="O334" s="995"/>
      <c r="P334" s="995" t="s">
        <v>1572</v>
      </c>
      <c r="Q334" s="965">
        <v>45056</v>
      </c>
    </row>
    <row r="335" spans="1:17" s="966" customFormat="1" ht="15" customHeight="1" x14ac:dyDescent="0.25">
      <c r="A335" s="969" t="s">
        <v>1625</v>
      </c>
      <c r="B335" s="963" t="s">
        <v>678</v>
      </c>
      <c r="C335" s="963" t="s">
        <v>513</v>
      </c>
      <c r="D335" s="994" t="s">
        <v>514</v>
      </c>
      <c r="E335" s="963" t="s">
        <v>1843</v>
      </c>
      <c r="F335" s="963"/>
      <c r="G335" s="963"/>
      <c r="H335" s="963"/>
      <c r="I335" s="995"/>
      <c r="J335" s="995"/>
      <c r="K335" s="995"/>
      <c r="L335" s="995"/>
      <c r="M335" s="995" t="s">
        <v>1564</v>
      </c>
      <c r="N335" s="995" t="s">
        <v>1728</v>
      </c>
      <c r="O335" s="995"/>
      <c r="P335" s="995" t="s">
        <v>1572</v>
      </c>
      <c r="Q335" s="965">
        <v>45056</v>
      </c>
    </row>
    <row r="336" spans="1:17" s="966" customFormat="1" ht="15" customHeight="1" x14ac:dyDescent="0.25">
      <c r="A336" s="969" t="s">
        <v>1625</v>
      </c>
      <c r="B336" s="963" t="s">
        <v>678</v>
      </c>
      <c r="C336" s="963" t="s">
        <v>513</v>
      </c>
      <c r="D336" s="994" t="s">
        <v>514</v>
      </c>
      <c r="E336" s="963" t="s">
        <v>1791</v>
      </c>
      <c r="F336" s="963"/>
      <c r="G336" s="963"/>
      <c r="H336" s="963"/>
      <c r="I336" s="995"/>
      <c r="J336" s="995"/>
      <c r="K336" s="995"/>
      <c r="L336" s="995"/>
      <c r="M336" s="995" t="s">
        <v>1564</v>
      </c>
      <c r="N336" s="995" t="s">
        <v>1728</v>
      </c>
      <c r="O336" s="995"/>
      <c r="P336" s="995" t="s">
        <v>1572</v>
      </c>
      <c r="Q336" s="965">
        <v>45056</v>
      </c>
    </row>
    <row r="337" spans="1:17" s="966" customFormat="1" ht="15" customHeight="1" x14ac:dyDescent="0.25">
      <c r="A337" s="969" t="s">
        <v>1625</v>
      </c>
      <c r="B337" s="963" t="s">
        <v>678</v>
      </c>
      <c r="C337" s="963" t="s">
        <v>513</v>
      </c>
      <c r="D337" s="994" t="s">
        <v>514</v>
      </c>
      <c r="E337" s="963" t="s">
        <v>1844</v>
      </c>
      <c r="F337" s="963"/>
      <c r="G337" s="963"/>
      <c r="H337" s="963"/>
      <c r="I337" s="995"/>
      <c r="J337" s="995"/>
      <c r="K337" s="995"/>
      <c r="L337" s="995"/>
      <c r="M337" s="995" t="s">
        <v>1564</v>
      </c>
      <c r="N337" s="995" t="s">
        <v>1728</v>
      </c>
      <c r="O337" s="995"/>
      <c r="P337" s="995" t="s">
        <v>1572</v>
      </c>
      <c r="Q337" s="965">
        <v>45056</v>
      </c>
    </row>
    <row r="338" spans="1:17" s="966" customFormat="1" ht="15" customHeight="1" x14ac:dyDescent="0.25">
      <c r="A338" s="969" t="s">
        <v>1625</v>
      </c>
      <c r="B338" s="963" t="s">
        <v>678</v>
      </c>
      <c r="C338" s="963" t="s">
        <v>519</v>
      </c>
      <c r="D338" s="994" t="s">
        <v>520</v>
      </c>
      <c r="E338" s="963" t="s">
        <v>1845</v>
      </c>
      <c r="F338" s="963"/>
      <c r="G338" s="963"/>
      <c r="H338" s="963"/>
      <c r="I338" s="995"/>
      <c r="J338" s="995"/>
      <c r="K338" s="995"/>
      <c r="L338" s="995"/>
      <c r="M338" s="995" t="s">
        <v>1767</v>
      </c>
      <c r="N338" s="995" t="s">
        <v>1846</v>
      </c>
      <c r="O338" s="995"/>
      <c r="P338" s="995" t="s">
        <v>1554</v>
      </c>
      <c r="Q338" s="965">
        <v>45099</v>
      </c>
    </row>
    <row r="339" spans="1:17" s="966" customFormat="1" ht="15" customHeight="1" x14ac:dyDescent="0.25">
      <c r="A339" s="969" t="s">
        <v>1625</v>
      </c>
      <c r="B339" s="963" t="s">
        <v>678</v>
      </c>
      <c r="C339" s="963" t="s">
        <v>519</v>
      </c>
      <c r="D339" s="994" t="s">
        <v>520</v>
      </c>
      <c r="E339" s="963" t="s">
        <v>1847</v>
      </c>
      <c r="F339" s="963"/>
      <c r="G339" s="963"/>
      <c r="H339" s="963"/>
      <c r="I339" s="995"/>
      <c r="J339" s="995"/>
      <c r="K339" s="995"/>
      <c r="L339" s="995"/>
      <c r="M339" s="995" t="s">
        <v>1767</v>
      </c>
      <c r="N339" s="995" t="s">
        <v>1846</v>
      </c>
      <c r="O339" s="995"/>
      <c r="P339" s="995" t="s">
        <v>1554</v>
      </c>
      <c r="Q339" s="965">
        <v>45099</v>
      </c>
    </row>
    <row r="340" spans="1:17" s="966" customFormat="1" ht="15" customHeight="1" x14ac:dyDescent="0.25">
      <c r="A340" s="969" t="s">
        <v>1625</v>
      </c>
      <c r="B340" s="963" t="s">
        <v>678</v>
      </c>
      <c r="C340" s="963" t="s">
        <v>524</v>
      </c>
      <c r="D340" s="994" t="s">
        <v>525</v>
      </c>
      <c r="E340" s="963" t="s">
        <v>1848</v>
      </c>
      <c r="F340" s="963"/>
      <c r="G340" s="963"/>
      <c r="H340" s="963"/>
      <c r="I340" s="995"/>
      <c r="J340" s="995"/>
      <c r="K340" s="995"/>
      <c r="L340" s="995"/>
      <c r="M340" s="995" t="s">
        <v>1557</v>
      </c>
      <c r="N340" s="995" t="s">
        <v>1630</v>
      </c>
      <c r="O340" s="995"/>
      <c r="P340" s="995" t="s">
        <v>1572</v>
      </c>
      <c r="Q340" s="965">
        <v>45099</v>
      </c>
    </row>
    <row r="341" spans="1:17" s="966" customFormat="1" ht="15" customHeight="1" x14ac:dyDescent="0.25">
      <c r="A341" s="969" t="s">
        <v>1625</v>
      </c>
      <c r="B341" s="963" t="s">
        <v>678</v>
      </c>
      <c r="C341" s="963" t="s">
        <v>1849</v>
      </c>
      <c r="D341" s="994" t="s">
        <v>542</v>
      </c>
      <c r="E341" s="963" t="s">
        <v>1686</v>
      </c>
      <c r="F341" s="963"/>
      <c r="G341" s="963"/>
      <c r="H341" s="963"/>
      <c r="I341" s="995"/>
      <c r="J341" s="995"/>
      <c r="K341" s="995"/>
      <c r="L341" s="995"/>
      <c r="M341" s="995" t="s">
        <v>1560</v>
      </c>
      <c r="N341" s="995" t="s">
        <v>1629</v>
      </c>
      <c r="O341" s="995"/>
      <c r="P341" s="995" t="s">
        <v>1572</v>
      </c>
      <c r="Q341" s="965">
        <v>45056</v>
      </c>
    </row>
    <row r="342" spans="1:17" s="966" customFormat="1" ht="15" customHeight="1" x14ac:dyDescent="0.25">
      <c r="A342" s="969" t="s">
        <v>1625</v>
      </c>
      <c r="B342" s="963" t="s">
        <v>678</v>
      </c>
      <c r="C342" s="963" t="s">
        <v>1850</v>
      </c>
      <c r="D342" s="994" t="s">
        <v>545</v>
      </c>
      <c r="E342" s="963" t="s">
        <v>1851</v>
      </c>
      <c r="F342" s="963"/>
      <c r="G342" s="963"/>
      <c r="H342" s="963"/>
      <c r="I342" s="995"/>
      <c r="J342" s="995"/>
      <c r="K342" s="995"/>
      <c r="L342" s="995"/>
      <c r="M342" s="995" t="s">
        <v>1564</v>
      </c>
      <c r="N342" s="995" t="s">
        <v>1728</v>
      </c>
      <c r="O342" s="995"/>
      <c r="P342" s="995" t="s">
        <v>1572</v>
      </c>
      <c r="Q342" s="965">
        <v>45056</v>
      </c>
    </row>
    <row r="343" spans="1:17" s="966" customFormat="1" ht="15" customHeight="1" x14ac:dyDescent="0.25">
      <c r="A343" s="969" t="s">
        <v>1625</v>
      </c>
      <c r="B343" s="963" t="s">
        <v>678</v>
      </c>
      <c r="C343" s="963" t="s">
        <v>551</v>
      </c>
      <c r="D343" s="994" t="s">
        <v>552</v>
      </c>
      <c r="E343" s="963" t="s">
        <v>1686</v>
      </c>
      <c r="F343" s="963"/>
      <c r="G343" s="963"/>
      <c r="H343" s="963"/>
      <c r="I343" s="995"/>
      <c r="J343" s="995"/>
      <c r="K343" s="995"/>
      <c r="L343" s="995"/>
      <c r="M343" s="995" t="s">
        <v>1560</v>
      </c>
      <c r="N343" s="995" t="s">
        <v>1629</v>
      </c>
      <c r="O343" s="995"/>
      <c r="P343" s="995" t="s">
        <v>1572</v>
      </c>
      <c r="Q343" s="965">
        <v>45056</v>
      </c>
    </row>
    <row r="344" spans="1:17" s="966" customFormat="1" ht="15" customHeight="1" x14ac:dyDescent="0.25">
      <c r="A344" s="969" t="s">
        <v>1625</v>
      </c>
      <c r="B344" s="963" t="s">
        <v>678</v>
      </c>
      <c r="C344" s="963" t="s">
        <v>1852</v>
      </c>
      <c r="D344" s="994" t="s">
        <v>1853</v>
      </c>
      <c r="E344" s="963" t="s">
        <v>1836</v>
      </c>
      <c r="F344" s="963"/>
      <c r="G344" s="963"/>
      <c r="H344" s="963"/>
      <c r="I344" s="995"/>
      <c r="J344" s="995"/>
      <c r="K344" s="995"/>
      <c r="L344" s="995"/>
      <c r="M344" s="995" t="s">
        <v>1607</v>
      </c>
      <c r="N344" s="995" t="s">
        <v>1631</v>
      </c>
      <c r="O344" s="995"/>
      <c r="P344" s="995" t="s">
        <v>1572</v>
      </c>
      <c r="Q344" s="965">
        <v>45056</v>
      </c>
    </row>
    <row r="345" spans="1:17" s="966" customFormat="1" ht="15" customHeight="1" x14ac:dyDescent="0.25">
      <c r="A345" s="969" t="s">
        <v>1625</v>
      </c>
      <c r="B345" s="963" t="s">
        <v>678</v>
      </c>
      <c r="C345" s="963" t="s">
        <v>1854</v>
      </c>
      <c r="D345" s="994" t="s">
        <v>558</v>
      </c>
      <c r="E345" s="963" t="s">
        <v>1648</v>
      </c>
      <c r="F345" s="963"/>
      <c r="G345" s="963"/>
      <c r="H345" s="963"/>
      <c r="I345" s="995"/>
      <c r="J345" s="995"/>
      <c r="K345" s="995"/>
      <c r="L345" s="995"/>
      <c r="M345" s="995" t="s">
        <v>1607</v>
      </c>
      <c r="N345" s="995" t="s">
        <v>1631</v>
      </c>
      <c r="O345" s="995"/>
      <c r="P345" s="995" t="s">
        <v>1572</v>
      </c>
      <c r="Q345" s="965">
        <v>45056</v>
      </c>
    </row>
    <row r="346" spans="1:17" s="966" customFormat="1" ht="15" customHeight="1" x14ac:dyDescent="0.25">
      <c r="A346" s="969" t="s">
        <v>1625</v>
      </c>
      <c r="B346" s="963" t="s">
        <v>678</v>
      </c>
      <c r="C346" s="963" t="s">
        <v>1855</v>
      </c>
      <c r="D346" s="994" t="s">
        <v>561</v>
      </c>
      <c r="E346" s="963" t="s">
        <v>1648</v>
      </c>
      <c r="F346" s="963"/>
      <c r="G346" s="963"/>
      <c r="H346" s="963"/>
      <c r="I346" s="995"/>
      <c r="J346" s="995"/>
      <c r="K346" s="995"/>
      <c r="L346" s="995"/>
      <c r="M346" s="995" t="s">
        <v>1560</v>
      </c>
      <c r="N346" s="995" t="s">
        <v>1629</v>
      </c>
      <c r="O346" s="995"/>
      <c r="P346" s="995" t="s">
        <v>1572</v>
      </c>
      <c r="Q346" s="965">
        <v>45056</v>
      </c>
    </row>
    <row r="347" spans="1:17" s="966" customFormat="1" ht="15" customHeight="1" x14ac:dyDescent="0.25">
      <c r="A347" s="969" t="s">
        <v>1625</v>
      </c>
      <c r="B347" s="963" t="s">
        <v>678</v>
      </c>
      <c r="C347" s="963" t="s">
        <v>1856</v>
      </c>
      <c r="D347" s="994" t="s">
        <v>564</v>
      </c>
      <c r="E347" s="963" t="s">
        <v>1648</v>
      </c>
      <c r="F347" s="963"/>
      <c r="G347" s="963"/>
      <c r="H347" s="963"/>
      <c r="I347" s="995"/>
      <c r="J347" s="995"/>
      <c r="K347" s="995"/>
      <c r="L347" s="995"/>
      <c r="M347" s="995" t="s">
        <v>1560</v>
      </c>
      <c r="N347" s="995" t="s">
        <v>1629</v>
      </c>
      <c r="O347" s="995"/>
      <c r="P347" s="995" t="s">
        <v>1572</v>
      </c>
      <c r="Q347" s="965">
        <v>45056</v>
      </c>
    </row>
    <row r="348" spans="1:17" s="966" customFormat="1" ht="15" customHeight="1" x14ac:dyDescent="0.25">
      <c r="A348" s="969" t="s">
        <v>1625</v>
      </c>
      <c r="B348" s="963" t="s">
        <v>678</v>
      </c>
      <c r="C348" s="963" t="s">
        <v>567</v>
      </c>
      <c r="D348" s="994" t="s">
        <v>568</v>
      </c>
      <c r="E348" s="963" t="s">
        <v>1857</v>
      </c>
      <c r="F348" s="963"/>
      <c r="G348" s="963"/>
      <c r="H348" s="963"/>
      <c r="I348" s="995"/>
      <c r="J348" s="995"/>
      <c r="K348" s="995"/>
      <c r="L348" s="995"/>
      <c r="M348" s="995" t="s">
        <v>1557</v>
      </c>
      <c r="N348" s="995" t="s">
        <v>1630</v>
      </c>
      <c r="O348" s="995"/>
      <c r="P348" s="995" t="s">
        <v>1554</v>
      </c>
      <c r="Q348" s="965">
        <v>45099</v>
      </c>
    </row>
    <row r="349" spans="1:17" s="966" customFormat="1" ht="15" customHeight="1" x14ac:dyDescent="0.25">
      <c r="A349" s="969" t="s">
        <v>1625</v>
      </c>
      <c r="B349" s="963" t="s">
        <v>678</v>
      </c>
      <c r="C349" s="963" t="s">
        <v>567</v>
      </c>
      <c r="D349" s="994" t="s">
        <v>568</v>
      </c>
      <c r="E349" s="963" t="s">
        <v>1858</v>
      </c>
      <c r="F349" s="963"/>
      <c r="G349" s="963"/>
      <c r="H349" s="963"/>
      <c r="I349" s="995"/>
      <c r="J349" s="995"/>
      <c r="K349" s="995"/>
      <c r="L349" s="995"/>
      <c r="M349" s="995" t="s">
        <v>1557</v>
      </c>
      <c r="N349" s="995" t="s">
        <v>1630</v>
      </c>
      <c r="O349" s="995"/>
      <c r="P349" s="995" t="s">
        <v>1554</v>
      </c>
      <c r="Q349" s="965">
        <v>45099</v>
      </c>
    </row>
    <row r="350" spans="1:17" s="966" customFormat="1" ht="15" customHeight="1" x14ac:dyDescent="0.25">
      <c r="A350" s="969" t="s">
        <v>1625</v>
      </c>
      <c r="B350" s="963" t="s">
        <v>678</v>
      </c>
      <c r="C350" s="963" t="s">
        <v>1859</v>
      </c>
      <c r="D350" s="994" t="s">
        <v>1860</v>
      </c>
      <c r="E350" s="963" t="s">
        <v>1861</v>
      </c>
      <c r="F350" s="963"/>
      <c r="G350" s="963"/>
      <c r="H350" s="963"/>
      <c r="I350" s="995"/>
      <c r="J350" s="995"/>
      <c r="K350" s="995"/>
      <c r="L350" s="995"/>
      <c r="M350" s="995" t="s">
        <v>1564</v>
      </c>
      <c r="N350" s="995" t="s">
        <v>1728</v>
      </c>
      <c r="O350" s="995"/>
      <c r="P350" s="995" t="s">
        <v>1572</v>
      </c>
      <c r="Q350" s="965">
        <v>45099</v>
      </c>
    </row>
    <row r="351" spans="1:17" s="966" customFormat="1" ht="15" customHeight="1" x14ac:dyDescent="0.25">
      <c r="A351" s="969" t="s">
        <v>1625</v>
      </c>
      <c r="B351" s="963" t="s">
        <v>678</v>
      </c>
      <c r="C351" s="963" t="s">
        <v>1859</v>
      </c>
      <c r="D351" s="994" t="s">
        <v>1860</v>
      </c>
      <c r="E351" s="963" t="s">
        <v>1862</v>
      </c>
      <c r="F351" s="963"/>
      <c r="G351" s="963"/>
      <c r="H351" s="963"/>
      <c r="I351" s="995"/>
      <c r="J351" s="995"/>
      <c r="K351" s="995"/>
      <c r="L351" s="995"/>
      <c r="M351" s="995" t="s">
        <v>1564</v>
      </c>
      <c r="N351" s="995" t="s">
        <v>1728</v>
      </c>
      <c r="O351" s="995"/>
      <c r="P351" s="995" t="s">
        <v>1572</v>
      </c>
      <c r="Q351" s="965">
        <v>45099</v>
      </c>
    </row>
    <row r="352" spans="1:17" s="966" customFormat="1" ht="15" customHeight="1" x14ac:dyDescent="0.25">
      <c r="A352" s="969" t="s">
        <v>1625</v>
      </c>
      <c r="B352" s="963" t="s">
        <v>678</v>
      </c>
      <c r="C352" s="963" t="s">
        <v>1859</v>
      </c>
      <c r="D352" s="994" t="s">
        <v>1860</v>
      </c>
      <c r="E352" s="963" t="s">
        <v>1863</v>
      </c>
      <c r="F352" s="963"/>
      <c r="G352" s="963"/>
      <c r="H352" s="963"/>
      <c r="I352" s="995"/>
      <c r="J352" s="995" t="s">
        <v>1550</v>
      </c>
      <c r="K352" s="995" t="s">
        <v>1826</v>
      </c>
      <c r="L352" s="995"/>
      <c r="M352" s="995"/>
      <c r="N352" s="995"/>
      <c r="O352" s="995"/>
      <c r="P352" s="995" t="s">
        <v>1572</v>
      </c>
      <c r="Q352" s="965">
        <v>45099</v>
      </c>
    </row>
    <row r="353" spans="1:17" s="966" customFormat="1" ht="15" customHeight="1" x14ac:dyDescent="0.25">
      <c r="A353" s="969" t="s">
        <v>1571</v>
      </c>
      <c r="B353" s="963" t="s">
        <v>678</v>
      </c>
      <c r="C353" s="963" t="s">
        <v>528</v>
      </c>
      <c r="D353" s="994" t="s">
        <v>529</v>
      </c>
      <c r="E353" s="963" t="s">
        <v>1864</v>
      </c>
      <c r="F353" s="963"/>
      <c r="G353" s="963"/>
      <c r="H353" s="963"/>
      <c r="I353" s="995"/>
      <c r="J353" s="995"/>
      <c r="K353" s="995"/>
      <c r="L353" s="995"/>
      <c r="M353" s="995" t="s">
        <v>1564</v>
      </c>
      <c r="N353" s="995" t="s">
        <v>1564</v>
      </c>
      <c r="O353" s="995"/>
      <c r="P353" s="995" t="s">
        <v>1572</v>
      </c>
      <c r="Q353" s="965">
        <v>45107</v>
      </c>
    </row>
    <row r="354" spans="1:17" s="966" customFormat="1" ht="15" customHeight="1" x14ac:dyDescent="0.25">
      <c r="A354" s="969" t="s">
        <v>1571</v>
      </c>
      <c r="B354" s="963" t="s">
        <v>678</v>
      </c>
      <c r="C354" s="963" t="s">
        <v>528</v>
      </c>
      <c r="D354" s="994" t="s">
        <v>529</v>
      </c>
      <c r="E354" s="963" t="s">
        <v>1865</v>
      </c>
      <c r="F354" s="963"/>
      <c r="G354" s="963"/>
      <c r="H354" s="963"/>
      <c r="I354" s="995"/>
      <c r="J354" s="995"/>
      <c r="K354" s="995"/>
      <c r="L354" s="995"/>
      <c r="M354" s="995" t="s">
        <v>1564</v>
      </c>
      <c r="N354" s="995" t="s">
        <v>1564</v>
      </c>
      <c r="O354" s="995"/>
      <c r="P354" s="995" t="s">
        <v>1572</v>
      </c>
      <c r="Q354" s="965">
        <v>45107</v>
      </c>
    </row>
    <row r="355" spans="1:17" s="966" customFormat="1" ht="15" customHeight="1" x14ac:dyDescent="0.25">
      <c r="A355" s="1821" t="s">
        <v>1537</v>
      </c>
      <c r="B355" s="987"/>
      <c r="C355" s="1838" t="s">
        <v>1866</v>
      </c>
      <c r="D355" s="1838"/>
      <c r="E355" s="996"/>
      <c r="F355" s="997"/>
      <c r="G355" s="992"/>
      <c r="H355" s="992"/>
      <c r="I355" s="992"/>
      <c r="J355" s="992"/>
      <c r="K355" s="998"/>
      <c r="L355" s="1836" t="s">
        <v>1867</v>
      </c>
      <c r="M355" s="1836"/>
      <c r="N355" s="1836"/>
      <c r="O355" s="991"/>
      <c r="P355" s="1827" t="s">
        <v>1541</v>
      </c>
      <c r="Q355" s="1830" t="s">
        <v>1642</v>
      </c>
    </row>
    <row r="356" spans="1:17" s="966" customFormat="1" ht="15" customHeight="1" x14ac:dyDescent="0.25">
      <c r="A356" s="1822"/>
      <c r="B356" s="987"/>
      <c r="C356" s="1839"/>
      <c r="D356" s="1839"/>
      <c r="E356" s="996"/>
      <c r="F356" s="997"/>
      <c r="G356" s="992"/>
      <c r="H356" s="992"/>
      <c r="I356" s="992"/>
      <c r="J356" s="992"/>
      <c r="K356" s="998"/>
      <c r="L356" s="1865" t="s">
        <v>1545</v>
      </c>
      <c r="M356" s="1865"/>
      <c r="N356" s="1865"/>
      <c r="O356" s="991"/>
      <c r="P356" s="1828"/>
      <c r="Q356" s="1832"/>
    </row>
    <row r="357" spans="1:17" s="966" customFormat="1" ht="15" customHeight="1" x14ac:dyDescent="0.25">
      <c r="A357" s="1823"/>
      <c r="B357" s="987"/>
      <c r="C357" s="1840"/>
      <c r="D357" s="1840"/>
      <c r="E357" s="996"/>
      <c r="F357" s="997"/>
      <c r="G357" s="992"/>
      <c r="H357" s="992"/>
      <c r="I357" s="992"/>
      <c r="J357" s="992"/>
      <c r="K357" s="998"/>
      <c r="L357" s="992" t="s">
        <v>1546</v>
      </c>
      <c r="M357" s="992"/>
      <c r="N357" s="992" t="s">
        <v>1537</v>
      </c>
      <c r="O357" s="992"/>
      <c r="P357" s="1829"/>
      <c r="Q357" s="1834"/>
    </row>
    <row r="358" spans="1:17" s="966" customFormat="1" ht="15" customHeight="1" x14ac:dyDescent="0.25">
      <c r="A358" s="968" t="s">
        <v>1547</v>
      </c>
      <c r="B358" s="963" t="s">
        <v>1548</v>
      </c>
      <c r="C358" s="963" t="s">
        <v>14</v>
      </c>
      <c r="D358" s="994" t="s">
        <v>1868</v>
      </c>
      <c r="E358" s="999"/>
      <c r="F358" s="1000"/>
      <c r="G358" s="1001"/>
      <c r="H358" s="1001"/>
      <c r="I358" s="1001"/>
      <c r="J358" s="1002"/>
      <c r="K358" s="1002"/>
      <c r="L358" s="995"/>
      <c r="M358" s="995"/>
      <c r="N358" s="995" t="s">
        <v>1869</v>
      </c>
      <c r="O358" s="995" t="s">
        <v>1870</v>
      </c>
      <c r="P358" s="1003" t="s">
        <v>1554</v>
      </c>
      <c r="Q358" s="965">
        <v>45107</v>
      </c>
    </row>
    <row r="359" spans="1:17" s="966" customFormat="1" ht="15" customHeight="1" x14ac:dyDescent="0.25">
      <c r="A359" s="968" t="s">
        <v>1547</v>
      </c>
      <c r="B359" s="963" t="s">
        <v>1636</v>
      </c>
      <c r="C359" s="963" t="s">
        <v>334</v>
      </c>
      <c r="D359" s="994" t="s">
        <v>1871</v>
      </c>
      <c r="E359" s="999"/>
      <c r="F359" s="1000"/>
      <c r="G359" s="1001"/>
      <c r="H359" s="1001"/>
      <c r="I359" s="1001"/>
      <c r="J359" s="1002"/>
      <c r="K359" s="1002"/>
      <c r="L359" s="995"/>
      <c r="M359" s="995"/>
      <c r="N359" s="995" t="s">
        <v>1869</v>
      </c>
      <c r="O359" s="995" t="s">
        <v>1870</v>
      </c>
      <c r="P359" s="1003" t="s">
        <v>1572</v>
      </c>
      <c r="Q359" s="965">
        <v>45107</v>
      </c>
    </row>
    <row r="360" spans="1:17" s="966" customFormat="1" ht="15" customHeight="1" x14ac:dyDescent="0.25">
      <c r="A360" s="968" t="s">
        <v>1574</v>
      </c>
      <c r="B360" s="963" t="s">
        <v>1548</v>
      </c>
      <c r="C360" s="963" t="s">
        <v>12</v>
      </c>
      <c r="D360" s="994" t="s">
        <v>1872</v>
      </c>
      <c r="E360" s="999"/>
      <c r="F360" s="1000"/>
      <c r="G360" s="1001"/>
      <c r="H360" s="1001"/>
      <c r="I360" s="1001"/>
      <c r="J360" s="1002"/>
      <c r="K360" s="1002"/>
      <c r="L360" s="995"/>
      <c r="M360" s="995"/>
      <c r="N360" s="995" t="s">
        <v>1869</v>
      </c>
      <c r="O360" s="995" t="s">
        <v>1873</v>
      </c>
      <c r="P360" s="1003"/>
      <c r="Q360" s="965">
        <v>45107</v>
      </c>
    </row>
    <row r="361" spans="1:17" s="966" customFormat="1" ht="15" customHeight="1" x14ac:dyDescent="0.25">
      <c r="A361" s="968" t="s">
        <v>1574</v>
      </c>
      <c r="B361" s="963" t="s">
        <v>1548</v>
      </c>
      <c r="C361" s="963" t="s">
        <v>14</v>
      </c>
      <c r="D361" s="994" t="s">
        <v>1868</v>
      </c>
      <c r="E361" s="999"/>
      <c r="F361" s="1000"/>
      <c r="G361" s="1001"/>
      <c r="H361" s="1001"/>
      <c r="I361" s="1001"/>
      <c r="J361" s="1002"/>
      <c r="K361" s="1002"/>
      <c r="L361" s="995"/>
      <c r="M361" s="995"/>
      <c r="N361" s="995" t="s">
        <v>1869</v>
      </c>
      <c r="O361" s="995" t="s">
        <v>1873</v>
      </c>
      <c r="P361" s="1003"/>
      <c r="Q361" s="965">
        <v>45107</v>
      </c>
    </row>
    <row r="362" spans="1:17" s="966" customFormat="1" ht="15" customHeight="1" thickBot="1" x14ac:dyDescent="0.3">
      <c r="A362" s="968" t="s">
        <v>1574</v>
      </c>
      <c r="B362" s="963" t="s">
        <v>1684</v>
      </c>
      <c r="C362" s="963" t="s">
        <v>238</v>
      </c>
      <c r="D362" s="994" t="s">
        <v>1874</v>
      </c>
      <c r="E362" s="999"/>
      <c r="F362" s="1000"/>
      <c r="G362" s="1001"/>
      <c r="H362" s="1001"/>
      <c r="I362" s="1001"/>
      <c r="J362" s="1002"/>
      <c r="K362" s="1002"/>
      <c r="L362" s="995"/>
      <c r="M362" s="995"/>
      <c r="N362" s="995" t="s">
        <v>1869</v>
      </c>
      <c r="O362" s="995" t="s">
        <v>1873</v>
      </c>
      <c r="P362" s="1003"/>
      <c r="Q362" s="965">
        <v>45107</v>
      </c>
    </row>
    <row r="363" spans="1:17" s="966" customFormat="1" ht="15" customHeight="1" x14ac:dyDescent="0.25">
      <c r="A363" s="1843" t="s">
        <v>1537</v>
      </c>
      <c r="B363" s="1004"/>
      <c r="C363" s="1846" t="s">
        <v>1875</v>
      </c>
      <c r="D363" s="1846"/>
      <c r="E363" s="1004"/>
      <c r="F363" s="1004"/>
      <c r="G363" s="1004"/>
      <c r="H363" s="1004"/>
      <c r="I363" s="1004"/>
      <c r="J363" s="1004"/>
      <c r="K363" s="1004"/>
      <c r="L363" s="1849" t="s">
        <v>1876</v>
      </c>
      <c r="M363" s="1849"/>
      <c r="N363" s="1849"/>
      <c r="O363" s="1005"/>
      <c r="P363" s="1850" t="s">
        <v>1541</v>
      </c>
      <c r="Q363" s="1853" t="s">
        <v>1642</v>
      </c>
    </row>
    <row r="364" spans="1:17" s="966" customFormat="1" x14ac:dyDescent="0.25">
      <c r="A364" s="1844"/>
      <c r="B364" s="1006"/>
      <c r="C364" s="1847"/>
      <c r="D364" s="1847"/>
      <c r="E364" s="1006"/>
      <c r="F364" s="1006"/>
      <c r="G364" s="1006"/>
      <c r="H364" s="1006"/>
      <c r="I364" s="1006"/>
      <c r="J364" s="1006"/>
      <c r="K364" s="1006"/>
      <c r="L364" s="1856" t="s">
        <v>1545</v>
      </c>
      <c r="M364" s="1856"/>
      <c r="N364" s="1856"/>
      <c r="O364" s="1007"/>
      <c r="P364" s="1851"/>
      <c r="Q364" s="1854"/>
    </row>
    <row r="365" spans="1:17" s="966" customFormat="1" ht="15.75" thickBot="1" x14ac:dyDescent="0.3">
      <c r="A365" s="1845"/>
      <c r="B365" s="1008"/>
      <c r="C365" s="1848"/>
      <c r="D365" s="1848"/>
      <c r="E365" s="1008"/>
      <c r="F365" s="1008"/>
      <c r="G365" s="1008"/>
      <c r="H365" s="1008"/>
      <c r="I365" s="1008"/>
      <c r="J365" s="1008"/>
      <c r="K365" s="1008"/>
      <c r="L365" s="980" t="s">
        <v>1546</v>
      </c>
      <c r="M365" s="980"/>
      <c r="N365" s="980" t="s">
        <v>1537</v>
      </c>
      <c r="O365" s="978"/>
      <c r="P365" s="1852"/>
      <c r="Q365" s="1855"/>
    </row>
    <row r="366" spans="1:17" s="966" customFormat="1" x14ac:dyDescent="0.25">
      <c r="A366" s="1009" t="s">
        <v>1547</v>
      </c>
      <c r="B366" s="1010" t="s">
        <v>1875</v>
      </c>
      <c r="C366" s="1010" t="s">
        <v>1877</v>
      </c>
      <c r="D366" s="1010"/>
      <c r="E366" s="1010"/>
      <c r="F366" s="1010"/>
      <c r="G366" s="1010"/>
      <c r="H366" s="1010"/>
      <c r="I366" s="1010"/>
      <c r="J366" s="1002"/>
      <c r="K366" s="1001"/>
      <c r="L366" s="995"/>
      <c r="M366" s="1001"/>
      <c r="N366" s="995" t="s">
        <v>1607</v>
      </c>
      <c r="O366" s="1001" t="s">
        <v>1878</v>
      </c>
      <c r="P366" s="1003" t="s">
        <v>1572</v>
      </c>
      <c r="Q366" s="965">
        <v>45107</v>
      </c>
    </row>
    <row r="367" spans="1:17" s="966" customFormat="1" x14ac:dyDescent="0.25">
      <c r="A367" s="1009" t="s">
        <v>1547</v>
      </c>
      <c r="B367" s="1010" t="s">
        <v>1875</v>
      </c>
      <c r="C367" s="1010" t="s">
        <v>1879</v>
      </c>
      <c r="D367" s="1010"/>
      <c r="E367" s="1010"/>
      <c r="F367" s="1010"/>
      <c r="G367" s="1010"/>
      <c r="H367" s="1010"/>
      <c r="I367" s="1010"/>
      <c r="J367" s="1002"/>
      <c r="K367" s="1001"/>
      <c r="L367" s="995"/>
      <c r="M367" s="1001"/>
      <c r="N367" s="995" t="s">
        <v>1607</v>
      </c>
      <c r="O367" s="1001" t="s">
        <v>1878</v>
      </c>
      <c r="P367" s="1003" t="s">
        <v>1572</v>
      </c>
      <c r="Q367" s="965">
        <v>45107</v>
      </c>
    </row>
    <row r="368" spans="1:17" s="966" customFormat="1" x14ac:dyDescent="0.25">
      <c r="A368" s="1009" t="s">
        <v>1547</v>
      </c>
      <c r="B368" s="1010" t="s">
        <v>1875</v>
      </c>
      <c r="C368" s="1010" t="s">
        <v>283</v>
      </c>
      <c r="D368" s="1010" t="s">
        <v>1880</v>
      </c>
      <c r="E368" s="1010"/>
      <c r="F368" s="1010"/>
      <c r="G368" s="1010"/>
      <c r="H368" s="1010"/>
      <c r="I368" s="1010"/>
      <c r="J368" s="1002"/>
      <c r="K368" s="1001"/>
      <c r="L368" s="995"/>
      <c r="M368" s="1001"/>
      <c r="N368" s="995" t="s">
        <v>1549</v>
      </c>
      <c r="O368" s="1001" t="s">
        <v>1881</v>
      </c>
      <c r="P368" s="1003" t="s">
        <v>1572</v>
      </c>
      <c r="Q368" s="965">
        <v>45107</v>
      </c>
    </row>
    <row r="369" spans="1:17" s="966" customFormat="1" x14ac:dyDescent="0.25">
      <c r="A369" s="1009" t="s">
        <v>1547</v>
      </c>
      <c r="B369" s="1010" t="s">
        <v>1875</v>
      </c>
      <c r="C369" s="1010" t="s">
        <v>679</v>
      </c>
      <c r="D369" s="1010"/>
      <c r="E369" s="1010"/>
      <c r="F369" s="1010"/>
      <c r="G369" s="1010"/>
      <c r="H369" s="1010"/>
      <c r="I369" s="1010"/>
      <c r="J369" s="1002"/>
      <c r="K369" s="1001"/>
      <c r="L369" s="995"/>
      <c r="M369" s="1001"/>
      <c r="N369" s="995" t="s">
        <v>1562</v>
      </c>
      <c r="O369" s="1001" t="s">
        <v>1882</v>
      </c>
      <c r="P369" s="1003" t="s">
        <v>1572</v>
      </c>
      <c r="Q369" s="965">
        <v>45107</v>
      </c>
    </row>
    <row r="370" spans="1:17" s="966" customFormat="1" x14ac:dyDescent="0.25">
      <c r="A370" s="1009" t="s">
        <v>1547</v>
      </c>
      <c r="B370" s="1010" t="s">
        <v>1875</v>
      </c>
      <c r="C370" s="1010" t="s">
        <v>680</v>
      </c>
      <c r="D370" s="1010"/>
      <c r="E370" s="1010"/>
      <c r="F370" s="1010"/>
      <c r="G370" s="1010"/>
      <c r="H370" s="1010"/>
      <c r="I370" s="1010"/>
      <c r="J370" s="1002"/>
      <c r="K370" s="1001"/>
      <c r="L370" s="995"/>
      <c r="M370" s="1001"/>
      <c r="N370" s="995" t="s">
        <v>1562</v>
      </c>
      <c r="O370" s="1001" t="s">
        <v>1882</v>
      </c>
      <c r="P370" s="1003" t="s">
        <v>1572</v>
      </c>
      <c r="Q370" s="965">
        <v>45107</v>
      </c>
    </row>
    <row r="371" spans="1:17" s="966" customFormat="1" x14ac:dyDescent="0.25">
      <c r="A371" s="1009" t="s">
        <v>1547</v>
      </c>
      <c r="B371" s="1010" t="s">
        <v>1875</v>
      </c>
      <c r="C371" s="1010" t="s">
        <v>1883</v>
      </c>
      <c r="D371" s="1010"/>
      <c r="E371" s="1010"/>
      <c r="F371" s="1010"/>
      <c r="G371" s="1010"/>
      <c r="H371" s="1010"/>
      <c r="I371" s="1010"/>
      <c r="J371" s="1002"/>
      <c r="K371" s="1001"/>
      <c r="L371" s="995"/>
      <c r="M371" s="1001"/>
      <c r="N371" s="995" t="s">
        <v>1562</v>
      </c>
      <c r="O371" s="1001" t="s">
        <v>1882</v>
      </c>
      <c r="P371" s="1003" t="s">
        <v>1572</v>
      </c>
      <c r="Q371" s="965">
        <v>45107</v>
      </c>
    </row>
    <row r="372" spans="1:17" s="966" customFormat="1" x14ac:dyDescent="0.25">
      <c r="A372" s="1009" t="s">
        <v>1547</v>
      </c>
      <c r="B372" s="1010" t="s">
        <v>1875</v>
      </c>
      <c r="C372" s="1010" t="s">
        <v>1884</v>
      </c>
      <c r="D372" s="1010"/>
      <c r="E372" s="1010"/>
      <c r="F372" s="1010"/>
      <c r="G372" s="1010"/>
      <c r="H372" s="1010"/>
      <c r="I372" s="1010"/>
      <c r="J372" s="1002"/>
      <c r="K372" s="1001"/>
      <c r="L372" s="995"/>
      <c r="M372" s="1001"/>
      <c r="N372" s="995" t="s">
        <v>1552</v>
      </c>
      <c r="O372" s="1001" t="s">
        <v>1885</v>
      </c>
      <c r="P372" s="1003" t="s">
        <v>1572</v>
      </c>
      <c r="Q372" s="965">
        <v>45107</v>
      </c>
    </row>
    <row r="373" spans="1:17" s="966" customFormat="1" x14ac:dyDescent="0.25">
      <c r="A373" s="1009" t="s">
        <v>1547</v>
      </c>
      <c r="B373" s="1010" t="s">
        <v>1875</v>
      </c>
      <c r="C373" s="1010" t="s">
        <v>681</v>
      </c>
      <c r="D373" s="1010"/>
      <c r="E373" s="1010"/>
      <c r="F373" s="1010"/>
      <c r="G373" s="1010"/>
      <c r="H373" s="1010"/>
      <c r="I373" s="1010"/>
      <c r="J373" s="1002"/>
      <c r="K373" s="1001"/>
      <c r="L373" s="995"/>
      <c r="M373" s="1001"/>
      <c r="N373" s="995" t="s">
        <v>1562</v>
      </c>
      <c r="O373" s="1001" t="s">
        <v>1882</v>
      </c>
      <c r="P373" s="1003" t="s">
        <v>1572</v>
      </c>
      <c r="Q373" s="965">
        <v>45107</v>
      </c>
    </row>
    <row r="374" spans="1:17" s="966" customFormat="1" x14ac:dyDescent="0.25">
      <c r="A374" s="1009" t="s">
        <v>1547</v>
      </c>
      <c r="B374" s="1010" t="s">
        <v>1875</v>
      </c>
      <c r="C374" s="1010" t="s">
        <v>682</v>
      </c>
      <c r="D374" s="1010"/>
      <c r="E374" s="1010"/>
      <c r="F374" s="1010"/>
      <c r="G374" s="1010"/>
      <c r="H374" s="1010"/>
      <c r="I374" s="1010"/>
      <c r="J374" s="1002"/>
      <c r="K374" s="1001"/>
      <c r="L374" s="995"/>
      <c r="M374" s="1001"/>
      <c r="N374" s="995" t="s">
        <v>1549</v>
      </c>
      <c r="O374" s="1001" t="s">
        <v>1881</v>
      </c>
      <c r="P374" s="1003" t="s">
        <v>1572</v>
      </c>
      <c r="Q374" s="965">
        <v>45107</v>
      </c>
    </row>
    <row r="375" spans="1:17" s="966" customFormat="1" x14ac:dyDescent="0.25">
      <c r="A375" s="1009" t="s">
        <v>1547</v>
      </c>
      <c r="B375" s="1010" t="s">
        <v>1875</v>
      </c>
      <c r="C375" s="1010" t="s">
        <v>683</v>
      </c>
      <c r="D375" s="1010"/>
      <c r="E375" s="1010"/>
      <c r="F375" s="1010"/>
      <c r="G375" s="1010"/>
      <c r="H375" s="1010"/>
      <c r="I375" s="1010"/>
      <c r="J375" s="1002"/>
      <c r="K375" s="1001"/>
      <c r="L375" s="995"/>
      <c r="M375" s="1001"/>
      <c r="N375" s="995" t="s">
        <v>1549</v>
      </c>
      <c r="O375" s="1001" t="s">
        <v>1881</v>
      </c>
      <c r="P375" s="1003" t="s">
        <v>1572</v>
      </c>
      <c r="Q375" s="965">
        <v>45107</v>
      </c>
    </row>
    <row r="376" spans="1:17" s="966" customFormat="1" x14ac:dyDescent="0.25">
      <c r="A376" s="1009" t="s">
        <v>1547</v>
      </c>
      <c r="B376" s="1010" t="s">
        <v>1875</v>
      </c>
      <c r="C376" s="1010" t="s">
        <v>684</v>
      </c>
      <c r="D376" s="1010"/>
      <c r="E376" s="1010"/>
      <c r="F376" s="1010"/>
      <c r="G376" s="1010"/>
      <c r="H376" s="1010"/>
      <c r="I376" s="1010"/>
      <c r="J376" s="1002"/>
      <c r="K376" s="1001"/>
      <c r="L376" s="995"/>
      <c r="M376" s="1001"/>
      <c r="N376" s="995" t="s">
        <v>1562</v>
      </c>
      <c r="O376" s="1001" t="s">
        <v>1882</v>
      </c>
      <c r="P376" s="1003" t="s">
        <v>1572</v>
      </c>
      <c r="Q376" s="965">
        <v>45107</v>
      </c>
    </row>
    <row r="377" spans="1:17" s="966" customFormat="1" x14ac:dyDescent="0.25">
      <c r="A377" s="1009" t="s">
        <v>1547</v>
      </c>
      <c r="B377" s="1010" t="s">
        <v>1875</v>
      </c>
      <c r="C377" s="1010" t="s">
        <v>685</v>
      </c>
      <c r="D377" s="1010"/>
      <c r="E377" s="1010"/>
      <c r="F377" s="1010"/>
      <c r="G377" s="1010"/>
      <c r="H377" s="1010"/>
      <c r="I377" s="1010"/>
      <c r="J377" s="1002"/>
      <c r="K377" s="1001"/>
      <c r="L377" s="995"/>
      <c r="M377" s="1001"/>
      <c r="N377" s="995" t="s">
        <v>1552</v>
      </c>
      <c r="O377" s="1001" t="s">
        <v>1885</v>
      </c>
      <c r="P377" s="1003" t="s">
        <v>1572</v>
      </c>
      <c r="Q377" s="965">
        <v>45107</v>
      </c>
    </row>
    <row r="378" spans="1:17" s="966" customFormat="1" x14ac:dyDescent="0.25">
      <c r="A378" s="1009" t="s">
        <v>1547</v>
      </c>
      <c r="B378" s="1010" t="s">
        <v>1875</v>
      </c>
      <c r="C378" s="1010" t="s">
        <v>1886</v>
      </c>
      <c r="D378" s="1010"/>
      <c r="E378" s="1010"/>
      <c r="F378" s="1010"/>
      <c r="G378" s="1010"/>
      <c r="H378" s="1010"/>
      <c r="I378" s="1010"/>
      <c r="J378" s="1002"/>
      <c r="K378" s="1001"/>
      <c r="L378" s="995"/>
      <c r="M378" s="1001"/>
      <c r="N378" s="995" t="s">
        <v>1552</v>
      </c>
      <c r="O378" s="1001" t="s">
        <v>1885</v>
      </c>
      <c r="P378" s="1003" t="s">
        <v>1572</v>
      </c>
      <c r="Q378" s="965">
        <v>45107</v>
      </c>
    </row>
    <row r="379" spans="1:17" s="966" customFormat="1" x14ac:dyDescent="0.25">
      <c r="A379" s="1009" t="s">
        <v>1547</v>
      </c>
      <c r="B379" s="1010" t="s">
        <v>1875</v>
      </c>
      <c r="C379" s="1010" t="s">
        <v>686</v>
      </c>
      <c r="D379" s="1010"/>
      <c r="E379" s="1010"/>
      <c r="F379" s="1010"/>
      <c r="G379" s="1010"/>
      <c r="H379" s="1010"/>
      <c r="I379" s="1010"/>
      <c r="J379" s="1002"/>
      <c r="K379" s="1001"/>
      <c r="L379" s="995"/>
      <c r="M379" s="1001"/>
      <c r="N379" s="995" t="s">
        <v>1562</v>
      </c>
      <c r="O379" s="1001" t="s">
        <v>1882</v>
      </c>
      <c r="P379" s="1003" t="s">
        <v>1572</v>
      </c>
      <c r="Q379" s="965">
        <v>45107</v>
      </c>
    </row>
    <row r="380" spans="1:17" s="966" customFormat="1" x14ac:dyDescent="0.25">
      <c r="A380" s="1009" t="s">
        <v>1547</v>
      </c>
      <c r="B380" s="1010" t="s">
        <v>1875</v>
      </c>
      <c r="C380" s="1010" t="s">
        <v>687</v>
      </c>
      <c r="D380" s="1010"/>
      <c r="E380" s="1010"/>
      <c r="F380" s="1010"/>
      <c r="G380" s="1010"/>
      <c r="H380" s="1010"/>
      <c r="I380" s="1010"/>
      <c r="J380" s="1002"/>
      <c r="K380" s="1001"/>
      <c r="L380" s="995"/>
      <c r="M380" s="1001"/>
      <c r="N380" s="995" t="s">
        <v>1557</v>
      </c>
      <c r="O380" s="1001" t="s">
        <v>1887</v>
      </c>
      <c r="P380" s="1003" t="s">
        <v>1554</v>
      </c>
      <c r="Q380" s="965">
        <v>45107</v>
      </c>
    </row>
    <row r="381" spans="1:17" s="966" customFormat="1" x14ac:dyDescent="0.25">
      <c r="A381" s="1009" t="s">
        <v>1547</v>
      </c>
      <c r="B381" s="1010" t="s">
        <v>1875</v>
      </c>
      <c r="C381" s="1010" t="s">
        <v>688</v>
      </c>
      <c r="D381" s="1010"/>
      <c r="E381" s="1010"/>
      <c r="F381" s="1010"/>
      <c r="G381" s="1010"/>
      <c r="H381" s="1010"/>
      <c r="I381" s="1010"/>
      <c r="J381" s="1002"/>
      <c r="K381" s="1001"/>
      <c r="L381" s="995"/>
      <c r="M381" s="1001"/>
      <c r="N381" s="995" t="s">
        <v>1564</v>
      </c>
      <c r="O381" s="1001" t="s">
        <v>1888</v>
      </c>
      <c r="P381" s="1003" t="s">
        <v>1572</v>
      </c>
      <c r="Q381" s="965">
        <v>45107</v>
      </c>
    </row>
    <row r="382" spans="1:17" s="966" customFormat="1" x14ac:dyDescent="0.25">
      <c r="A382" s="1009" t="s">
        <v>1547</v>
      </c>
      <c r="B382" s="1010" t="s">
        <v>1875</v>
      </c>
      <c r="C382" s="1010" t="s">
        <v>1889</v>
      </c>
      <c r="D382" s="1010"/>
      <c r="E382" s="1010"/>
      <c r="F382" s="1010"/>
      <c r="G382" s="1010"/>
      <c r="H382" s="1010"/>
      <c r="I382" s="1010"/>
      <c r="J382" s="1002"/>
      <c r="K382" s="1001"/>
      <c r="L382" s="995"/>
      <c r="M382" s="1001"/>
      <c r="N382" s="995" t="s">
        <v>1552</v>
      </c>
      <c r="O382" s="1001" t="s">
        <v>1885</v>
      </c>
      <c r="P382" s="1003" t="s">
        <v>1554</v>
      </c>
      <c r="Q382" s="965">
        <v>45107</v>
      </c>
    </row>
    <row r="383" spans="1:17" s="966" customFormat="1" x14ac:dyDescent="0.25">
      <c r="A383" s="1009" t="s">
        <v>1547</v>
      </c>
      <c r="B383" s="1010" t="s">
        <v>1875</v>
      </c>
      <c r="C383" s="1010" t="s">
        <v>689</v>
      </c>
      <c r="D383" s="1010"/>
      <c r="E383" s="1010"/>
      <c r="F383" s="1010"/>
      <c r="G383" s="1010"/>
      <c r="H383" s="1010"/>
      <c r="I383" s="1010"/>
      <c r="J383" s="1002"/>
      <c r="K383" s="1001"/>
      <c r="L383" s="995"/>
      <c r="M383" s="1001"/>
      <c r="N383" s="995" t="s">
        <v>1562</v>
      </c>
      <c r="O383" s="1001" t="s">
        <v>1882</v>
      </c>
      <c r="P383" s="1003" t="s">
        <v>1572</v>
      </c>
      <c r="Q383" s="965">
        <v>45107</v>
      </c>
    </row>
    <row r="384" spans="1:17" s="966" customFormat="1" x14ac:dyDescent="0.25">
      <c r="A384" s="1009" t="s">
        <v>1547</v>
      </c>
      <c r="B384" s="1010" t="s">
        <v>1875</v>
      </c>
      <c r="C384" s="1010" t="s">
        <v>690</v>
      </c>
      <c r="D384" s="1010"/>
      <c r="E384" s="1010"/>
      <c r="F384" s="1010"/>
      <c r="G384" s="1010"/>
      <c r="H384" s="1010"/>
      <c r="I384" s="1010"/>
      <c r="J384" s="1002"/>
      <c r="K384" s="1001"/>
      <c r="L384" s="995"/>
      <c r="M384" s="1001"/>
      <c r="N384" s="995" t="s">
        <v>1549</v>
      </c>
      <c r="O384" s="1001" t="s">
        <v>1881</v>
      </c>
      <c r="P384" s="1003" t="s">
        <v>1572</v>
      </c>
      <c r="Q384" s="965">
        <v>45107</v>
      </c>
    </row>
    <row r="385" spans="1:17" s="966" customFormat="1" x14ac:dyDescent="0.25">
      <c r="A385" s="1009" t="s">
        <v>1547</v>
      </c>
      <c r="B385" s="1010" t="s">
        <v>1875</v>
      </c>
      <c r="C385" s="1010" t="s">
        <v>691</v>
      </c>
      <c r="D385" s="1010"/>
      <c r="E385" s="1010"/>
      <c r="F385" s="1010"/>
      <c r="G385" s="1010"/>
      <c r="H385" s="1010"/>
      <c r="I385" s="1010"/>
      <c r="J385" s="1002"/>
      <c r="K385" s="1001"/>
      <c r="L385" s="995"/>
      <c r="M385" s="1001"/>
      <c r="N385" s="995" t="s">
        <v>1549</v>
      </c>
      <c r="O385" s="1001" t="s">
        <v>1881</v>
      </c>
      <c r="P385" s="1003" t="s">
        <v>1572</v>
      </c>
      <c r="Q385" s="965">
        <v>45107</v>
      </c>
    </row>
    <row r="386" spans="1:17" s="966" customFormat="1" x14ac:dyDescent="0.25">
      <c r="A386" s="1009" t="s">
        <v>1547</v>
      </c>
      <c r="B386" s="1010" t="s">
        <v>1875</v>
      </c>
      <c r="C386" s="1010" t="s">
        <v>1890</v>
      </c>
      <c r="D386" s="1010"/>
      <c r="E386" s="1010"/>
      <c r="F386" s="1010"/>
      <c r="G386" s="1010"/>
      <c r="H386" s="1010"/>
      <c r="I386" s="1010"/>
      <c r="J386" s="1002"/>
      <c r="K386" s="1001"/>
      <c r="L386" s="995"/>
      <c r="M386" s="1001"/>
      <c r="N386" s="995" t="s">
        <v>1562</v>
      </c>
      <c r="O386" s="1001" t="s">
        <v>1882</v>
      </c>
      <c r="P386" s="1003" t="s">
        <v>1554</v>
      </c>
      <c r="Q386" s="965">
        <v>45107</v>
      </c>
    </row>
    <row r="387" spans="1:17" s="966" customFormat="1" x14ac:dyDescent="0.25">
      <c r="A387" s="1009" t="s">
        <v>1547</v>
      </c>
      <c r="B387" s="1010" t="s">
        <v>1875</v>
      </c>
      <c r="C387" s="1010" t="s">
        <v>692</v>
      </c>
      <c r="D387" s="1010"/>
      <c r="E387" s="1010"/>
      <c r="F387" s="1010"/>
      <c r="G387" s="1010"/>
      <c r="H387" s="1010"/>
      <c r="I387" s="1010"/>
      <c r="J387" s="1002"/>
      <c r="K387" s="1001"/>
      <c r="L387" s="995"/>
      <c r="M387" s="1001"/>
      <c r="N387" s="995" t="s">
        <v>1552</v>
      </c>
      <c r="O387" s="1001" t="s">
        <v>1885</v>
      </c>
      <c r="P387" s="1003" t="s">
        <v>1589</v>
      </c>
      <c r="Q387" s="965">
        <v>45107</v>
      </c>
    </row>
    <row r="388" spans="1:17" s="966" customFormat="1" x14ac:dyDescent="0.25">
      <c r="A388" s="1009" t="s">
        <v>1547</v>
      </c>
      <c r="B388" s="1010" t="s">
        <v>1875</v>
      </c>
      <c r="C388" s="1010" t="s">
        <v>1891</v>
      </c>
      <c r="D388" s="1010"/>
      <c r="E388" s="1010"/>
      <c r="F388" s="1010"/>
      <c r="G388" s="1010"/>
      <c r="H388" s="1010"/>
      <c r="I388" s="1010"/>
      <c r="J388" s="1002"/>
      <c r="K388" s="1001"/>
      <c r="L388" s="995"/>
      <c r="M388" s="1001"/>
      <c r="N388" s="995" t="s">
        <v>1607</v>
      </c>
      <c r="O388" s="1001" t="s">
        <v>1878</v>
      </c>
      <c r="P388" s="1003" t="s">
        <v>1572</v>
      </c>
      <c r="Q388" s="965">
        <v>45107</v>
      </c>
    </row>
    <row r="389" spans="1:17" s="966" customFormat="1" x14ac:dyDescent="0.25">
      <c r="A389" s="1009" t="s">
        <v>1547</v>
      </c>
      <c r="B389" s="1010" t="s">
        <v>1875</v>
      </c>
      <c r="C389" s="1010" t="s">
        <v>693</v>
      </c>
      <c r="D389" s="1010"/>
      <c r="E389" s="1010"/>
      <c r="F389" s="1010"/>
      <c r="G389" s="1010"/>
      <c r="H389" s="1010"/>
      <c r="I389" s="1010"/>
      <c r="J389" s="1002"/>
      <c r="K389" s="1001"/>
      <c r="L389" s="995"/>
      <c r="M389" s="1001"/>
      <c r="N389" s="995" t="s">
        <v>1552</v>
      </c>
      <c r="O389" s="1001" t="s">
        <v>1885</v>
      </c>
      <c r="P389" s="1003" t="s">
        <v>1589</v>
      </c>
      <c r="Q389" s="965">
        <v>45107</v>
      </c>
    </row>
    <row r="390" spans="1:17" s="966" customFormat="1" x14ac:dyDescent="0.25">
      <c r="A390" s="1009" t="s">
        <v>1547</v>
      </c>
      <c r="B390" s="1010" t="s">
        <v>1875</v>
      </c>
      <c r="C390" s="1010" t="s">
        <v>694</v>
      </c>
      <c r="D390" s="1010"/>
      <c r="E390" s="1010"/>
      <c r="F390" s="1010"/>
      <c r="G390" s="1010"/>
      <c r="H390" s="1010"/>
      <c r="I390" s="1010"/>
      <c r="J390" s="1002"/>
      <c r="K390" s="1001"/>
      <c r="L390" s="995"/>
      <c r="M390" s="1001"/>
      <c r="N390" s="995" t="s">
        <v>1549</v>
      </c>
      <c r="O390" s="1001" t="s">
        <v>1881</v>
      </c>
      <c r="P390" s="1003" t="s">
        <v>1572</v>
      </c>
      <c r="Q390" s="965">
        <v>45107</v>
      </c>
    </row>
    <row r="391" spans="1:17" s="966" customFormat="1" x14ac:dyDescent="0.25">
      <c r="A391" s="1009" t="s">
        <v>1547</v>
      </c>
      <c r="B391" s="1010" t="s">
        <v>1875</v>
      </c>
      <c r="C391" s="1010" t="s">
        <v>1892</v>
      </c>
      <c r="D391" s="1010"/>
      <c r="E391" s="1010"/>
      <c r="F391" s="1010"/>
      <c r="G391" s="1010"/>
      <c r="H391" s="1010"/>
      <c r="I391" s="1010"/>
      <c r="J391" s="1002"/>
      <c r="K391" s="1001"/>
      <c r="L391" s="995"/>
      <c r="M391" s="1001"/>
      <c r="N391" s="995" t="s">
        <v>1607</v>
      </c>
      <c r="O391" s="1001" t="s">
        <v>1878</v>
      </c>
      <c r="P391" s="1003" t="s">
        <v>1572</v>
      </c>
      <c r="Q391" s="965">
        <v>45107</v>
      </c>
    </row>
    <row r="392" spans="1:17" s="966" customFormat="1" x14ac:dyDescent="0.25">
      <c r="A392" s="1009" t="s">
        <v>1547</v>
      </c>
      <c r="B392" s="1010" t="s">
        <v>1875</v>
      </c>
      <c r="C392" s="1010" t="s">
        <v>1893</v>
      </c>
      <c r="D392" s="1010" t="s">
        <v>1894</v>
      </c>
      <c r="E392" s="1010"/>
      <c r="F392" s="1010"/>
      <c r="G392" s="1010"/>
      <c r="H392" s="1010"/>
      <c r="I392" s="1010"/>
      <c r="J392" s="1002"/>
      <c r="K392" s="1001"/>
      <c r="L392" s="995"/>
      <c r="M392" s="1001"/>
      <c r="N392" s="995" t="s">
        <v>1562</v>
      </c>
      <c r="O392" s="1001" t="s">
        <v>1882</v>
      </c>
      <c r="P392" s="1003" t="s">
        <v>1572</v>
      </c>
      <c r="Q392" s="965">
        <v>45107</v>
      </c>
    </row>
    <row r="393" spans="1:17" s="966" customFormat="1" x14ac:dyDescent="0.25">
      <c r="A393" s="1009" t="s">
        <v>1547</v>
      </c>
      <c r="B393" s="1010" t="s">
        <v>1875</v>
      </c>
      <c r="C393" s="1010" t="s">
        <v>695</v>
      </c>
      <c r="D393" s="1010"/>
      <c r="E393" s="1010"/>
      <c r="F393" s="1010"/>
      <c r="G393" s="1010"/>
      <c r="H393" s="1010"/>
      <c r="I393" s="1010"/>
      <c r="J393" s="1002"/>
      <c r="K393" s="1001"/>
      <c r="L393" s="995"/>
      <c r="M393" s="1001"/>
      <c r="N393" s="995" t="s">
        <v>1562</v>
      </c>
      <c r="O393" s="1001" t="s">
        <v>1882</v>
      </c>
      <c r="P393" s="1003" t="s">
        <v>1572</v>
      </c>
      <c r="Q393" s="965">
        <v>45107</v>
      </c>
    </row>
    <row r="394" spans="1:17" s="966" customFormat="1" x14ac:dyDescent="0.25">
      <c r="A394" s="1009" t="s">
        <v>1547</v>
      </c>
      <c r="B394" s="1010" t="s">
        <v>1875</v>
      </c>
      <c r="C394" s="1010" t="s">
        <v>696</v>
      </c>
      <c r="D394" s="1010"/>
      <c r="E394" s="1010"/>
      <c r="F394" s="1010"/>
      <c r="G394" s="1010"/>
      <c r="H394" s="1010"/>
      <c r="I394" s="1010"/>
      <c r="J394" s="1002"/>
      <c r="K394" s="1001"/>
      <c r="L394" s="995"/>
      <c r="M394" s="1001"/>
      <c r="N394" s="995" t="s">
        <v>1607</v>
      </c>
      <c r="O394" s="1001" t="s">
        <v>1878</v>
      </c>
      <c r="P394" s="1003" t="s">
        <v>1572</v>
      </c>
      <c r="Q394" s="965">
        <v>45107</v>
      </c>
    </row>
    <row r="395" spans="1:17" s="966" customFormat="1" x14ac:dyDescent="0.25">
      <c r="A395" s="1009" t="s">
        <v>1547</v>
      </c>
      <c r="B395" s="1010" t="s">
        <v>1875</v>
      </c>
      <c r="C395" s="1010" t="s">
        <v>1895</v>
      </c>
      <c r="D395" s="1010" t="s">
        <v>1896</v>
      </c>
      <c r="E395" s="1010"/>
      <c r="F395" s="1010"/>
      <c r="G395" s="1010"/>
      <c r="H395" s="1010"/>
      <c r="I395" s="1010"/>
      <c r="J395" s="1002"/>
      <c r="K395" s="1001"/>
      <c r="L395" s="995"/>
      <c r="M395" s="1001"/>
      <c r="N395" s="995" t="s">
        <v>1549</v>
      </c>
      <c r="O395" s="1001" t="s">
        <v>1881</v>
      </c>
      <c r="P395" s="1003" t="s">
        <v>1572</v>
      </c>
      <c r="Q395" s="965">
        <v>45107</v>
      </c>
    </row>
    <row r="396" spans="1:17" s="966" customFormat="1" x14ac:dyDescent="0.25">
      <c r="A396" s="1009" t="s">
        <v>1547</v>
      </c>
      <c r="B396" s="1010" t="s">
        <v>1875</v>
      </c>
      <c r="C396" s="1010" t="s">
        <v>1897</v>
      </c>
      <c r="D396" s="1010"/>
      <c r="E396" s="1010"/>
      <c r="F396" s="1010"/>
      <c r="G396" s="1010"/>
      <c r="H396" s="1010"/>
      <c r="I396" s="1010"/>
      <c r="J396" s="1002"/>
      <c r="K396" s="1001"/>
      <c r="L396" s="995"/>
      <c r="M396" s="1001"/>
      <c r="N396" s="995" t="s">
        <v>1607</v>
      </c>
      <c r="O396" s="1001" t="s">
        <v>1878</v>
      </c>
      <c r="P396" s="1003" t="s">
        <v>1554</v>
      </c>
      <c r="Q396" s="965">
        <v>45107</v>
      </c>
    </row>
    <row r="397" spans="1:17" s="966" customFormat="1" x14ac:dyDescent="0.25">
      <c r="A397" s="1009" t="s">
        <v>1547</v>
      </c>
      <c r="B397" s="1010" t="s">
        <v>1875</v>
      </c>
      <c r="C397" s="1010" t="s">
        <v>697</v>
      </c>
      <c r="D397" s="1010"/>
      <c r="E397" s="1010"/>
      <c r="F397" s="1010"/>
      <c r="G397" s="1010"/>
      <c r="H397" s="1010"/>
      <c r="I397" s="1010"/>
      <c r="J397" s="1002"/>
      <c r="K397" s="1001"/>
      <c r="L397" s="995"/>
      <c r="M397" s="1001"/>
      <c r="N397" s="995" t="s">
        <v>1549</v>
      </c>
      <c r="O397" s="1001" t="s">
        <v>1881</v>
      </c>
      <c r="P397" s="1003" t="s">
        <v>1572</v>
      </c>
      <c r="Q397" s="965">
        <v>45107</v>
      </c>
    </row>
    <row r="398" spans="1:17" s="966" customFormat="1" x14ac:dyDescent="0.25">
      <c r="A398" s="1009" t="s">
        <v>1547</v>
      </c>
      <c r="B398" s="1010" t="s">
        <v>1875</v>
      </c>
      <c r="C398" s="1010" t="s">
        <v>471</v>
      </c>
      <c r="D398" s="1010" t="s">
        <v>1898</v>
      </c>
      <c r="E398" s="1010"/>
      <c r="F398" s="1010"/>
      <c r="G398" s="1010"/>
      <c r="H398" s="1010"/>
      <c r="I398" s="1010"/>
      <c r="J398" s="1002"/>
      <c r="K398" s="1001"/>
      <c r="L398" s="995"/>
      <c r="M398" s="1001"/>
      <c r="N398" s="995" t="s">
        <v>1549</v>
      </c>
      <c r="O398" s="1001" t="s">
        <v>1881</v>
      </c>
      <c r="P398" s="1003" t="s">
        <v>1572</v>
      </c>
      <c r="Q398" s="965">
        <v>45107</v>
      </c>
    </row>
    <row r="399" spans="1:17" s="966" customFormat="1" x14ac:dyDescent="0.25">
      <c r="A399" s="1009" t="s">
        <v>1547</v>
      </c>
      <c r="B399" s="1010" t="s">
        <v>1875</v>
      </c>
      <c r="C399" s="1010" t="s">
        <v>1899</v>
      </c>
      <c r="D399" s="1010"/>
      <c r="E399" s="1010"/>
      <c r="F399" s="1010"/>
      <c r="G399" s="1010"/>
      <c r="H399" s="1010"/>
      <c r="I399" s="1010"/>
      <c r="J399" s="1002"/>
      <c r="K399" s="1001"/>
      <c r="L399" s="995"/>
      <c r="M399" s="1001"/>
      <c r="N399" s="995" t="s">
        <v>1552</v>
      </c>
      <c r="O399" s="1001" t="s">
        <v>1885</v>
      </c>
      <c r="P399" s="1003" t="s">
        <v>1572</v>
      </c>
      <c r="Q399" s="965">
        <v>45107</v>
      </c>
    </row>
    <row r="400" spans="1:17" s="966" customFormat="1" x14ac:dyDescent="0.25">
      <c r="A400" s="1009" t="s">
        <v>1547</v>
      </c>
      <c r="B400" s="1010" t="s">
        <v>1875</v>
      </c>
      <c r="C400" s="1010" t="s">
        <v>1900</v>
      </c>
      <c r="D400" s="1010" t="s">
        <v>1900</v>
      </c>
      <c r="E400" s="1010"/>
      <c r="F400" s="1010"/>
      <c r="G400" s="1010"/>
      <c r="H400" s="1010"/>
      <c r="I400" s="1010"/>
      <c r="J400" s="1002"/>
      <c r="K400" s="1001"/>
      <c r="L400" s="995"/>
      <c r="M400" s="1001"/>
      <c r="N400" s="995" t="s">
        <v>1552</v>
      </c>
      <c r="O400" s="1001" t="s">
        <v>1885</v>
      </c>
      <c r="P400" s="1003" t="s">
        <v>1572</v>
      </c>
      <c r="Q400" s="965">
        <v>45107</v>
      </c>
    </row>
    <row r="401" spans="1:17" s="966" customFormat="1" x14ac:dyDescent="0.25">
      <c r="A401" s="1009" t="s">
        <v>1547</v>
      </c>
      <c r="B401" s="1010" t="s">
        <v>1875</v>
      </c>
      <c r="C401" s="1010" t="s">
        <v>698</v>
      </c>
      <c r="D401" s="1010"/>
      <c r="E401" s="1010"/>
      <c r="F401" s="1010"/>
      <c r="G401" s="1010"/>
      <c r="H401" s="1010"/>
      <c r="I401" s="1010"/>
      <c r="J401" s="1002"/>
      <c r="K401" s="1001"/>
      <c r="L401" s="995"/>
      <c r="M401" s="1001"/>
      <c r="N401" s="995" t="s">
        <v>1607</v>
      </c>
      <c r="O401" s="1001" t="s">
        <v>1878</v>
      </c>
      <c r="P401" s="1003" t="s">
        <v>1572</v>
      </c>
      <c r="Q401" s="965">
        <v>45107</v>
      </c>
    </row>
    <row r="402" spans="1:17" s="966" customFormat="1" x14ac:dyDescent="0.25">
      <c r="A402" s="1009" t="s">
        <v>1547</v>
      </c>
      <c r="B402" s="1010" t="s">
        <v>1875</v>
      </c>
      <c r="C402" s="1010" t="s">
        <v>699</v>
      </c>
      <c r="D402" s="1010"/>
      <c r="E402" s="1010"/>
      <c r="F402" s="1010"/>
      <c r="G402" s="1010"/>
      <c r="H402" s="1010"/>
      <c r="I402" s="1010"/>
      <c r="J402" s="1002"/>
      <c r="K402" s="1001"/>
      <c r="L402" s="995"/>
      <c r="M402" s="1001"/>
      <c r="N402" s="995" t="s">
        <v>1552</v>
      </c>
      <c r="O402" s="1001" t="s">
        <v>1885</v>
      </c>
      <c r="P402" s="1003" t="s">
        <v>1572</v>
      </c>
      <c r="Q402" s="965">
        <v>45107</v>
      </c>
    </row>
    <row r="403" spans="1:17" s="966" customFormat="1" x14ac:dyDescent="0.25">
      <c r="A403" s="1009" t="s">
        <v>1547</v>
      </c>
      <c r="B403" s="1010" t="s">
        <v>1875</v>
      </c>
      <c r="C403" s="1010" t="s">
        <v>700</v>
      </c>
      <c r="D403" s="1010"/>
      <c r="E403" s="1010"/>
      <c r="F403" s="1010"/>
      <c r="G403" s="1010"/>
      <c r="H403" s="1010"/>
      <c r="I403" s="1010"/>
      <c r="J403" s="1002"/>
      <c r="K403" s="1001"/>
      <c r="L403" s="995"/>
      <c r="M403" s="1001"/>
      <c r="N403" s="995" t="s">
        <v>1562</v>
      </c>
      <c r="O403" s="1001" t="s">
        <v>1882</v>
      </c>
      <c r="P403" s="1003" t="s">
        <v>1572</v>
      </c>
      <c r="Q403" s="965">
        <v>45107</v>
      </c>
    </row>
    <row r="404" spans="1:17" s="966" customFormat="1" x14ac:dyDescent="0.25">
      <c r="A404" s="1009" t="s">
        <v>1547</v>
      </c>
      <c r="B404" s="1010" t="s">
        <v>1875</v>
      </c>
      <c r="C404" s="1010" t="s">
        <v>609</v>
      </c>
      <c r="D404" s="1010" t="s">
        <v>609</v>
      </c>
      <c r="E404" s="1010"/>
      <c r="F404" s="1010"/>
      <c r="G404" s="1010"/>
      <c r="H404" s="1010"/>
      <c r="I404" s="1010"/>
      <c r="J404" s="1002"/>
      <c r="K404" s="1001"/>
      <c r="L404" s="995"/>
      <c r="M404" s="1001"/>
      <c r="N404" s="995" t="s">
        <v>1552</v>
      </c>
      <c r="O404" s="1001" t="s">
        <v>1885</v>
      </c>
      <c r="P404" s="1003" t="s">
        <v>1572</v>
      </c>
      <c r="Q404" s="965">
        <v>45107</v>
      </c>
    </row>
    <row r="405" spans="1:17" s="966" customFormat="1" x14ac:dyDescent="0.25">
      <c r="A405" s="1009" t="s">
        <v>1547</v>
      </c>
      <c r="B405" s="1010" t="s">
        <v>1875</v>
      </c>
      <c r="C405" s="1010" t="s">
        <v>1901</v>
      </c>
      <c r="D405" s="1010"/>
      <c r="E405" s="1010"/>
      <c r="F405" s="1010"/>
      <c r="G405" s="1010"/>
      <c r="H405" s="1010"/>
      <c r="I405" s="1010"/>
      <c r="J405" s="1002"/>
      <c r="K405" s="1001"/>
      <c r="L405" s="995"/>
      <c r="M405" s="1001"/>
      <c r="N405" s="995" t="s">
        <v>1562</v>
      </c>
      <c r="O405" s="1001" t="s">
        <v>1882</v>
      </c>
      <c r="P405" s="1003" t="s">
        <v>1572</v>
      </c>
      <c r="Q405" s="965">
        <v>45107</v>
      </c>
    </row>
    <row r="406" spans="1:17" s="966" customFormat="1" x14ac:dyDescent="0.25">
      <c r="A406" s="1009" t="s">
        <v>1547</v>
      </c>
      <c r="B406" s="1010" t="s">
        <v>1875</v>
      </c>
      <c r="C406" s="1010" t="s">
        <v>1902</v>
      </c>
      <c r="D406" s="1010"/>
      <c r="E406" s="1010"/>
      <c r="F406" s="1010"/>
      <c r="G406" s="1010"/>
      <c r="H406" s="1010"/>
      <c r="I406" s="1010"/>
      <c r="J406" s="1002"/>
      <c r="K406" s="1001"/>
      <c r="L406" s="995"/>
      <c r="M406" s="1001"/>
      <c r="N406" s="995" t="s">
        <v>1607</v>
      </c>
      <c r="O406" s="1001" t="s">
        <v>1878</v>
      </c>
      <c r="P406" s="1003" t="s">
        <v>1554</v>
      </c>
      <c r="Q406" s="965">
        <v>45107</v>
      </c>
    </row>
    <row r="407" spans="1:17" s="966" customFormat="1" x14ac:dyDescent="0.25">
      <c r="A407" s="1009" t="s">
        <v>1547</v>
      </c>
      <c r="B407" s="1010" t="s">
        <v>1875</v>
      </c>
      <c r="C407" s="1010" t="s">
        <v>701</v>
      </c>
      <c r="D407" s="1010"/>
      <c r="E407" s="1010"/>
      <c r="F407" s="1010"/>
      <c r="G407" s="1010"/>
      <c r="H407" s="1010"/>
      <c r="I407" s="1010"/>
      <c r="J407" s="1002"/>
      <c r="K407" s="1001"/>
      <c r="L407" s="995"/>
      <c r="M407" s="1001"/>
      <c r="N407" s="995" t="s">
        <v>1560</v>
      </c>
      <c r="O407" s="1001" t="s">
        <v>1903</v>
      </c>
      <c r="P407" s="1003" t="s">
        <v>1572</v>
      </c>
      <c r="Q407" s="965">
        <v>45107</v>
      </c>
    </row>
    <row r="408" spans="1:17" s="966" customFormat="1" x14ac:dyDescent="0.25">
      <c r="A408" s="1009" t="s">
        <v>1625</v>
      </c>
      <c r="B408" s="1010" t="s">
        <v>1875</v>
      </c>
      <c r="C408" s="1010" t="s">
        <v>29</v>
      </c>
      <c r="D408" s="1010" t="s">
        <v>1904</v>
      </c>
      <c r="E408" s="1010"/>
      <c r="F408" s="1010"/>
      <c r="G408" s="1010"/>
      <c r="H408" s="1010"/>
      <c r="I408" s="1010"/>
      <c r="J408" s="1002"/>
      <c r="K408" s="1001"/>
      <c r="L408" s="995"/>
      <c r="M408" s="1001"/>
      <c r="N408" s="995" t="s">
        <v>1607</v>
      </c>
      <c r="O408" s="1001" t="s">
        <v>1905</v>
      </c>
      <c r="P408" s="1003" t="s">
        <v>1572</v>
      </c>
      <c r="Q408" s="965">
        <v>45058</v>
      </c>
    </row>
    <row r="409" spans="1:17" s="966" customFormat="1" x14ac:dyDescent="0.25">
      <c r="A409" s="1009" t="s">
        <v>1625</v>
      </c>
      <c r="B409" s="1010" t="s">
        <v>1875</v>
      </c>
      <c r="C409" s="1010" t="s">
        <v>283</v>
      </c>
      <c r="D409" s="1010" t="s">
        <v>1880</v>
      </c>
      <c r="E409" s="1010"/>
      <c r="F409" s="1010"/>
      <c r="G409" s="1010"/>
      <c r="H409" s="1010"/>
      <c r="I409" s="1010"/>
      <c r="J409" s="1002"/>
      <c r="K409" s="1001"/>
      <c r="L409" s="995"/>
      <c r="M409" s="1001"/>
      <c r="N409" s="995" t="s">
        <v>1552</v>
      </c>
      <c r="O409" s="1001" t="s">
        <v>1906</v>
      </c>
      <c r="P409" s="1003" t="s">
        <v>1572</v>
      </c>
      <c r="Q409" s="965">
        <v>45057</v>
      </c>
    </row>
    <row r="410" spans="1:17" s="966" customFormat="1" x14ac:dyDescent="0.25">
      <c r="A410" s="1009" t="s">
        <v>1625</v>
      </c>
      <c r="B410" s="1010" t="s">
        <v>1875</v>
      </c>
      <c r="C410" s="1010" t="s">
        <v>1907</v>
      </c>
      <c r="D410" s="1010" t="s">
        <v>1908</v>
      </c>
      <c r="E410" s="1010"/>
      <c r="F410" s="1010"/>
      <c r="G410" s="1010"/>
      <c r="H410" s="1010"/>
      <c r="I410" s="1010"/>
      <c r="J410" s="1002"/>
      <c r="K410" s="1001"/>
      <c r="L410" s="995"/>
      <c r="M410" s="1001"/>
      <c r="N410" s="995" t="s">
        <v>1562</v>
      </c>
      <c r="O410" s="1001" t="s">
        <v>1909</v>
      </c>
      <c r="P410" s="1003" t="s">
        <v>1572</v>
      </c>
      <c r="Q410" s="965">
        <v>45058</v>
      </c>
    </row>
    <row r="411" spans="1:17" s="966" customFormat="1" x14ac:dyDescent="0.25">
      <c r="A411" s="1009" t="s">
        <v>1625</v>
      </c>
      <c r="B411" s="1010" t="s">
        <v>1875</v>
      </c>
      <c r="C411" s="1010" t="s">
        <v>1910</v>
      </c>
      <c r="D411" s="1010" t="s">
        <v>302</v>
      </c>
      <c r="E411" s="1010"/>
      <c r="F411" s="1010"/>
      <c r="G411" s="1010"/>
      <c r="H411" s="1010"/>
      <c r="I411" s="1010"/>
      <c r="J411" s="1002"/>
      <c r="K411" s="1001"/>
      <c r="L411" s="995"/>
      <c r="M411" s="1001"/>
      <c r="N411" s="995" t="s">
        <v>1562</v>
      </c>
      <c r="O411" s="1001" t="s">
        <v>1909</v>
      </c>
      <c r="P411" s="1003" t="s">
        <v>1572</v>
      </c>
      <c r="Q411" s="965">
        <v>45058</v>
      </c>
    </row>
    <row r="412" spans="1:17" s="966" customFormat="1" x14ac:dyDescent="0.25">
      <c r="A412" s="1009" t="s">
        <v>1625</v>
      </c>
      <c r="B412" s="1010" t="s">
        <v>1875</v>
      </c>
      <c r="C412" s="1010" t="s">
        <v>1910</v>
      </c>
      <c r="D412" s="1010" t="s">
        <v>302</v>
      </c>
      <c r="E412" s="1010"/>
      <c r="F412" s="1010"/>
      <c r="G412" s="1010"/>
      <c r="H412" s="1010"/>
      <c r="I412" s="1010"/>
      <c r="J412" s="1002"/>
      <c r="K412" s="1001"/>
      <c r="L412" s="995"/>
      <c r="M412" s="1001"/>
      <c r="N412" s="995" t="s">
        <v>1607</v>
      </c>
      <c r="O412" s="1001" t="s">
        <v>1905</v>
      </c>
      <c r="P412" s="1003" t="s">
        <v>1572</v>
      </c>
      <c r="Q412" s="965">
        <v>45058</v>
      </c>
    </row>
    <row r="413" spans="1:17" s="966" customFormat="1" x14ac:dyDescent="0.25">
      <c r="A413" s="1009" t="s">
        <v>1625</v>
      </c>
      <c r="B413" s="1010" t="s">
        <v>1875</v>
      </c>
      <c r="C413" s="1010" t="s">
        <v>303</v>
      </c>
      <c r="D413" s="1010" t="s">
        <v>1911</v>
      </c>
      <c r="E413" s="1010"/>
      <c r="F413" s="1010"/>
      <c r="G413" s="1010"/>
      <c r="H413" s="1010"/>
      <c r="I413" s="1010"/>
      <c r="J413" s="1002"/>
      <c r="K413" s="1001"/>
      <c r="L413" s="995"/>
      <c r="M413" s="1001"/>
      <c r="N413" s="995" t="s">
        <v>1564</v>
      </c>
      <c r="O413" s="1001" t="s">
        <v>1912</v>
      </c>
      <c r="P413" s="1003" t="s">
        <v>1572</v>
      </c>
      <c r="Q413" s="965">
        <v>45058</v>
      </c>
    </row>
    <row r="414" spans="1:17" s="966" customFormat="1" x14ac:dyDescent="0.25">
      <c r="A414" s="1009" t="s">
        <v>1625</v>
      </c>
      <c r="B414" s="1010" t="s">
        <v>1875</v>
      </c>
      <c r="C414" s="1010" t="s">
        <v>1913</v>
      </c>
      <c r="D414" s="1010" t="s">
        <v>1914</v>
      </c>
      <c r="E414" s="1010"/>
      <c r="F414" s="1010"/>
      <c r="G414" s="1010"/>
      <c r="H414" s="1010"/>
      <c r="I414" s="1010"/>
      <c r="J414" s="1002"/>
      <c r="K414" s="1001"/>
      <c r="L414" s="995"/>
      <c r="M414" s="1001"/>
      <c r="N414" s="995" t="s">
        <v>1557</v>
      </c>
      <c r="O414" s="1001" t="s">
        <v>1915</v>
      </c>
      <c r="P414" s="1003" t="s">
        <v>1572</v>
      </c>
      <c r="Q414" s="965">
        <v>45057</v>
      </c>
    </row>
    <row r="415" spans="1:17" s="966" customFormat="1" x14ac:dyDescent="0.25">
      <c r="A415" s="1009" t="s">
        <v>1625</v>
      </c>
      <c r="B415" s="1010" t="s">
        <v>1875</v>
      </c>
      <c r="C415" s="1010" t="s">
        <v>702</v>
      </c>
      <c r="D415" s="1010"/>
      <c r="E415" s="1010"/>
      <c r="F415" s="1010"/>
      <c r="G415" s="1010"/>
      <c r="H415" s="1010"/>
      <c r="I415" s="1010"/>
      <c r="J415" s="1002"/>
      <c r="K415" s="1001"/>
      <c r="L415" s="995"/>
      <c r="M415" s="1001"/>
      <c r="N415" s="995" t="s">
        <v>1560</v>
      </c>
      <c r="O415" s="1001" t="s">
        <v>1916</v>
      </c>
      <c r="P415" s="1003" t="s">
        <v>1572</v>
      </c>
      <c r="Q415" s="965">
        <v>45057</v>
      </c>
    </row>
    <row r="416" spans="1:17" s="966" customFormat="1" x14ac:dyDescent="0.25">
      <c r="A416" s="1009" t="s">
        <v>1625</v>
      </c>
      <c r="B416" s="1010" t="s">
        <v>1875</v>
      </c>
      <c r="C416" s="1010" t="s">
        <v>384</v>
      </c>
      <c r="D416" s="1010" t="s">
        <v>1917</v>
      </c>
      <c r="E416" s="1010"/>
      <c r="F416" s="1010"/>
      <c r="G416" s="1010"/>
      <c r="H416" s="1010"/>
      <c r="I416" s="1010"/>
      <c r="J416" s="1002"/>
      <c r="K416" s="1001"/>
      <c r="L416" s="995"/>
      <c r="M416" s="1001"/>
      <c r="N416" s="995" t="s">
        <v>1557</v>
      </c>
      <c r="O416" s="1001" t="s">
        <v>1915</v>
      </c>
      <c r="P416" s="1003" t="s">
        <v>1572</v>
      </c>
      <c r="Q416" s="965">
        <v>45057</v>
      </c>
    </row>
    <row r="417" spans="1:17" s="966" customFormat="1" x14ac:dyDescent="0.25">
      <c r="A417" s="1009" t="s">
        <v>1625</v>
      </c>
      <c r="B417" s="1010" t="s">
        <v>1875</v>
      </c>
      <c r="C417" s="1010" t="s">
        <v>703</v>
      </c>
      <c r="D417" s="1010" t="s">
        <v>1918</v>
      </c>
      <c r="E417" s="1010"/>
      <c r="F417" s="1010"/>
      <c r="G417" s="1010"/>
      <c r="H417" s="1010"/>
      <c r="I417" s="1010"/>
      <c r="J417" s="1002"/>
      <c r="K417" s="1001"/>
      <c r="L417" s="995"/>
      <c r="M417" s="1001"/>
      <c r="N417" s="995" t="s">
        <v>1557</v>
      </c>
      <c r="O417" s="1001" t="s">
        <v>1915</v>
      </c>
      <c r="P417" s="1003" t="s">
        <v>1554</v>
      </c>
      <c r="Q417" s="965">
        <v>45057</v>
      </c>
    </row>
    <row r="418" spans="1:17" s="966" customFormat="1" x14ac:dyDescent="0.25">
      <c r="A418" s="1009" t="s">
        <v>1625</v>
      </c>
      <c r="B418" s="1010" t="s">
        <v>1875</v>
      </c>
      <c r="C418" s="1010" t="s">
        <v>703</v>
      </c>
      <c r="D418" s="1010" t="s">
        <v>1918</v>
      </c>
      <c r="E418" s="1010"/>
      <c r="F418" s="1010"/>
      <c r="G418" s="1010"/>
      <c r="H418" s="1010"/>
      <c r="I418" s="1010"/>
      <c r="J418" s="1002"/>
      <c r="K418" s="1001"/>
      <c r="L418" s="995"/>
      <c r="M418" s="1001"/>
      <c r="N418" s="995" t="s">
        <v>1564</v>
      </c>
      <c r="O418" s="1001" t="s">
        <v>1912</v>
      </c>
      <c r="P418" s="1003" t="s">
        <v>1554</v>
      </c>
      <c r="Q418" s="965">
        <v>45057</v>
      </c>
    </row>
    <row r="419" spans="1:17" s="966" customFormat="1" x14ac:dyDescent="0.25">
      <c r="A419" s="1009" t="s">
        <v>1625</v>
      </c>
      <c r="B419" s="1010" t="s">
        <v>1875</v>
      </c>
      <c r="C419" s="1010" t="s">
        <v>458</v>
      </c>
      <c r="D419" s="1010" t="s">
        <v>458</v>
      </c>
      <c r="E419" s="1010"/>
      <c r="F419" s="1010"/>
      <c r="G419" s="1010"/>
      <c r="H419" s="1010"/>
      <c r="I419" s="1010"/>
      <c r="J419" s="1002"/>
      <c r="K419" s="1001"/>
      <c r="L419" s="995"/>
      <c r="M419" s="1001"/>
      <c r="N419" s="995" t="s">
        <v>1607</v>
      </c>
      <c r="O419" s="1001" t="s">
        <v>1905</v>
      </c>
      <c r="P419" s="1003" t="s">
        <v>1572</v>
      </c>
      <c r="Q419" s="965">
        <v>45057</v>
      </c>
    </row>
    <row r="420" spans="1:17" s="966" customFormat="1" x14ac:dyDescent="0.25">
      <c r="A420" s="1009" t="s">
        <v>1625</v>
      </c>
      <c r="B420" s="1010" t="s">
        <v>1875</v>
      </c>
      <c r="C420" s="1010" t="s">
        <v>1919</v>
      </c>
      <c r="D420" s="1010" t="s">
        <v>1919</v>
      </c>
      <c r="E420" s="1010"/>
      <c r="F420" s="1010"/>
      <c r="G420" s="1010"/>
      <c r="H420" s="1010"/>
      <c r="I420" s="1010"/>
      <c r="J420" s="1002"/>
      <c r="K420" s="1001"/>
      <c r="L420" s="995"/>
      <c r="M420" s="1001"/>
      <c r="N420" s="995" t="s">
        <v>1557</v>
      </c>
      <c r="O420" s="1001" t="s">
        <v>1915</v>
      </c>
      <c r="P420" s="1003" t="s">
        <v>1572</v>
      </c>
      <c r="Q420" s="965">
        <v>45058</v>
      </c>
    </row>
    <row r="421" spans="1:17" s="966" customFormat="1" x14ac:dyDescent="0.25">
      <c r="A421" s="1009" t="s">
        <v>1625</v>
      </c>
      <c r="B421" s="1010" t="s">
        <v>1875</v>
      </c>
      <c r="C421" s="1010" t="s">
        <v>459</v>
      </c>
      <c r="D421" s="1010" t="s">
        <v>1920</v>
      </c>
      <c r="E421" s="1010"/>
      <c r="F421" s="1010"/>
      <c r="G421" s="1010"/>
      <c r="H421" s="1010"/>
      <c r="I421" s="1010"/>
      <c r="J421" s="1002"/>
      <c r="K421" s="1001"/>
      <c r="L421" s="995"/>
      <c r="M421" s="1001"/>
      <c r="N421" s="995" t="s">
        <v>1557</v>
      </c>
      <c r="O421" s="1001" t="s">
        <v>1915</v>
      </c>
      <c r="P421" s="1003" t="s">
        <v>1572</v>
      </c>
      <c r="Q421" s="965">
        <v>45058</v>
      </c>
    </row>
    <row r="422" spans="1:17" s="966" customFormat="1" x14ac:dyDescent="0.25">
      <c r="A422" s="1009" t="s">
        <v>1625</v>
      </c>
      <c r="B422" s="1010" t="s">
        <v>1875</v>
      </c>
      <c r="C422" s="1010" t="s">
        <v>472</v>
      </c>
      <c r="D422" s="1010" t="s">
        <v>472</v>
      </c>
      <c r="E422" s="1010"/>
      <c r="F422" s="1010"/>
      <c r="G422" s="1010"/>
      <c r="H422" s="1010"/>
      <c r="I422" s="1010"/>
      <c r="J422" s="1002"/>
      <c r="K422" s="1001"/>
      <c r="L422" s="995"/>
      <c r="M422" s="1001"/>
      <c r="N422" s="995" t="s">
        <v>1560</v>
      </c>
      <c r="O422" s="1001" t="s">
        <v>1916</v>
      </c>
      <c r="P422" s="1003" t="s">
        <v>1572</v>
      </c>
      <c r="Q422" s="965">
        <v>45058</v>
      </c>
    </row>
    <row r="423" spans="1:17" s="966" customFormat="1" x14ac:dyDescent="0.25">
      <c r="A423" s="1009" t="s">
        <v>1625</v>
      </c>
      <c r="B423" s="1010" t="s">
        <v>1875</v>
      </c>
      <c r="C423" s="1010" t="s">
        <v>473</v>
      </c>
      <c r="D423" s="1010" t="s">
        <v>1921</v>
      </c>
      <c r="E423" s="1010"/>
      <c r="F423" s="1010"/>
      <c r="G423" s="1010"/>
      <c r="H423" s="1010"/>
      <c r="I423" s="1010"/>
      <c r="J423" s="1002"/>
      <c r="K423" s="1001"/>
      <c r="L423" s="995"/>
      <c r="M423" s="1001"/>
      <c r="N423" s="995" t="s">
        <v>1562</v>
      </c>
      <c r="O423" s="1001" t="s">
        <v>1909</v>
      </c>
      <c r="P423" s="1003" t="s">
        <v>1572</v>
      </c>
      <c r="Q423" s="965">
        <v>45057</v>
      </c>
    </row>
    <row r="424" spans="1:17" s="966" customFormat="1" x14ac:dyDescent="0.25">
      <c r="A424" s="1009" t="s">
        <v>1625</v>
      </c>
      <c r="B424" s="1010" t="s">
        <v>1875</v>
      </c>
      <c r="C424" s="1010" t="s">
        <v>1922</v>
      </c>
      <c r="D424" s="1010" t="s">
        <v>1923</v>
      </c>
      <c r="E424" s="1010"/>
      <c r="F424" s="1010"/>
      <c r="G424" s="1010"/>
      <c r="H424" s="1010"/>
      <c r="I424" s="1010"/>
      <c r="J424" s="1002"/>
      <c r="K424" s="1001"/>
      <c r="L424" s="995"/>
      <c r="M424" s="1001"/>
      <c r="N424" s="995" t="s">
        <v>1562</v>
      </c>
      <c r="O424" s="1001" t="s">
        <v>1909</v>
      </c>
      <c r="P424" s="1003" t="s">
        <v>1572</v>
      </c>
      <c r="Q424" s="965">
        <v>45057</v>
      </c>
    </row>
    <row r="425" spans="1:17" s="966" customFormat="1" x14ac:dyDescent="0.25">
      <c r="A425" s="1009" t="s">
        <v>1625</v>
      </c>
      <c r="B425" s="1010" t="s">
        <v>1875</v>
      </c>
      <c r="C425" s="1010" t="s">
        <v>1924</v>
      </c>
      <c r="D425" s="1010" t="s">
        <v>1925</v>
      </c>
      <c r="E425" s="1010"/>
      <c r="F425" s="1010"/>
      <c r="G425" s="1010"/>
      <c r="H425" s="1010"/>
      <c r="I425" s="1010"/>
      <c r="J425" s="1002"/>
      <c r="K425" s="1001"/>
      <c r="L425" s="995"/>
      <c r="M425" s="1001"/>
      <c r="N425" s="995" t="s">
        <v>1607</v>
      </c>
      <c r="O425" s="1001" t="s">
        <v>1905</v>
      </c>
      <c r="P425" s="1003" t="s">
        <v>1572</v>
      </c>
      <c r="Q425" s="965">
        <v>45058</v>
      </c>
    </row>
    <row r="426" spans="1:17" s="966" customFormat="1" x14ac:dyDescent="0.25">
      <c r="A426" s="1009" t="s">
        <v>1625</v>
      </c>
      <c r="B426" s="1010" t="s">
        <v>1875</v>
      </c>
      <c r="C426" s="1010" t="s">
        <v>1926</v>
      </c>
      <c r="D426" s="1010" t="s">
        <v>1926</v>
      </c>
      <c r="E426" s="1010"/>
      <c r="F426" s="1010"/>
      <c r="G426" s="1010"/>
      <c r="H426" s="1010"/>
      <c r="I426" s="1010"/>
      <c r="J426" s="1002"/>
      <c r="K426" s="1001"/>
      <c r="L426" s="995"/>
      <c r="M426" s="1001"/>
      <c r="N426" s="995" t="s">
        <v>1557</v>
      </c>
      <c r="O426" s="1001" t="s">
        <v>1915</v>
      </c>
      <c r="P426" s="1003" t="s">
        <v>1572</v>
      </c>
      <c r="Q426" s="965">
        <v>45057</v>
      </c>
    </row>
    <row r="427" spans="1:17" s="966" customFormat="1" x14ac:dyDescent="0.25">
      <c r="A427" s="1009" t="s">
        <v>1625</v>
      </c>
      <c r="B427" s="1010" t="s">
        <v>1875</v>
      </c>
      <c r="C427" s="1010" t="s">
        <v>1927</v>
      </c>
      <c r="D427" s="1010" t="s">
        <v>1928</v>
      </c>
      <c r="E427" s="1010"/>
      <c r="F427" s="1010"/>
      <c r="G427" s="1010"/>
      <c r="H427" s="1010"/>
      <c r="I427" s="1010"/>
      <c r="J427" s="1002"/>
      <c r="K427" s="1001"/>
      <c r="L427" s="995"/>
      <c r="M427" s="1001"/>
      <c r="N427" s="995" t="s">
        <v>1607</v>
      </c>
      <c r="O427" s="1001" t="s">
        <v>1905</v>
      </c>
      <c r="P427" s="1003" t="s">
        <v>1554</v>
      </c>
      <c r="Q427" s="965">
        <v>45057</v>
      </c>
    </row>
    <row r="428" spans="1:17" s="966" customFormat="1" x14ac:dyDescent="0.25">
      <c r="A428" s="1009" t="s">
        <v>1625</v>
      </c>
      <c r="B428" s="1010" t="s">
        <v>1875</v>
      </c>
      <c r="C428" s="1010" t="s">
        <v>1929</v>
      </c>
      <c r="D428" s="1010" t="s">
        <v>1930</v>
      </c>
      <c r="E428" s="1010"/>
      <c r="F428" s="1010"/>
      <c r="G428" s="1010"/>
      <c r="H428" s="1010"/>
      <c r="I428" s="1010"/>
      <c r="J428" s="1002"/>
      <c r="K428" s="1001"/>
      <c r="L428" s="995"/>
      <c r="M428" s="1001"/>
      <c r="N428" s="995" t="s">
        <v>1557</v>
      </c>
      <c r="O428" s="1001" t="s">
        <v>1915</v>
      </c>
      <c r="P428" s="1003" t="s">
        <v>1554</v>
      </c>
      <c r="Q428" s="965">
        <v>45057</v>
      </c>
    </row>
    <row r="429" spans="1:17" s="966" customFormat="1" x14ac:dyDescent="0.25">
      <c r="A429" s="1009" t="s">
        <v>1625</v>
      </c>
      <c r="B429" s="1010" t="s">
        <v>1875</v>
      </c>
      <c r="C429" s="1010" t="s">
        <v>608</v>
      </c>
      <c r="D429" s="1010" t="s">
        <v>1931</v>
      </c>
      <c r="E429" s="1010"/>
      <c r="F429" s="1010"/>
      <c r="G429" s="1010"/>
      <c r="H429" s="1010"/>
      <c r="I429" s="1010"/>
      <c r="J429" s="1002"/>
      <c r="K429" s="1001"/>
      <c r="L429" s="995"/>
      <c r="M429" s="1001"/>
      <c r="N429" s="995" t="s">
        <v>1607</v>
      </c>
      <c r="O429" s="1001" t="s">
        <v>1905</v>
      </c>
      <c r="P429" s="1003" t="s">
        <v>1572</v>
      </c>
      <c r="Q429" s="965">
        <v>45057</v>
      </c>
    </row>
    <row r="430" spans="1:17" s="966" customFormat="1" x14ac:dyDescent="0.25">
      <c r="A430" s="1009" t="s">
        <v>1625</v>
      </c>
      <c r="B430" s="1010" t="s">
        <v>1875</v>
      </c>
      <c r="C430" s="1010" t="s">
        <v>609</v>
      </c>
      <c r="D430" s="1010" t="s">
        <v>609</v>
      </c>
      <c r="E430" s="1010"/>
      <c r="F430" s="1010"/>
      <c r="G430" s="1010"/>
      <c r="H430" s="1010"/>
      <c r="I430" s="1010"/>
      <c r="J430" s="1002"/>
      <c r="K430" s="1001"/>
      <c r="L430" s="995"/>
      <c r="M430" s="1001"/>
      <c r="N430" s="995" t="s">
        <v>1607</v>
      </c>
      <c r="O430" s="1001" t="s">
        <v>1905</v>
      </c>
      <c r="P430" s="1003" t="s">
        <v>1572</v>
      </c>
      <c r="Q430" s="965">
        <v>45057</v>
      </c>
    </row>
    <row r="431" spans="1:17" s="966" customFormat="1" x14ac:dyDescent="0.25">
      <c r="A431" s="1009" t="s">
        <v>1625</v>
      </c>
      <c r="B431" s="1010" t="s">
        <v>1875</v>
      </c>
      <c r="C431" s="1010" t="s">
        <v>610</v>
      </c>
      <c r="D431" s="1010" t="s">
        <v>1932</v>
      </c>
      <c r="E431" s="1010"/>
      <c r="F431" s="1010"/>
      <c r="G431" s="1010"/>
      <c r="H431" s="1010"/>
      <c r="I431" s="1010"/>
      <c r="J431" s="1002"/>
      <c r="K431" s="1001"/>
      <c r="L431" s="995"/>
      <c r="M431" s="1001"/>
      <c r="N431" s="995" t="s">
        <v>1607</v>
      </c>
      <c r="O431" s="1001" t="s">
        <v>1905</v>
      </c>
      <c r="P431" s="1003" t="s">
        <v>1572</v>
      </c>
      <c r="Q431" s="965">
        <v>45057</v>
      </c>
    </row>
    <row r="432" spans="1:17" s="1011" customFormat="1" ht="24" customHeight="1" x14ac:dyDescent="0.25">
      <c r="A432" s="1009" t="s">
        <v>1625</v>
      </c>
      <c r="B432" s="1010" t="s">
        <v>1875</v>
      </c>
      <c r="C432" s="1010" t="s">
        <v>611</v>
      </c>
      <c r="D432" s="1010" t="s">
        <v>1933</v>
      </c>
      <c r="E432" s="1010"/>
      <c r="F432" s="1010"/>
      <c r="G432" s="1010"/>
      <c r="H432" s="1010"/>
      <c r="I432" s="1010"/>
      <c r="J432" s="1002"/>
      <c r="K432" s="1001"/>
      <c r="L432" s="995"/>
      <c r="M432" s="1001"/>
      <c r="N432" s="995" t="s">
        <v>1607</v>
      </c>
      <c r="O432" s="1001" t="s">
        <v>1905</v>
      </c>
      <c r="P432" s="1003" t="s">
        <v>1572</v>
      </c>
      <c r="Q432" s="965">
        <v>45057</v>
      </c>
    </row>
    <row r="433" spans="1:17" s="1011" customFormat="1" ht="3.75" customHeight="1" x14ac:dyDescent="0.25">
      <c r="A433" s="1819"/>
      <c r="B433" s="1819"/>
      <c r="C433" s="1819"/>
      <c r="D433" s="1819"/>
      <c r="E433" s="1819"/>
      <c r="F433" s="1819"/>
      <c r="G433" s="1841"/>
      <c r="H433" s="1841"/>
      <c r="I433" s="1841"/>
      <c r="J433" s="1841"/>
      <c r="K433" s="1841"/>
      <c r="L433" s="1841"/>
      <c r="M433" s="1842"/>
      <c r="N433" s="1842"/>
      <c r="O433" s="1842"/>
      <c r="P433" s="1842"/>
      <c r="Q433" s="1842"/>
    </row>
    <row r="434" spans="1:17" s="891" customFormat="1" ht="11.25" x14ac:dyDescent="0.2">
      <c r="A434" s="1012" t="s">
        <v>1934</v>
      </c>
      <c r="B434" s="1013"/>
      <c r="C434" s="1013"/>
      <c r="D434" s="1013"/>
      <c r="E434" s="1013"/>
      <c r="F434" s="1013"/>
      <c r="G434" s="1013"/>
      <c r="H434" s="1013"/>
      <c r="I434" s="1013"/>
      <c r="J434" s="1003"/>
      <c r="K434" s="1014"/>
      <c r="L434" s="1015"/>
      <c r="M434" s="1014"/>
      <c r="N434" s="1015"/>
      <c r="O434" s="1014"/>
      <c r="P434" s="1003"/>
      <c r="Q434" s="1016"/>
    </row>
    <row r="435" spans="1:17" x14ac:dyDescent="0.25">
      <c r="A435" s="1009"/>
      <c r="B435" s="1009"/>
      <c r="C435" s="1009"/>
      <c r="D435" s="1009"/>
      <c r="E435" s="1009"/>
      <c r="F435" s="1009"/>
      <c r="G435" s="1009"/>
      <c r="H435" s="1009"/>
      <c r="I435" s="1009"/>
      <c r="J435" s="1002"/>
      <c r="K435" s="1001"/>
      <c r="L435" s="995"/>
      <c r="M435" s="1001"/>
      <c r="N435" s="995"/>
      <c r="O435" s="1001"/>
      <c r="P435" s="1003"/>
      <c r="Q435" s="1017"/>
    </row>
    <row r="436" spans="1:17" x14ac:dyDescent="0.25">
      <c r="A436" s="1009"/>
      <c r="B436" s="1009"/>
      <c r="C436" s="1009"/>
      <c r="D436" s="1009"/>
      <c r="E436" s="1009"/>
      <c r="F436" s="1009"/>
      <c r="G436" s="1009"/>
      <c r="H436" s="1009"/>
      <c r="I436" s="1009"/>
      <c r="J436" s="1002"/>
      <c r="K436" s="1001"/>
      <c r="L436" s="995"/>
      <c r="M436" s="1001"/>
      <c r="N436" s="995"/>
      <c r="O436" s="1001"/>
      <c r="P436" s="1003"/>
      <c r="Q436" s="1017"/>
    </row>
    <row r="437" spans="1:17" x14ac:dyDescent="0.25">
      <c r="A437" s="1009"/>
      <c r="B437" s="1009"/>
      <c r="C437" s="1009"/>
      <c r="D437" s="1009"/>
      <c r="E437" s="1009"/>
      <c r="F437" s="1009"/>
      <c r="G437" s="1009"/>
      <c r="H437" s="1009"/>
      <c r="I437" s="1009"/>
      <c r="J437" s="1002"/>
      <c r="K437" s="1001"/>
      <c r="L437" s="995"/>
      <c r="M437" s="1001"/>
      <c r="N437" s="995"/>
      <c r="O437" s="1001"/>
      <c r="P437" s="1003"/>
      <c r="Q437" s="1017"/>
    </row>
    <row r="438" spans="1:17" x14ac:dyDescent="0.25">
      <c r="A438" s="1009"/>
      <c r="B438" s="1009"/>
      <c r="C438" s="1009"/>
      <c r="D438" s="1009"/>
      <c r="E438" s="1009"/>
      <c r="F438" s="1009"/>
      <c r="G438" s="1009"/>
      <c r="H438" s="1009"/>
      <c r="I438" s="1009"/>
      <c r="J438" s="1002"/>
      <c r="K438" s="1001"/>
      <c r="L438" s="995"/>
      <c r="M438" s="1001"/>
      <c r="N438" s="995"/>
      <c r="O438" s="1001"/>
      <c r="P438" s="1003"/>
      <c r="Q438" s="1017"/>
    </row>
    <row r="439" spans="1:17" x14ac:dyDescent="0.25">
      <c r="A439" s="1009"/>
      <c r="B439" s="1009"/>
      <c r="C439" s="1009"/>
      <c r="D439" s="1009"/>
      <c r="E439" s="1009"/>
      <c r="F439" s="1009"/>
      <c r="G439" s="1009"/>
      <c r="H439" s="1009"/>
      <c r="I439" s="1009"/>
      <c r="J439" s="1002"/>
      <c r="K439" s="1001"/>
      <c r="L439" s="995"/>
      <c r="M439" s="1001"/>
      <c r="N439" s="995"/>
      <c r="O439" s="1001"/>
      <c r="P439" s="1003"/>
      <c r="Q439" s="1017"/>
    </row>
    <row r="440" spans="1:17" x14ac:dyDescent="0.25">
      <c r="A440" s="1009"/>
      <c r="B440" s="1009"/>
      <c r="C440" s="1009"/>
      <c r="D440" s="1009"/>
      <c r="E440" s="1009"/>
      <c r="F440" s="1009"/>
      <c r="G440" s="1009"/>
      <c r="H440" s="1009"/>
      <c r="I440" s="1009"/>
      <c r="J440" s="1002"/>
      <c r="K440" s="1001"/>
      <c r="L440" s="995"/>
      <c r="M440" s="1001"/>
      <c r="N440" s="995"/>
      <c r="O440" s="1001"/>
      <c r="P440" s="1003"/>
      <c r="Q440" s="1017"/>
    </row>
    <row r="441" spans="1:17" x14ac:dyDescent="0.25">
      <c r="A441" s="1009"/>
      <c r="B441" s="1009"/>
      <c r="C441" s="1009"/>
      <c r="D441" s="1009"/>
      <c r="E441" s="1009"/>
      <c r="F441" s="1009"/>
      <c r="G441" s="1009"/>
      <c r="H441" s="1009"/>
      <c r="I441" s="1009"/>
      <c r="J441" s="1002"/>
      <c r="K441" s="1001"/>
      <c r="L441" s="995"/>
      <c r="M441" s="1001"/>
      <c r="N441" s="995"/>
      <c r="O441" s="1001"/>
      <c r="P441" s="1003"/>
      <c r="Q441" s="1017"/>
    </row>
    <row r="442" spans="1:17" x14ac:dyDescent="0.25">
      <c r="A442" s="1009"/>
      <c r="B442" s="1009"/>
      <c r="C442" s="1009"/>
      <c r="D442" s="1009"/>
      <c r="E442" s="1009"/>
      <c r="F442" s="1009"/>
      <c r="G442" s="1009"/>
      <c r="H442" s="1009"/>
      <c r="I442" s="1009"/>
      <c r="J442" s="1002"/>
      <c r="K442" s="1001"/>
      <c r="L442" s="995"/>
      <c r="M442" s="1001"/>
      <c r="N442" s="995"/>
      <c r="O442" s="1001"/>
      <c r="P442" s="1003"/>
      <c r="Q442" s="1017"/>
    </row>
    <row r="443" spans="1:17" x14ac:dyDescent="0.25">
      <c r="A443" s="1009"/>
      <c r="B443" s="1009"/>
      <c r="C443" s="1009"/>
      <c r="D443" s="1009"/>
      <c r="E443" s="1009"/>
      <c r="F443" s="1009"/>
      <c r="G443" s="1009"/>
      <c r="H443" s="1009"/>
      <c r="I443" s="1009"/>
      <c r="J443" s="1002"/>
      <c r="K443" s="1001"/>
      <c r="L443" s="995"/>
      <c r="M443" s="1001"/>
      <c r="N443" s="995"/>
      <c r="O443" s="1001"/>
      <c r="P443" s="1003"/>
      <c r="Q443" s="1017"/>
    </row>
    <row r="444" spans="1:17" x14ac:dyDescent="0.25">
      <c r="A444" s="1009"/>
      <c r="B444" s="1009"/>
      <c r="C444" s="1009"/>
      <c r="D444" s="1009"/>
      <c r="E444" s="1009"/>
      <c r="F444" s="1009"/>
      <c r="G444" s="1009"/>
      <c r="H444" s="1009"/>
      <c r="I444" s="1009"/>
      <c r="J444" s="1002"/>
      <c r="K444" s="1001"/>
      <c r="L444" s="995"/>
      <c r="M444" s="1001"/>
      <c r="N444" s="995"/>
      <c r="O444" s="1001"/>
      <c r="P444" s="1003"/>
      <c r="Q444" s="1017"/>
    </row>
    <row r="445" spans="1:17" x14ac:dyDescent="0.25">
      <c r="A445" s="1009"/>
      <c r="B445" s="1009"/>
      <c r="C445" s="1009"/>
      <c r="D445" s="1009"/>
      <c r="E445" s="1009"/>
      <c r="F445" s="1009"/>
      <c r="G445" s="1009"/>
      <c r="H445" s="1009"/>
      <c r="I445" s="1009"/>
      <c r="J445" s="1002"/>
      <c r="K445" s="1001"/>
      <c r="L445" s="995"/>
      <c r="M445" s="1001"/>
      <c r="N445" s="995"/>
      <c r="O445" s="1001"/>
      <c r="P445" s="1003"/>
      <c r="Q445" s="1017"/>
    </row>
    <row r="446" spans="1:17" x14ac:dyDescent="0.25">
      <c r="A446" s="1009"/>
      <c r="B446" s="1009"/>
      <c r="C446" s="1009"/>
      <c r="D446" s="1009"/>
      <c r="E446" s="1009"/>
      <c r="F446" s="1009"/>
      <c r="G446" s="1009"/>
      <c r="H446" s="1009"/>
      <c r="I446" s="1009"/>
      <c r="J446" s="1002"/>
      <c r="K446" s="1001"/>
      <c r="L446" s="995"/>
      <c r="M446" s="1001"/>
      <c r="N446" s="995"/>
      <c r="O446" s="1001"/>
      <c r="P446" s="1003"/>
      <c r="Q446" s="1017"/>
    </row>
    <row r="447" spans="1:17" x14ac:dyDescent="0.25">
      <c r="A447" s="1009"/>
      <c r="B447" s="1009"/>
      <c r="C447" s="1009"/>
      <c r="D447" s="1009"/>
      <c r="E447" s="1009"/>
      <c r="F447" s="1009"/>
      <c r="G447" s="1009"/>
      <c r="H447" s="1009"/>
      <c r="I447" s="1009"/>
      <c r="J447" s="1002"/>
      <c r="K447" s="1001"/>
      <c r="L447" s="995"/>
      <c r="M447" s="1001"/>
      <c r="N447" s="995"/>
      <c r="O447" s="1001"/>
      <c r="P447" s="1003"/>
      <c r="Q447" s="1017"/>
    </row>
    <row r="448" spans="1:17" x14ac:dyDescent="0.25">
      <c r="A448" s="1009"/>
      <c r="B448" s="1009"/>
      <c r="C448" s="1009"/>
      <c r="D448" s="1009"/>
      <c r="E448" s="1009"/>
      <c r="F448" s="1009"/>
      <c r="G448" s="1009"/>
      <c r="H448" s="1009"/>
      <c r="I448" s="1009"/>
      <c r="J448" s="1002"/>
      <c r="K448" s="1001"/>
      <c r="L448" s="995"/>
      <c r="M448" s="1001"/>
      <c r="N448" s="995"/>
      <c r="O448" s="1001"/>
      <c r="P448" s="1003"/>
      <c r="Q448" s="1017"/>
    </row>
    <row r="449" spans="1:17" x14ac:dyDescent="0.25">
      <c r="A449" s="1009"/>
      <c r="B449" s="1009"/>
      <c r="C449" s="1009"/>
      <c r="D449" s="1009"/>
      <c r="E449" s="1009"/>
      <c r="F449" s="1009"/>
      <c r="G449" s="1009"/>
      <c r="H449" s="1009"/>
      <c r="I449" s="1009"/>
      <c r="J449" s="1002"/>
      <c r="K449" s="1001"/>
      <c r="L449" s="995"/>
      <c r="M449" s="1001"/>
      <c r="N449" s="995"/>
      <c r="O449" s="1001"/>
      <c r="P449" s="1003"/>
      <c r="Q449" s="1017"/>
    </row>
    <row r="450" spans="1:17" x14ac:dyDescent="0.25">
      <c r="A450" s="1009"/>
      <c r="B450" s="1009"/>
      <c r="C450" s="1009"/>
      <c r="D450" s="1009"/>
      <c r="E450" s="1009"/>
      <c r="F450" s="1009"/>
      <c r="G450" s="1009"/>
      <c r="H450" s="1009"/>
      <c r="I450" s="1009"/>
      <c r="J450" s="1002"/>
      <c r="K450" s="1001"/>
      <c r="L450" s="995"/>
      <c r="M450" s="1001"/>
      <c r="N450" s="995"/>
      <c r="O450" s="1001"/>
      <c r="P450" s="1003"/>
      <c r="Q450" s="1017"/>
    </row>
    <row r="451" spans="1:17" x14ac:dyDescent="0.25">
      <c r="A451" s="1009"/>
      <c r="B451" s="1009"/>
      <c r="C451" s="1009"/>
      <c r="D451" s="1009"/>
      <c r="E451" s="1009"/>
      <c r="F451" s="1009"/>
      <c r="G451" s="1009"/>
      <c r="H451" s="1009"/>
      <c r="I451" s="1009"/>
      <c r="J451" s="1002"/>
      <c r="K451" s="1001"/>
      <c r="L451" s="995"/>
      <c r="M451" s="1001"/>
      <c r="N451" s="995"/>
      <c r="O451" s="1001"/>
      <c r="P451" s="1003"/>
      <c r="Q451" s="1017"/>
    </row>
    <row r="452" spans="1:17" x14ac:dyDescent="0.25">
      <c r="A452" s="1009"/>
      <c r="B452" s="1009"/>
      <c r="C452" s="1009"/>
      <c r="D452" s="1009"/>
      <c r="E452" s="1009"/>
      <c r="F452" s="1009"/>
      <c r="G452" s="1009"/>
      <c r="H452" s="1009"/>
      <c r="I452" s="1009"/>
      <c r="J452" s="1002"/>
      <c r="K452" s="1001"/>
      <c r="L452" s="995"/>
      <c r="M452" s="1001"/>
      <c r="N452" s="995"/>
      <c r="O452" s="1001"/>
      <c r="P452" s="1003"/>
      <c r="Q452" s="1017"/>
    </row>
    <row r="453" spans="1:17" x14ac:dyDescent="0.25">
      <c r="A453" s="1009"/>
      <c r="B453" s="1009"/>
      <c r="C453" s="1009"/>
      <c r="D453" s="1009"/>
      <c r="E453" s="1009"/>
      <c r="F453" s="1009"/>
      <c r="G453" s="1009"/>
      <c r="H453" s="1009"/>
      <c r="I453" s="1009"/>
      <c r="J453" s="1002"/>
      <c r="K453" s="1001"/>
      <c r="L453" s="995"/>
      <c r="M453" s="1001"/>
      <c r="N453" s="995"/>
      <c r="O453" s="1001"/>
      <c r="P453" s="1003"/>
      <c r="Q453" s="1017"/>
    </row>
    <row r="454" spans="1:17" x14ac:dyDescent="0.25">
      <c r="A454" s="1009"/>
      <c r="B454" s="1009"/>
      <c r="C454" s="1009"/>
      <c r="D454" s="1009"/>
      <c r="E454" s="1009"/>
      <c r="F454" s="1009"/>
      <c r="G454" s="1009"/>
      <c r="H454" s="1009"/>
      <c r="I454" s="1009"/>
      <c r="J454" s="1002"/>
      <c r="K454" s="1001"/>
      <c r="L454" s="995"/>
      <c r="M454" s="1001"/>
      <c r="N454" s="995"/>
      <c r="O454" s="1001"/>
      <c r="P454" s="1003"/>
      <c r="Q454" s="1017"/>
    </row>
    <row r="455" spans="1:17" x14ac:dyDescent="0.25">
      <c r="A455" s="1009"/>
      <c r="B455" s="1009"/>
      <c r="C455" s="1009"/>
      <c r="D455" s="1009"/>
      <c r="E455" s="1009"/>
      <c r="F455" s="1009"/>
      <c r="G455" s="1009"/>
      <c r="H455" s="1009"/>
      <c r="I455" s="1009"/>
      <c r="J455" s="1002"/>
      <c r="K455" s="1001"/>
      <c r="L455" s="995"/>
      <c r="M455" s="1001"/>
      <c r="N455" s="995"/>
      <c r="O455" s="1001"/>
      <c r="P455" s="1003"/>
      <c r="Q455" s="1017"/>
    </row>
    <row r="456" spans="1:17" x14ac:dyDescent="0.25">
      <c r="A456" s="1009"/>
      <c r="B456" s="1009"/>
      <c r="C456" s="1009"/>
      <c r="D456" s="1009"/>
      <c r="E456" s="1009"/>
      <c r="F456" s="1009"/>
      <c r="G456" s="1009"/>
      <c r="H456" s="1009"/>
      <c r="I456" s="1009"/>
      <c r="J456" s="1002"/>
      <c r="K456" s="1001"/>
      <c r="L456" s="995"/>
      <c r="M456" s="1001"/>
      <c r="N456" s="995"/>
      <c r="O456" s="1001"/>
      <c r="P456" s="1003"/>
      <c r="Q456" s="1017"/>
    </row>
    <row r="457" spans="1:17" x14ac:dyDescent="0.25">
      <c r="A457" s="1009"/>
      <c r="B457" s="1009"/>
      <c r="C457" s="1009"/>
      <c r="D457" s="1009"/>
      <c r="E457" s="1009"/>
      <c r="F457" s="1009"/>
      <c r="G457" s="1009"/>
      <c r="H457" s="1009"/>
      <c r="I457" s="1009"/>
      <c r="J457" s="1002"/>
      <c r="K457" s="1001"/>
      <c r="L457" s="995"/>
      <c r="M457" s="1001"/>
      <c r="N457" s="995"/>
      <c r="O457" s="1001"/>
      <c r="P457" s="1003"/>
      <c r="Q457" s="1017"/>
    </row>
    <row r="458" spans="1:17" x14ac:dyDescent="0.25">
      <c r="A458" s="1009"/>
      <c r="B458" s="1009"/>
      <c r="C458" s="1009"/>
      <c r="D458" s="1009"/>
      <c r="E458" s="1009"/>
      <c r="F458" s="1009"/>
      <c r="G458" s="1009"/>
      <c r="H458" s="1009"/>
      <c r="I458" s="1009"/>
      <c r="J458" s="1002"/>
      <c r="K458" s="1001"/>
      <c r="L458" s="995"/>
      <c r="M458" s="1001"/>
      <c r="N458" s="995"/>
      <c r="O458" s="1001"/>
      <c r="P458" s="1003"/>
      <c r="Q458" s="1017"/>
    </row>
    <row r="459" spans="1:17" x14ac:dyDescent="0.25">
      <c r="A459" s="1009"/>
      <c r="B459" s="1009"/>
      <c r="C459" s="1009"/>
      <c r="D459" s="1009"/>
      <c r="E459" s="1009"/>
      <c r="F459" s="1009"/>
      <c r="G459" s="1009"/>
      <c r="H459" s="1009"/>
      <c r="I459" s="1009"/>
      <c r="J459" s="1002"/>
      <c r="K459" s="1001"/>
      <c r="L459" s="995"/>
      <c r="M459" s="1001"/>
      <c r="N459" s="995"/>
      <c r="O459" s="1001"/>
      <c r="P459" s="1003"/>
      <c r="Q459" s="1017"/>
    </row>
    <row r="460" spans="1:17" x14ac:dyDescent="0.25">
      <c r="A460" s="1009"/>
      <c r="B460" s="1009"/>
      <c r="C460" s="1009"/>
      <c r="D460" s="1009"/>
      <c r="E460" s="1009"/>
      <c r="F460" s="1009"/>
      <c r="G460" s="1009"/>
      <c r="H460" s="1009"/>
      <c r="I460" s="1009"/>
      <c r="J460" s="1002"/>
      <c r="K460" s="1001"/>
      <c r="L460" s="995"/>
      <c r="M460" s="1001"/>
      <c r="N460" s="995"/>
      <c r="O460" s="1001"/>
      <c r="P460" s="1003"/>
      <c r="Q460" s="1017"/>
    </row>
    <row r="461" spans="1:17" x14ac:dyDescent="0.25">
      <c r="A461" s="1009"/>
      <c r="B461" s="1009"/>
      <c r="C461" s="1009"/>
      <c r="D461" s="1009"/>
      <c r="E461" s="1009"/>
      <c r="F461" s="1009"/>
      <c r="G461" s="1009"/>
      <c r="H461" s="1009"/>
      <c r="I461" s="1009"/>
      <c r="J461" s="1002"/>
      <c r="K461" s="1001"/>
      <c r="L461" s="995"/>
      <c r="M461" s="1001"/>
      <c r="N461" s="995"/>
      <c r="O461" s="1001"/>
      <c r="P461" s="1003"/>
      <c r="Q461" s="1017"/>
    </row>
    <row r="462" spans="1:17" x14ac:dyDescent="0.25">
      <c r="A462" s="1009"/>
      <c r="B462" s="1009"/>
      <c r="C462" s="1009"/>
      <c r="D462" s="1009"/>
      <c r="E462" s="1009"/>
      <c r="F462" s="1009"/>
      <c r="G462" s="1009"/>
      <c r="H462" s="1009"/>
      <c r="I462" s="1009"/>
      <c r="J462" s="1002"/>
      <c r="K462" s="1001"/>
      <c r="L462" s="995"/>
      <c r="M462" s="1001"/>
      <c r="N462" s="995"/>
      <c r="O462" s="1001"/>
      <c r="P462" s="1003"/>
      <c r="Q462" s="1017"/>
    </row>
    <row r="463" spans="1:17" x14ac:dyDescent="0.25">
      <c r="A463" s="1009"/>
      <c r="B463" s="1009"/>
      <c r="C463" s="1009"/>
      <c r="D463" s="1009"/>
      <c r="E463" s="1009"/>
      <c r="F463" s="1009"/>
      <c r="G463" s="1009"/>
      <c r="H463" s="1009"/>
      <c r="I463" s="1009"/>
      <c r="J463" s="1002"/>
      <c r="K463" s="1001"/>
      <c r="L463" s="995"/>
      <c r="M463" s="1001"/>
      <c r="N463" s="995"/>
      <c r="O463" s="1001"/>
      <c r="P463" s="1003"/>
      <c r="Q463" s="1017"/>
    </row>
    <row r="464" spans="1:17" x14ac:dyDescent="0.25">
      <c r="A464" s="1009"/>
      <c r="B464" s="1009"/>
      <c r="C464" s="1009"/>
      <c r="D464" s="1009"/>
      <c r="E464" s="1009"/>
      <c r="F464" s="1009"/>
      <c r="G464" s="1009"/>
      <c r="H464" s="1009"/>
      <c r="I464" s="1009"/>
      <c r="J464" s="1002"/>
      <c r="K464" s="1001"/>
      <c r="L464" s="995"/>
      <c r="M464" s="1001"/>
      <c r="N464" s="995"/>
      <c r="O464" s="1001"/>
      <c r="P464" s="1003"/>
      <c r="Q464" s="1017"/>
    </row>
    <row r="465" spans="1:17" x14ac:dyDescent="0.25">
      <c r="A465" s="1009"/>
      <c r="B465" s="1009"/>
      <c r="C465" s="1009"/>
      <c r="D465" s="1009"/>
      <c r="E465" s="1009"/>
      <c r="F465" s="1009"/>
      <c r="G465" s="1009"/>
      <c r="H465" s="1009"/>
      <c r="I465" s="1009"/>
      <c r="J465" s="1002"/>
      <c r="K465" s="1001"/>
      <c r="L465" s="995"/>
      <c r="M465" s="1001"/>
      <c r="N465" s="995"/>
      <c r="O465" s="1001"/>
      <c r="P465" s="1003"/>
      <c r="Q465" s="1017"/>
    </row>
    <row r="466" spans="1:17" x14ac:dyDescent="0.25">
      <c r="A466" s="1009"/>
      <c r="B466" s="1009"/>
      <c r="C466" s="1009"/>
      <c r="D466" s="1009"/>
      <c r="E466" s="1009"/>
      <c r="F466" s="1009"/>
      <c r="G466" s="1009"/>
      <c r="H466" s="1009"/>
      <c r="I466" s="1009"/>
      <c r="J466" s="1002"/>
      <c r="K466" s="1001"/>
      <c r="L466" s="995"/>
      <c r="M466" s="1001"/>
      <c r="N466" s="995"/>
      <c r="O466" s="1001"/>
      <c r="P466" s="1003"/>
      <c r="Q466" s="1017"/>
    </row>
    <row r="467" spans="1:17" x14ac:dyDescent="0.25">
      <c r="A467" s="1009"/>
      <c r="B467" s="1009"/>
      <c r="C467" s="1009"/>
      <c r="D467" s="1009"/>
      <c r="E467" s="1009"/>
      <c r="F467" s="1009"/>
      <c r="G467" s="1009"/>
      <c r="H467" s="1009"/>
      <c r="I467" s="1009"/>
      <c r="J467" s="1002"/>
      <c r="K467" s="1001"/>
      <c r="L467" s="995"/>
      <c r="M467" s="1001"/>
      <c r="N467" s="995"/>
      <c r="O467" s="1001"/>
      <c r="P467" s="1003"/>
      <c r="Q467" s="1017"/>
    </row>
    <row r="468" spans="1:17" x14ac:dyDescent="0.25">
      <c r="A468" s="1009"/>
      <c r="B468" s="1009"/>
      <c r="C468" s="1009"/>
      <c r="D468" s="1009"/>
      <c r="E468" s="1009"/>
      <c r="F468" s="1009"/>
      <c r="G468" s="1009"/>
      <c r="H468" s="1009"/>
      <c r="I468" s="1009"/>
      <c r="J468" s="1002"/>
      <c r="K468" s="1001"/>
      <c r="L468" s="995"/>
      <c r="M468" s="1001"/>
      <c r="N468" s="995"/>
      <c r="O468" s="1001"/>
      <c r="P468" s="1003"/>
      <c r="Q468" s="1017"/>
    </row>
    <row r="469" spans="1:17" x14ac:dyDescent="0.25">
      <c r="A469" s="1009"/>
      <c r="B469" s="1009"/>
      <c r="C469" s="1009"/>
      <c r="D469" s="1009"/>
      <c r="E469" s="1009"/>
      <c r="F469" s="1009"/>
      <c r="G469" s="1009"/>
      <c r="H469" s="1009"/>
      <c r="I469" s="1009"/>
      <c r="J469" s="1002"/>
      <c r="K469" s="1001"/>
      <c r="L469" s="995"/>
      <c r="M469" s="1001"/>
      <c r="N469" s="995"/>
      <c r="O469" s="1001"/>
      <c r="P469" s="1003"/>
      <c r="Q469" s="1017"/>
    </row>
    <row r="470" spans="1:17" x14ac:dyDescent="0.25">
      <c r="A470" s="1009"/>
      <c r="B470" s="1009"/>
      <c r="C470" s="1009"/>
      <c r="D470" s="1009"/>
      <c r="E470" s="1009"/>
      <c r="F470" s="1009"/>
      <c r="G470" s="1009"/>
      <c r="H470" s="1009"/>
      <c r="I470" s="1009"/>
      <c r="J470" s="1002"/>
      <c r="K470" s="1001"/>
      <c r="L470" s="995"/>
      <c r="M470" s="1001"/>
      <c r="N470" s="995"/>
      <c r="O470" s="1001"/>
      <c r="P470" s="1003"/>
      <c r="Q470" s="1017"/>
    </row>
    <row r="471" spans="1:17" x14ac:dyDescent="0.25">
      <c r="A471" s="1009"/>
      <c r="B471" s="1009"/>
      <c r="C471" s="1009"/>
      <c r="D471" s="1009"/>
      <c r="E471" s="1009"/>
      <c r="F471" s="1009"/>
      <c r="G471" s="1009"/>
      <c r="H471" s="1009"/>
      <c r="I471" s="1009"/>
      <c r="J471" s="1002"/>
      <c r="K471" s="1001"/>
      <c r="L471" s="995"/>
      <c r="M471" s="1001"/>
      <c r="N471" s="995"/>
      <c r="O471" s="1001"/>
      <c r="P471" s="1003"/>
      <c r="Q471" s="1017"/>
    </row>
    <row r="472" spans="1:17" x14ac:dyDescent="0.25">
      <c r="A472" s="1009"/>
      <c r="B472" s="1009"/>
      <c r="C472" s="1009"/>
      <c r="D472" s="1009"/>
      <c r="E472" s="1009"/>
      <c r="F472" s="1009"/>
      <c r="G472" s="1009"/>
      <c r="H472" s="1009"/>
      <c r="I472" s="1009"/>
      <c r="J472" s="1002"/>
      <c r="K472" s="1001"/>
      <c r="L472" s="995"/>
      <c r="M472" s="1001"/>
      <c r="N472" s="995"/>
      <c r="O472" s="1001"/>
      <c r="P472" s="1003"/>
      <c r="Q472" s="1017"/>
    </row>
    <row r="473" spans="1:17" x14ac:dyDescent="0.25">
      <c r="A473" s="1009"/>
      <c r="B473" s="1009"/>
      <c r="C473" s="1009"/>
      <c r="D473" s="1009"/>
      <c r="E473" s="1009"/>
      <c r="F473" s="1009"/>
      <c r="G473" s="1009"/>
      <c r="H473" s="1009"/>
      <c r="I473" s="1009"/>
      <c r="J473" s="1002"/>
      <c r="K473" s="1001"/>
      <c r="L473" s="995"/>
      <c r="M473" s="1001"/>
      <c r="N473" s="995"/>
      <c r="O473" s="1001"/>
      <c r="P473" s="1003"/>
      <c r="Q473" s="1017"/>
    </row>
    <row r="474" spans="1:17" x14ac:dyDescent="0.25">
      <c r="A474" s="1009"/>
      <c r="B474" s="1009"/>
      <c r="C474" s="1009"/>
      <c r="D474" s="1009"/>
      <c r="E474" s="1009"/>
      <c r="F474" s="1009"/>
      <c r="G474" s="1009"/>
      <c r="H474" s="1009"/>
      <c r="I474" s="1009"/>
      <c r="J474" s="1002"/>
      <c r="K474" s="1001"/>
      <c r="L474" s="995"/>
      <c r="M474" s="1001"/>
      <c r="N474" s="995"/>
      <c r="O474" s="1001"/>
      <c r="P474" s="1003"/>
      <c r="Q474" s="1017"/>
    </row>
    <row r="475" spans="1:17" x14ac:dyDescent="0.25">
      <c r="A475" s="1009"/>
      <c r="B475" s="1009"/>
      <c r="C475" s="1009"/>
      <c r="D475" s="1009"/>
      <c r="E475" s="1009"/>
      <c r="F475" s="1009"/>
      <c r="G475" s="1009"/>
      <c r="H475" s="1009"/>
      <c r="I475" s="1009"/>
      <c r="J475" s="1002"/>
      <c r="K475" s="1001"/>
      <c r="L475" s="995"/>
      <c r="M475" s="1001"/>
      <c r="N475" s="995"/>
      <c r="O475" s="1001"/>
      <c r="P475" s="1003"/>
      <c r="Q475" s="1017"/>
    </row>
    <row r="476" spans="1:17" x14ac:dyDescent="0.25">
      <c r="A476" s="1009"/>
      <c r="B476" s="1009"/>
      <c r="C476" s="1009"/>
      <c r="D476" s="1009"/>
      <c r="E476" s="1009"/>
      <c r="F476" s="1009"/>
      <c r="G476" s="1009"/>
      <c r="H476" s="1009"/>
      <c r="I476" s="1009"/>
      <c r="J476" s="1002"/>
      <c r="K476" s="1001"/>
      <c r="L476" s="995"/>
      <c r="M476" s="1001"/>
      <c r="N476" s="995"/>
      <c r="O476" s="1001"/>
      <c r="P476" s="1003"/>
      <c r="Q476" s="1017"/>
    </row>
    <row r="477" spans="1:17" x14ac:dyDescent="0.25">
      <c r="A477" s="1009"/>
      <c r="B477" s="1009"/>
      <c r="C477" s="1009"/>
      <c r="D477" s="1009"/>
      <c r="E477" s="1009"/>
      <c r="F477" s="1009"/>
      <c r="G477" s="1009"/>
      <c r="H477" s="1009"/>
      <c r="I477" s="1009"/>
      <c r="J477" s="1002"/>
      <c r="K477" s="1001"/>
      <c r="L477" s="995"/>
      <c r="M477" s="1001"/>
      <c r="N477" s="995"/>
      <c r="O477" s="1001"/>
      <c r="P477" s="1003"/>
      <c r="Q477" s="1017"/>
    </row>
    <row r="478" spans="1:17" x14ac:dyDescent="0.25">
      <c r="A478" s="1009"/>
      <c r="B478" s="1009"/>
      <c r="C478" s="1009"/>
      <c r="D478" s="1009"/>
      <c r="E478" s="1009"/>
      <c r="F478" s="1009"/>
      <c r="G478" s="1009"/>
      <c r="H478" s="1009"/>
      <c r="I478" s="1009"/>
      <c r="J478" s="1002"/>
      <c r="K478" s="1001"/>
      <c r="L478" s="995"/>
      <c r="M478" s="1001"/>
      <c r="N478" s="995"/>
      <c r="O478" s="1001"/>
      <c r="P478" s="1003"/>
      <c r="Q478" s="1017"/>
    </row>
    <row r="479" spans="1:17" x14ac:dyDescent="0.25">
      <c r="A479" s="1009"/>
      <c r="B479" s="1009"/>
      <c r="C479" s="1009"/>
      <c r="D479" s="1009"/>
      <c r="E479" s="1009"/>
      <c r="F479" s="1009"/>
      <c r="G479" s="1009"/>
      <c r="H479" s="1009"/>
      <c r="I479" s="1009"/>
      <c r="J479" s="1002"/>
      <c r="K479" s="1001"/>
      <c r="L479" s="995"/>
      <c r="M479" s="1001"/>
      <c r="N479" s="995"/>
      <c r="O479" s="1001"/>
      <c r="P479" s="1003"/>
      <c r="Q479" s="1017"/>
    </row>
    <row r="480" spans="1:17" x14ac:dyDescent="0.25">
      <c r="A480" s="1009"/>
      <c r="B480" s="1009"/>
      <c r="C480" s="1009"/>
      <c r="D480" s="1009"/>
      <c r="E480" s="1009"/>
      <c r="F480" s="1009"/>
      <c r="G480" s="1009"/>
      <c r="H480" s="1009"/>
      <c r="I480" s="1009"/>
      <c r="J480" s="1002"/>
      <c r="K480" s="1001"/>
      <c r="L480" s="995"/>
      <c r="M480" s="1001"/>
      <c r="N480" s="995"/>
      <c r="O480" s="1001"/>
      <c r="P480" s="1003"/>
      <c r="Q480" s="1017"/>
    </row>
    <row r="481" spans="1:17" x14ac:dyDescent="0.25">
      <c r="A481" s="1009"/>
      <c r="B481" s="1009"/>
      <c r="C481" s="1009"/>
      <c r="D481" s="1009"/>
      <c r="E481" s="1009"/>
      <c r="F481" s="1009"/>
      <c r="G481" s="1009"/>
      <c r="H481" s="1009"/>
      <c r="I481" s="1009"/>
      <c r="J481" s="1002"/>
      <c r="K481" s="1001"/>
      <c r="L481" s="995"/>
      <c r="M481" s="1001"/>
      <c r="N481" s="995"/>
      <c r="O481" s="1001"/>
      <c r="P481" s="1003"/>
      <c r="Q481" s="1017"/>
    </row>
    <row r="482" spans="1:17" x14ac:dyDescent="0.25">
      <c r="A482" s="1009"/>
      <c r="B482" s="1009"/>
      <c r="C482" s="1009"/>
      <c r="D482" s="1009"/>
      <c r="E482" s="1009"/>
      <c r="F482" s="1009"/>
      <c r="G482" s="1009"/>
      <c r="H482" s="1009"/>
      <c r="I482" s="1009"/>
      <c r="J482" s="1002"/>
      <c r="K482" s="1001"/>
      <c r="L482" s="995"/>
      <c r="M482" s="1001"/>
      <c r="N482" s="995"/>
      <c r="O482" s="1001"/>
      <c r="P482" s="1003"/>
      <c r="Q482" s="1017"/>
    </row>
    <row r="483" spans="1:17" x14ac:dyDescent="0.25">
      <c r="A483" s="1009"/>
      <c r="B483" s="1009"/>
      <c r="C483" s="1009"/>
      <c r="D483" s="1009"/>
      <c r="E483" s="1009"/>
      <c r="F483" s="1009"/>
      <c r="G483" s="1009"/>
      <c r="H483" s="1009"/>
      <c r="I483" s="1009"/>
      <c r="J483" s="1002"/>
      <c r="K483" s="1001"/>
      <c r="L483" s="995"/>
      <c r="M483" s="1001"/>
      <c r="N483" s="995"/>
      <c r="O483" s="1001"/>
      <c r="P483" s="1003"/>
      <c r="Q483" s="1017"/>
    </row>
    <row r="484" spans="1:17" x14ac:dyDescent="0.25">
      <c r="A484" s="1009"/>
      <c r="B484" s="1009"/>
      <c r="C484" s="1009"/>
      <c r="D484" s="1009"/>
      <c r="E484" s="1009"/>
      <c r="F484" s="1009"/>
      <c r="G484" s="1009"/>
      <c r="H484" s="1009"/>
      <c r="I484" s="1009"/>
      <c r="J484" s="1002"/>
      <c r="K484" s="1001"/>
      <c r="L484" s="995"/>
      <c r="M484" s="1001"/>
      <c r="N484" s="995"/>
      <c r="O484" s="1001"/>
      <c r="P484" s="1003"/>
      <c r="Q484" s="1017"/>
    </row>
    <row r="485" spans="1:17" x14ac:dyDescent="0.25">
      <c r="A485" s="1009"/>
      <c r="B485" s="1009"/>
      <c r="C485" s="1009"/>
      <c r="D485" s="1009"/>
      <c r="E485" s="1009"/>
      <c r="F485" s="1009"/>
      <c r="G485" s="1009"/>
      <c r="H485" s="1009"/>
      <c r="I485" s="1009"/>
      <c r="J485" s="1002"/>
      <c r="K485" s="1001"/>
      <c r="L485" s="995"/>
      <c r="M485" s="1001"/>
      <c r="N485" s="995"/>
      <c r="O485" s="1001"/>
      <c r="P485" s="1003"/>
      <c r="Q485" s="1017"/>
    </row>
    <row r="486" spans="1:17" x14ac:dyDescent="0.25">
      <c r="A486" s="1009"/>
      <c r="B486" s="1009"/>
      <c r="C486" s="1009"/>
      <c r="D486" s="1009"/>
      <c r="E486" s="1009"/>
      <c r="F486" s="1009"/>
      <c r="G486" s="1009"/>
      <c r="H486" s="1009"/>
      <c r="I486" s="1009"/>
      <c r="J486" s="1002"/>
      <c r="K486" s="1001"/>
      <c r="L486" s="995"/>
      <c r="M486" s="1001"/>
      <c r="N486" s="995"/>
      <c r="O486" s="1001"/>
      <c r="P486" s="1003"/>
      <c r="Q486" s="1017"/>
    </row>
    <row r="487" spans="1:17" x14ac:dyDescent="0.25">
      <c r="A487" s="1009"/>
      <c r="B487" s="1009"/>
      <c r="C487" s="1009"/>
      <c r="D487" s="1009"/>
      <c r="E487" s="1009"/>
      <c r="F487" s="1009"/>
      <c r="G487" s="1009"/>
      <c r="H487" s="1009"/>
      <c r="I487" s="1009"/>
      <c r="J487" s="1002"/>
      <c r="K487" s="1001"/>
      <c r="L487" s="995"/>
      <c r="M487" s="1001"/>
      <c r="N487" s="995"/>
      <c r="O487" s="1001"/>
      <c r="P487" s="1003"/>
      <c r="Q487" s="1017"/>
    </row>
  </sheetData>
  <mergeCells count="129">
    <mergeCell ref="A1:Q1"/>
    <mergeCell ref="A2:Q2"/>
    <mergeCell ref="A3:Q3"/>
    <mergeCell ref="A4:F4"/>
    <mergeCell ref="G4:L4"/>
    <mergeCell ref="M4:Q4"/>
    <mergeCell ref="A5:A8"/>
    <mergeCell ref="B5:E8"/>
    <mergeCell ref="H5:K5"/>
    <mergeCell ref="L5:O5"/>
    <mergeCell ref="P5:P8"/>
    <mergeCell ref="Q5:Q8"/>
    <mergeCell ref="F6:G6"/>
    <mergeCell ref="H6:I6"/>
    <mergeCell ref="J6:K6"/>
    <mergeCell ref="L6:M6"/>
    <mergeCell ref="Q39:Q42"/>
    <mergeCell ref="F40:G40"/>
    <mergeCell ref="H40:I40"/>
    <mergeCell ref="J40:K40"/>
    <mergeCell ref="L40:M40"/>
    <mergeCell ref="N6:O6"/>
    <mergeCell ref="F7:G7"/>
    <mergeCell ref="H7:I7"/>
    <mergeCell ref="J7:K7"/>
    <mergeCell ref="L7:M7"/>
    <mergeCell ref="N7:O7"/>
    <mergeCell ref="N40:O40"/>
    <mergeCell ref="F41:G41"/>
    <mergeCell ref="H41:I41"/>
    <mergeCell ref="J41:K41"/>
    <mergeCell ref="L41:M41"/>
    <mergeCell ref="N41:O41"/>
    <mergeCell ref="A39:A42"/>
    <mergeCell ref="B39:E42"/>
    <mergeCell ref="H39:K39"/>
    <mergeCell ref="L39:O39"/>
    <mergeCell ref="A50:A53"/>
    <mergeCell ref="B50:E53"/>
    <mergeCell ref="H50:K50"/>
    <mergeCell ref="L50:O50"/>
    <mergeCell ref="P50:P53"/>
    <mergeCell ref="P39:P42"/>
    <mergeCell ref="Q50:Q53"/>
    <mergeCell ref="F51:G51"/>
    <mergeCell ref="H51:I51"/>
    <mergeCell ref="J51:K51"/>
    <mergeCell ref="L51:M51"/>
    <mergeCell ref="P62:P65"/>
    <mergeCell ref="Q62:Q65"/>
    <mergeCell ref="F63:G63"/>
    <mergeCell ref="H63:I63"/>
    <mergeCell ref="J63:K63"/>
    <mergeCell ref="L63:M63"/>
    <mergeCell ref="N51:O51"/>
    <mergeCell ref="F52:G52"/>
    <mergeCell ref="H52:I52"/>
    <mergeCell ref="J52:K52"/>
    <mergeCell ref="L52:M52"/>
    <mergeCell ref="N52:O52"/>
    <mergeCell ref="N63:O63"/>
    <mergeCell ref="F64:G64"/>
    <mergeCell ref="H64:I64"/>
    <mergeCell ref="J64:K64"/>
    <mergeCell ref="L64:M64"/>
    <mergeCell ref="N64:O64"/>
    <mergeCell ref="Q355:Q357"/>
    <mergeCell ref="L356:N356"/>
    <mergeCell ref="A62:A65"/>
    <mergeCell ref="B62:E65"/>
    <mergeCell ref="H62:K62"/>
    <mergeCell ref="L62:O62"/>
    <mergeCell ref="P97:P99"/>
    <mergeCell ref="Q97:Q99"/>
    <mergeCell ref="L98:M98"/>
    <mergeCell ref="N98:O98"/>
    <mergeCell ref="L99:M99"/>
    <mergeCell ref="N99:O99"/>
    <mergeCell ref="A97:A99"/>
    <mergeCell ref="B97:E99"/>
    <mergeCell ref="F97:I99"/>
    <mergeCell ref="J97:J99"/>
    <mergeCell ref="K97:K99"/>
    <mergeCell ref="L97:O97"/>
    <mergeCell ref="P117:P119"/>
    <mergeCell ref="Q117:Q119"/>
    <mergeCell ref="G118:J118"/>
    <mergeCell ref="L118:N118"/>
    <mergeCell ref="A313:A316"/>
    <mergeCell ref="B313:C316"/>
    <mergeCell ref="D313:D316"/>
    <mergeCell ref="E313:F316"/>
    <mergeCell ref="K313:O313"/>
    <mergeCell ref="P313:P316"/>
    <mergeCell ref="A117:A119"/>
    <mergeCell ref="B117:C119"/>
    <mergeCell ref="D117:D119"/>
    <mergeCell ref="E117:F119"/>
    <mergeCell ref="G117:J117"/>
    <mergeCell ref="K117:O117"/>
    <mergeCell ref="Q313:Q316"/>
    <mergeCell ref="L314:M314"/>
    <mergeCell ref="N314:O314"/>
    <mergeCell ref="L315:M315"/>
    <mergeCell ref="N315:O315"/>
    <mergeCell ref="P325:P328"/>
    <mergeCell ref="Q325:Q328"/>
    <mergeCell ref="J326:K326"/>
    <mergeCell ref="M326:N326"/>
    <mergeCell ref="J327:K327"/>
    <mergeCell ref="M327:N327"/>
    <mergeCell ref="A433:F433"/>
    <mergeCell ref="G433:L433"/>
    <mergeCell ref="M433:Q433"/>
    <mergeCell ref="A363:A365"/>
    <mergeCell ref="C363:D365"/>
    <mergeCell ref="L363:N363"/>
    <mergeCell ref="P363:P365"/>
    <mergeCell ref="Q363:Q365"/>
    <mergeCell ref="L364:N364"/>
    <mergeCell ref="A325:A328"/>
    <mergeCell ref="C325:C328"/>
    <mergeCell ref="D325:D328"/>
    <mergeCell ref="E325:F328"/>
    <mergeCell ref="J325:O325"/>
    <mergeCell ref="A355:A357"/>
    <mergeCell ref="C355:D357"/>
    <mergeCell ref="L355:N355"/>
    <mergeCell ref="P355:P357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7"/>
  <sheetViews>
    <sheetView showGridLines="0" workbookViewId="0">
      <selection activeCell="E27" sqref="E27"/>
    </sheetView>
  </sheetViews>
  <sheetFormatPr baseColWidth="10" defaultColWidth="11.42578125" defaultRowHeight="15" x14ac:dyDescent="0.25"/>
  <cols>
    <col min="1" max="1" width="44.140625" style="1734" customWidth="1"/>
    <col min="2" max="3" width="24.85546875" style="1734" customWidth="1"/>
    <col min="4" max="4" width="12.7109375" style="1720" bestFit="1" customWidth="1"/>
    <col min="5" max="16384" width="11.42578125" style="1720"/>
  </cols>
  <sheetData>
    <row r="1" spans="1:255" ht="15.75" x14ac:dyDescent="0.25">
      <c r="A1" s="2246" t="s">
        <v>902</v>
      </c>
      <c r="B1" s="2247"/>
      <c r="C1" s="2248"/>
    </row>
    <row r="2" spans="1:255" ht="15.75" x14ac:dyDescent="0.25">
      <c r="A2" s="2239" t="s">
        <v>2188</v>
      </c>
      <c r="B2" s="2240"/>
      <c r="C2" s="2241"/>
      <c r="D2" s="2245"/>
      <c r="E2" s="2245"/>
      <c r="F2" s="2245"/>
      <c r="G2" s="2245"/>
      <c r="H2" s="2245"/>
      <c r="I2" s="2245"/>
      <c r="J2" s="2245"/>
      <c r="K2" s="2245"/>
      <c r="L2" s="2245"/>
      <c r="M2" s="2245"/>
      <c r="N2" s="2245"/>
      <c r="O2" s="2245"/>
      <c r="P2" s="2245"/>
      <c r="Q2" s="2245"/>
      <c r="R2" s="2245"/>
      <c r="S2" s="2245"/>
      <c r="T2" s="2245"/>
      <c r="U2" s="2245"/>
      <c r="V2" s="2245"/>
      <c r="W2" s="2245"/>
      <c r="X2" s="2245"/>
      <c r="Y2" s="2245"/>
      <c r="Z2" s="2245"/>
      <c r="AA2" s="2245"/>
      <c r="AB2" s="2245"/>
      <c r="AC2" s="2245"/>
      <c r="AD2" s="2245"/>
      <c r="AE2" s="2245"/>
      <c r="AF2" s="2245"/>
      <c r="AG2" s="2245"/>
      <c r="AH2" s="2245"/>
      <c r="AI2" s="2245"/>
      <c r="AJ2" s="2245"/>
      <c r="AK2" s="2245"/>
      <c r="AL2" s="2245"/>
      <c r="AM2" s="2245"/>
      <c r="AN2" s="2245"/>
      <c r="AO2" s="2245"/>
      <c r="AP2" s="2245"/>
      <c r="AQ2" s="2245"/>
      <c r="AR2" s="2245"/>
      <c r="AS2" s="2245"/>
      <c r="AT2" s="2245"/>
      <c r="AU2" s="2245"/>
      <c r="AV2" s="2245"/>
      <c r="AW2" s="2245"/>
      <c r="AX2" s="2245"/>
      <c r="AY2" s="2245"/>
      <c r="AZ2" s="2245"/>
      <c r="BA2" s="2245"/>
      <c r="BB2" s="2245"/>
      <c r="BC2" s="2245"/>
      <c r="BD2" s="2245"/>
      <c r="BE2" s="2245"/>
      <c r="BF2" s="2245"/>
      <c r="BG2" s="2245"/>
      <c r="BH2" s="2245"/>
      <c r="BI2" s="2245"/>
      <c r="BJ2" s="2245"/>
      <c r="BK2" s="2245"/>
      <c r="BL2" s="2245"/>
      <c r="BM2" s="2245"/>
      <c r="BN2" s="2245"/>
      <c r="BO2" s="2245"/>
      <c r="BP2" s="2245"/>
      <c r="BQ2" s="2245"/>
      <c r="BR2" s="2245"/>
      <c r="BS2" s="2245"/>
      <c r="BT2" s="2245"/>
      <c r="BU2" s="2245"/>
      <c r="BV2" s="2245"/>
      <c r="BW2" s="2245"/>
      <c r="BX2" s="2245"/>
      <c r="BY2" s="2245"/>
      <c r="BZ2" s="2245"/>
      <c r="CA2" s="2245"/>
      <c r="CB2" s="2245"/>
      <c r="CC2" s="2245"/>
      <c r="CD2" s="2245"/>
      <c r="CE2" s="2245"/>
      <c r="CF2" s="2245"/>
      <c r="CG2" s="2245"/>
      <c r="CH2" s="2245"/>
      <c r="CI2" s="2245"/>
      <c r="CJ2" s="2245"/>
      <c r="CK2" s="2245"/>
      <c r="CL2" s="2245"/>
      <c r="CM2" s="2245"/>
      <c r="CN2" s="2245"/>
      <c r="CO2" s="2245"/>
      <c r="CP2" s="2245"/>
      <c r="CQ2" s="2245"/>
      <c r="CR2" s="2245"/>
      <c r="CS2" s="2245"/>
      <c r="CT2" s="2245"/>
      <c r="CU2" s="2245"/>
      <c r="CV2" s="2245"/>
      <c r="CW2" s="2245"/>
      <c r="CX2" s="2245"/>
      <c r="CY2" s="2245"/>
      <c r="CZ2" s="2245"/>
      <c r="DA2" s="2245"/>
      <c r="DB2" s="2245"/>
      <c r="DC2" s="2245"/>
      <c r="DD2" s="2245"/>
      <c r="DE2" s="2245"/>
      <c r="DF2" s="2245"/>
      <c r="DG2" s="2245"/>
      <c r="DH2" s="2245"/>
      <c r="DI2" s="2245"/>
      <c r="DJ2" s="2245"/>
      <c r="DK2" s="2245"/>
      <c r="DL2" s="2245"/>
      <c r="DM2" s="2245"/>
      <c r="DN2" s="2245"/>
      <c r="DO2" s="2245"/>
      <c r="DP2" s="2245"/>
      <c r="DQ2" s="2245"/>
      <c r="DR2" s="2245"/>
      <c r="DS2" s="2245"/>
      <c r="DT2" s="2245"/>
      <c r="DU2" s="2245"/>
      <c r="DV2" s="2245"/>
      <c r="DW2" s="2245"/>
      <c r="DX2" s="2245"/>
      <c r="DY2" s="2245"/>
      <c r="DZ2" s="2245"/>
      <c r="EA2" s="2245"/>
      <c r="EB2" s="2245"/>
      <c r="EC2" s="2245"/>
      <c r="ED2" s="2245"/>
      <c r="EE2" s="2245"/>
      <c r="EF2" s="2245"/>
      <c r="EG2" s="2245"/>
      <c r="EH2" s="2245"/>
      <c r="EI2" s="2245"/>
      <c r="EJ2" s="2245"/>
      <c r="EK2" s="2245"/>
      <c r="EL2" s="2245"/>
      <c r="EM2" s="2245"/>
      <c r="EN2" s="2245"/>
      <c r="EO2" s="2245"/>
      <c r="EP2" s="2245"/>
      <c r="EQ2" s="2245"/>
      <c r="ER2" s="2245"/>
      <c r="ES2" s="2245"/>
      <c r="ET2" s="2245"/>
      <c r="EU2" s="2245"/>
      <c r="EV2" s="2245"/>
      <c r="EW2" s="2245"/>
      <c r="EX2" s="2245"/>
      <c r="EY2" s="2245"/>
      <c r="EZ2" s="2245"/>
      <c r="FA2" s="2245"/>
      <c r="FB2" s="2245"/>
      <c r="FC2" s="2245"/>
      <c r="FD2" s="2245"/>
      <c r="FE2" s="2245"/>
      <c r="FF2" s="2245"/>
      <c r="FG2" s="2245"/>
      <c r="FH2" s="2245"/>
      <c r="FI2" s="2245"/>
      <c r="FJ2" s="2245"/>
      <c r="FK2" s="2245"/>
      <c r="FL2" s="2245"/>
      <c r="FM2" s="2245"/>
      <c r="FN2" s="2245"/>
      <c r="FO2" s="2245"/>
      <c r="FP2" s="2245"/>
      <c r="FQ2" s="2245"/>
      <c r="FR2" s="2245"/>
      <c r="FS2" s="2245"/>
      <c r="FT2" s="2245"/>
      <c r="FU2" s="2245"/>
      <c r="FV2" s="2245"/>
      <c r="FW2" s="2245"/>
      <c r="FX2" s="2245"/>
      <c r="FY2" s="2245"/>
      <c r="FZ2" s="2245"/>
      <c r="GA2" s="2245"/>
      <c r="GB2" s="2245"/>
      <c r="GC2" s="2245"/>
      <c r="GD2" s="2245"/>
      <c r="GE2" s="2245"/>
      <c r="GF2" s="2245"/>
      <c r="GG2" s="2245"/>
      <c r="GH2" s="2245"/>
      <c r="GI2" s="2245"/>
      <c r="GJ2" s="2245"/>
      <c r="GK2" s="2245"/>
      <c r="GL2" s="2245"/>
      <c r="GM2" s="2245"/>
      <c r="GN2" s="2245"/>
      <c r="GO2" s="2245"/>
      <c r="GP2" s="2245"/>
      <c r="GQ2" s="2245"/>
      <c r="GR2" s="2245"/>
      <c r="GS2" s="2245"/>
      <c r="GT2" s="2245"/>
      <c r="GU2" s="2245"/>
      <c r="GV2" s="2245"/>
      <c r="GW2" s="2245"/>
      <c r="GX2" s="2245"/>
      <c r="GY2" s="2245"/>
      <c r="GZ2" s="2245"/>
      <c r="HA2" s="2245"/>
      <c r="HB2" s="2245"/>
      <c r="HC2" s="2245"/>
      <c r="HD2" s="2245"/>
      <c r="HE2" s="2245"/>
      <c r="HF2" s="2245"/>
      <c r="HG2" s="2245"/>
      <c r="HH2" s="2245"/>
      <c r="HI2" s="2245"/>
      <c r="HJ2" s="2245"/>
      <c r="HK2" s="2245"/>
      <c r="HL2" s="2245"/>
      <c r="HM2" s="2245"/>
      <c r="HN2" s="2245"/>
      <c r="HO2" s="2245"/>
      <c r="HP2" s="2245"/>
      <c r="HQ2" s="2245"/>
      <c r="HR2" s="2245"/>
      <c r="HS2" s="2245"/>
      <c r="HT2" s="2245"/>
      <c r="HU2" s="2245"/>
      <c r="HV2" s="2245"/>
      <c r="HW2" s="2245"/>
      <c r="HX2" s="2245"/>
      <c r="HY2" s="2245"/>
      <c r="HZ2" s="2245"/>
      <c r="IA2" s="2245"/>
      <c r="IB2" s="2245"/>
      <c r="IC2" s="2245"/>
      <c r="ID2" s="2245"/>
      <c r="IE2" s="2245"/>
      <c r="IF2" s="2245"/>
      <c r="IG2" s="2245"/>
      <c r="IH2" s="2245"/>
      <c r="II2" s="2245"/>
      <c r="IJ2" s="2245"/>
      <c r="IK2" s="2245"/>
      <c r="IL2" s="2245"/>
      <c r="IM2" s="2245"/>
      <c r="IN2" s="2245"/>
      <c r="IO2" s="2245"/>
      <c r="IP2" s="2245"/>
      <c r="IQ2" s="2245"/>
      <c r="IR2" s="2245"/>
      <c r="IS2" s="2245"/>
      <c r="IT2" s="2245"/>
      <c r="IU2" s="2245"/>
    </row>
    <row r="3" spans="1:255" ht="15.75" x14ac:dyDescent="0.25">
      <c r="A3" s="2239" t="s">
        <v>1534</v>
      </c>
      <c r="B3" s="2240"/>
      <c r="C3" s="2241"/>
      <c r="D3" s="2245"/>
      <c r="E3" s="2245"/>
      <c r="F3" s="2245"/>
      <c r="G3" s="2245"/>
      <c r="H3" s="2245"/>
      <c r="I3" s="2245"/>
      <c r="J3" s="2245"/>
      <c r="K3" s="2245"/>
      <c r="L3" s="2245"/>
      <c r="M3" s="2245"/>
      <c r="N3" s="2245"/>
      <c r="O3" s="2245"/>
      <c r="P3" s="2245"/>
      <c r="Q3" s="2245"/>
      <c r="R3" s="2245"/>
      <c r="S3" s="2245"/>
      <c r="T3" s="2245"/>
      <c r="U3" s="2245"/>
      <c r="V3" s="2245"/>
      <c r="W3" s="2245"/>
      <c r="X3" s="2245"/>
      <c r="Y3" s="2245"/>
      <c r="Z3" s="2245"/>
      <c r="AA3" s="2245"/>
      <c r="AB3" s="2245"/>
      <c r="AC3" s="2245"/>
      <c r="AD3" s="2245"/>
      <c r="AE3" s="2245"/>
      <c r="AF3" s="2245"/>
      <c r="AG3" s="2245"/>
      <c r="AH3" s="2245"/>
      <c r="AI3" s="2245"/>
      <c r="AJ3" s="2245"/>
      <c r="AK3" s="2245"/>
      <c r="AL3" s="2245"/>
      <c r="AM3" s="2245"/>
      <c r="AN3" s="2245"/>
      <c r="AO3" s="2245"/>
      <c r="AP3" s="2245"/>
      <c r="AQ3" s="2245"/>
      <c r="AR3" s="2245"/>
      <c r="AS3" s="2245"/>
      <c r="AT3" s="2245"/>
      <c r="AU3" s="2245"/>
      <c r="AV3" s="2245"/>
      <c r="AW3" s="2245"/>
      <c r="AX3" s="2245"/>
      <c r="AY3" s="2245"/>
      <c r="AZ3" s="2245"/>
      <c r="BA3" s="2245"/>
      <c r="BB3" s="2245"/>
      <c r="BC3" s="2245"/>
      <c r="BD3" s="2245"/>
      <c r="BE3" s="2245"/>
      <c r="BF3" s="2245"/>
      <c r="BG3" s="2245"/>
      <c r="BH3" s="2245"/>
      <c r="BI3" s="2245"/>
      <c r="BJ3" s="2245"/>
      <c r="BK3" s="2245"/>
      <c r="BL3" s="2245"/>
      <c r="BM3" s="2245"/>
      <c r="BN3" s="2245"/>
      <c r="BO3" s="2245"/>
      <c r="BP3" s="2245"/>
      <c r="BQ3" s="2245"/>
      <c r="BR3" s="2245"/>
      <c r="BS3" s="2245"/>
      <c r="BT3" s="2245"/>
      <c r="BU3" s="2245"/>
      <c r="BV3" s="2245"/>
      <c r="BW3" s="2245"/>
      <c r="BX3" s="2245"/>
      <c r="BY3" s="2245"/>
      <c r="BZ3" s="2245"/>
      <c r="CA3" s="2245"/>
      <c r="CB3" s="2245"/>
      <c r="CC3" s="2245"/>
      <c r="CD3" s="2245"/>
      <c r="CE3" s="2245"/>
      <c r="CF3" s="2245"/>
      <c r="CG3" s="2245"/>
      <c r="CH3" s="2245"/>
      <c r="CI3" s="2245"/>
      <c r="CJ3" s="2245"/>
      <c r="CK3" s="2245"/>
      <c r="CL3" s="2245"/>
      <c r="CM3" s="2245"/>
      <c r="CN3" s="2245"/>
      <c r="CO3" s="2245"/>
      <c r="CP3" s="2245"/>
      <c r="CQ3" s="2245"/>
      <c r="CR3" s="2245"/>
      <c r="CS3" s="2245"/>
      <c r="CT3" s="2245"/>
      <c r="CU3" s="2245"/>
      <c r="CV3" s="2245"/>
      <c r="CW3" s="2245"/>
      <c r="CX3" s="2245"/>
      <c r="CY3" s="2245"/>
      <c r="CZ3" s="2245"/>
      <c r="DA3" s="2245"/>
      <c r="DB3" s="2245"/>
      <c r="DC3" s="2245"/>
      <c r="DD3" s="2245"/>
      <c r="DE3" s="2245"/>
      <c r="DF3" s="2245"/>
      <c r="DG3" s="2245"/>
      <c r="DH3" s="2245"/>
      <c r="DI3" s="2245"/>
      <c r="DJ3" s="2245"/>
      <c r="DK3" s="2245"/>
      <c r="DL3" s="2245"/>
      <c r="DM3" s="2245"/>
      <c r="DN3" s="2245"/>
      <c r="DO3" s="2245"/>
      <c r="DP3" s="2245"/>
      <c r="DQ3" s="2245"/>
      <c r="DR3" s="2245"/>
      <c r="DS3" s="2245"/>
      <c r="DT3" s="2245"/>
      <c r="DU3" s="2245"/>
      <c r="DV3" s="2245"/>
      <c r="DW3" s="2245"/>
      <c r="DX3" s="2245"/>
      <c r="DY3" s="2245"/>
      <c r="DZ3" s="2245"/>
      <c r="EA3" s="2245"/>
      <c r="EB3" s="2245"/>
      <c r="EC3" s="2245"/>
      <c r="ED3" s="2245"/>
      <c r="EE3" s="2245"/>
      <c r="EF3" s="2245"/>
      <c r="EG3" s="2245"/>
      <c r="EH3" s="2245"/>
      <c r="EI3" s="2245"/>
      <c r="EJ3" s="2245"/>
      <c r="EK3" s="2245"/>
      <c r="EL3" s="2245"/>
      <c r="EM3" s="2245"/>
      <c r="EN3" s="2245"/>
      <c r="EO3" s="2245"/>
      <c r="EP3" s="2245"/>
      <c r="EQ3" s="2245"/>
      <c r="ER3" s="2245"/>
      <c r="ES3" s="2245"/>
      <c r="ET3" s="2245"/>
      <c r="EU3" s="2245"/>
      <c r="EV3" s="2245"/>
      <c r="EW3" s="2245"/>
      <c r="EX3" s="2245"/>
      <c r="EY3" s="2245"/>
      <c r="EZ3" s="2245"/>
      <c r="FA3" s="2245"/>
      <c r="FB3" s="2245"/>
      <c r="FC3" s="2245"/>
      <c r="FD3" s="2245"/>
      <c r="FE3" s="2245"/>
      <c r="FF3" s="2245"/>
      <c r="FG3" s="2245"/>
      <c r="FH3" s="2245"/>
      <c r="FI3" s="2245"/>
      <c r="FJ3" s="2245"/>
      <c r="FK3" s="2245"/>
      <c r="FL3" s="2245"/>
      <c r="FM3" s="2245"/>
      <c r="FN3" s="2245"/>
      <c r="FO3" s="2245"/>
      <c r="FP3" s="2245"/>
      <c r="FQ3" s="2245"/>
      <c r="FR3" s="2245"/>
      <c r="FS3" s="2245"/>
      <c r="FT3" s="2245"/>
      <c r="FU3" s="2245"/>
      <c r="FV3" s="2245"/>
      <c r="FW3" s="2245"/>
      <c r="FX3" s="2245"/>
      <c r="FY3" s="2245"/>
      <c r="FZ3" s="2245"/>
      <c r="GA3" s="2245"/>
      <c r="GB3" s="2245"/>
      <c r="GC3" s="2245"/>
      <c r="GD3" s="2245"/>
      <c r="GE3" s="2245"/>
      <c r="GF3" s="2245"/>
      <c r="GG3" s="2245"/>
      <c r="GH3" s="2245"/>
      <c r="GI3" s="2245"/>
      <c r="GJ3" s="2245"/>
      <c r="GK3" s="2245"/>
      <c r="GL3" s="2245"/>
      <c r="GM3" s="2245"/>
      <c r="GN3" s="2245"/>
      <c r="GO3" s="2245"/>
      <c r="GP3" s="2245"/>
      <c r="GQ3" s="2245"/>
      <c r="GR3" s="2245"/>
      <c r="GS3" s="2245"/>
      <c r="GT3" s="2245"/>
      <c r="GU3" s="2245"/>
      <c r="GV3" s="2245"/>
      <c r="GW3" s="2245"/>
      <c r="GX3" s="2245"/>
      <c r="GY3" s="2245"/>
      <c r="GZ3" s="2245"/>
      <c r="HA3" s="2245"/>
      <c r="HB3" s="2245"/>
      <c r="HC3" s="2245"/>
      <c r="HD3" s="2245"/>
      <c r="HE3" s="2245"/>
      <c r="HF3" s="2245"/>
      <c r="HG3" s="2245"/>
      <c r="HH3" s="2245"/>
      <c r="HI3" s="2245"/>
      <c r="HJ3" s="2245"/>
      <c r="HK3" s="2245"/>
      <c r="HL3" s="2245"/>
      <c r="HM3" s="2245"/>
      <c r="HN3" s="2245"/>
      <c r="HO3" s="2245"/>
      <c r="HP3" s="2245"/>
      <c r="HQ3" s="2245"/>
      <c r="HR3" s="2245"/>
      <c r="HS3" s="2245"/>
      <c r="HT3" s="2245"/>
      <c r="HU3" s="2245"/>
      <c r="HV3" s="2245"/>
      <c r="HW3" s="2245"/>
      <c r="HX3" s="2245"/>
      <c r="HY3" s="2245"/>
      <c r="HZ3" s="2245"/>
      <c r="IA3" s="2245"/>
      <c r="IB3" s="2245"/>
      <c r="IC3" s="2245"/>
      <c r="ID3" s="2245"/>
      <c r="IE3" s="2245"/>
      <c r="IF3" s="2245"/>
      <c r="IG3" s="2245"/>
      <c r="IH3" s="2245"/>
      <c r="II3" s="2245"/>
      <c r="IJ3" s="2245"/>
      <c r="IK3" s="2245"/>
      <c r="IL3" s="2245"/>
      <c r="IM3" s="2245"/>
      <c r="IN3" s="2245"/>
      <c r="IO3" s="2245"/>
      <c r="IP3" s="2245"/>
      <c r="IQ3" s="2245"/>
      <c r="IR3" s="2245"/>
      <c r="IS3" s="2245"/>
      <c r="IT3" s="2245"/>
      <c r="IU3" s="2245"/>
    </row>
    <row r="4" spans="1:255" ht="15.75" x14ac:dyDescent="0.25">
      <c r="A4" s="2239" t="s">
        <v>2189</v>
      </c>
      <c r="B4" s="2240"/>
      <c r="C4" s="2241"/>
    </row>
    <row r="5" spans="1:255" ht="6" customHeight="1" x14ac:dyDescent="0.25">
      <c r="A5" s="1721"/>
      <c r="B5" s="1722"/>
      <c r="C5" s="1723"/>
    </row>
    <row r="6" spans="1:255" x14ac:dyDescent="0.25">
      <c r="A6" s="1700" t="s">
        <v>2190</v>
      </c>
      <c r="B6" s="1701" t="s">
        <v>2191</v>
      </c>
      <c r="C6" s="1704" t="s">
        <v>2192</v>
      </c>
    </row>
    <row r="7" spans="1:255" x14ac:dyDescent="0.25">
      <c r="A7" s="1741" t="s">
        <v>1174</v>
      </c>
      <c r="B7" s="361">
        <v>3798.5813516000007</v>
      </c>
      <c r="C7" s="1725">
        <f>B7/$B$17</f>
        <v>1.5514808789928737E-2</v>
      </c>
      <c r="D7" s="1724"/>
      <c r="E7" s="1724"/>
      <c r="F7" s="1726"/>
    </row>
    <row r="8" spans="1:255" x14ac:dyDescent="0.25">
      <c r="A8" s="1741" t="s">
        <v>1231</v>
      </c>
      <c r="B8" s="361">
        <v>6020.9660223999999</v>
      </c>
      <c r="C8" s="1725">
        <f t="shared" ref="C8:C16" si="0">B8/$B$17</f>
        <v>2.4591848356452024E-2</v>
      </c>
      <c r="D8" s="1724"/>
      <c r="E8" s="1724"/>
      <c r="F8" s="1726"/>
    </row>
    <row r="9" spans="1:255" x14ac:dyDescent="0.25">
      <c r="A9" s="1741" t="s">
        <v>1175</v>
      </c>
      <c r="B9" s="361">
        <v>3206.6752382</v>
      </c>
      <c r="C9" s="1725">
        <f t="shared" si="0"/>
        <v>1.3097245673339754E-2</v>
      </c>
      <c r="D9" s="1724"/>
      <c r="E9" s="1724"/>
      <c r="F9" s="1726"/>
    </row>
    <row r="10" spans="1:255" x14ac:dyDescent="0.25">
      <c r="A10" s="1741" t="s">
        <v>1176</v>
      </c>
      <c r="B10" s="361">
        <v>31230.239728800003</v>
      </c>
      <c r="C10" s="1725">
        <f t="shared" si="0"/>
        <v>0.12755583019220545</v>
      </c>
      <c r="D10" s="1724"/>
      <c r="E10" s="1724"/>
      <c r="F10" s="1726"/>
    </row>
    <row r="11" spans="1:255" x14ac:dyDescent="0.25">
      <c r="A11" s="1742" t="s">
        <v>781</v>
      </c>
      <c r="B11" s="361">
        <v>582.71824100000003</v>
      </c>
      <c r="C11" s="1725">
        <f t="shared" si="0"/>
        <v>2.3800364532697324E-3</v>
      </c>
      <c r="D11" s="1724"/>
      <c r="E11" s="1724"/>
      <c r="F11" s="1726"/>
    </row>
    <row r="12" spans="1:255" x14ac:dyDescent="0.25">
      <c r="A12" s="1741" t="s">
        <v>2193</v>
      </c>
      <c r="B12" s="361">
        <v>7168.4362330000004</v>
      </c>
      <c r="C12" s="1725">
        <f t="shared" si="0"/>
        <v>2.9278540376908437E-2</v>
      </c>
      <c r="D12" s="1724"/>
      <c r="E12" s="1724"/>
      <c r="F12" s="1726"/>
    </row>
    <row r="13" spans="1:255" x14ac:dyDescent="0.25">
      <c r="A13" s="1742" t="s">
        <v>1178</v>
      </c>
      <c r="B13" s="361">
        <v>103674.21253420001</v>
      </c>
      <c r="C13" s="1725">
        <f t="shared" si="0"/>
        <v>0.42344376361375963</v>
      </c>
      <c r="D13" s="1724"/>
      <c r="E13" s="1724"/>
      <c r="F13" s="1726"/>
    </row>
    <row r="14" spans="1:255" ht="26.25" x14ac:dyDescent="0.25">
      <c r="A14" s="1742" t="s">
        <v>1183</v>
      </c>
      <c r="B14" s="361">
        <v>3430.6961527999997</v>
      </c>
      <c r="C14" s="1725">
        <f t="shared" si="0"/>
        <v>1.4012229803796768E-2</v>
      </c>
      <c r="D14" s="1724"/>
      <c r="E14" s="1724"/>
      <c r="F14" s="1726"/>
    </row>
    <row r="15" spans="1:255" x14ac:dyDescent="0.25">
      <c r="A15" s="1743" t="s">
        <v>1180</v>
      </c>
      <c r="B15" s="361">
        <v>79054.901434599989</v>
      </c>
      <c r="C15" s="1725">
        <f t="shared" si="0"/>
        <v>0.3228894068960399</v>
      </c>
      <c r="D15" s="1724"/>
      <c r="E15" s="1724"/>
      <c r="F15" s="1726"/>
    </row>
    <row r="16" spans="1:255" ht="15.75" thickBot="1" x14ac:dyDescent="0.3">
      <c r="A16" s="1741" t="s">
        <v>2194</v>
      </c>
      <c r="B16" s="361">
        <v>6668.4200940000001</v>
      </c>
      <c r="C16" s="1725">
        <f t="shared" si="0"/>
        <v>2.7236289844299513E-2</v>
      </c>
      <c r="D16" s="1724"/>
      <c r="E16" s="1724"/>
      <c r="F16" s="1726"/>
    </row>
    <row r="17" spans="1:15" ht="15.75" thickBot="1" x14ac:dyDescent="0.3">
      <c r="A17" s="1744" t="s">
        <v>940</v>
      </c>
      <c r="B17" s="1745">
        <v>244835.84703060001</v>
      </c>
      <c r="C17" s="1746">
        <f>SUM(C7:C16)</f>
        <v>1</v>
      </c>
      <c r="D17" s="1724"/>
      <c r="E17" s="1724"/>
      <c r="F17" s="1726"/>
    </row>
    <row r="18" spans="1:15" ht="5.25" customHeight="1" thickBot="1" x14ac:dyDescent="0.3">
      <c r="A18" s="1728"/>
      <c r="B18" s="1729"/>
      <c r="C18" s="1730"/>
    </row>
    <row r="19" spans="1:15" x14ac:dyDescent="0.25">
      <c r="A19" s="1731"/>
      <c r="B19" s="1731"/>
      <c r="C19" s="1731"/>
    </row>
    <row r="20" spans="1:15" x14ac:dyDescent="0.25">
      <c r="A20" s="1715" t="s">
        <v>1026</v>
      </c>
      <c r="B20" s="1732"/>
      <c r="C20" s="1732"/>
      <c r="D20" s="1732"/>
      <c r="E20" s="1732"/>
      <c r="F20" s="1732"/>
      <c r="G20" s="1732"/>
      <c r="H20" s="1732"/>
      <c r="I20" s="1732"/>
      <c r="J20" s="1732"/>
      <c r="K20" s="1732"/>
      <c r="L20" s="1732"/>
      <c r="M20" s="1732"/>
      <c r="N20" s="1726"/>
    </row>
    <row r="21" spans="1:15" x14ac:dyDescent="0.25">
      <c r="A21" s="1724"/>
      <c r="B21" s="1732"/>
      <c r="C21" s="1732"/>
      <c r="D21" s="1732"/>
      <c r="E21" s="1732"/>
      <c r="F21" s="1732"/>
      <c r="G21" s="1732"/>
      <c r="H21" s="1732"/>
      <c r="I21" s="1732"/>
      <c r="J21" s="1732"/>
      <c r="K21" s="1732"/>
      <c r="L21" s="1732"/>
      <c r="M21" s="1732"/>
      <c r="N21" s="1726"/>
    </row>
    <row r="22" spans="1:15" x14ac:dyDescent="0.25">
      <c r="A22" s="1724"/>
      <c r="B22" s="1732"/>
      <c r="C22" s="1732"/>
      <c r="D22" s="1732"/>
      <c r="E22" s="1732"/>
      <c r="F22" s="1732"/>
      <c r="G22" s="1732"/>
      <c r="H22" s="1732"/>
      <c r="I22" s="1732"/>
      <c r="J22" s="1732"/>
      <c r="K22" s="1732"/>
      <c r="L22" s="1732"/>
      <c r="M22" s="1732"/>
      <c r="N22" s="1726"/>
    </row>
    <row r="23" spans="1:15" x14ac:dyDescent="0.25">
      <c r="A23" s="1724"/>
      <c r="B23" s="1732"/>
      <c r="C23" s="1732"/>
      <c r="D23" s="1732"/>
      <c r="E23" s="1732"/>
      <c r="F23" s="1732"/>
      <c r="G23" s="1732"/>
      <c r="H23" s="1732"/>
      <c r="I23" s="1732"/>
      <c r="J23" s="1732"/>
      <c r="K23" s="1732"/>
      <c r="L23" s="1732"/>
      <c r="M23" s="1732"/>
      <c r="N23" s="1726"/>
    </row>
    <row r="24" spans="1:15" x14ac:dyDescent="0.25">
      <c r="A24" s="1724"/>
      <c r="B24" s="1732"/>
      <c r="C24" s="1732"/>
      <c r="D24" s="1732"/>
      <c r="E24" s="1732"/>
      <c r="F24" s="1732"/>
      <c r="G24" s="1732"/>
      <c r="H24" s="1732"/>
      <c r="I24" s="1732"/>
      <c r="J24" s="1732"/>
      <c r="K24" s="1732"/>
      <c r="L24" s="1732"/>
      <c r="M24" s="1732"/>
      <c r="N24" s="1726"/>
    </row>
    <row r="25" spans="1:15" x14ac:dyDescent="0.25">
      <c r="A25" s="1724"/>
      <c r="B25" s="1732"/>
      <c r="C25" s="1732"/>
      <c r="D25" s="1732"/>
      <c r="E25" s="1732"/>
      <c r="F25" s="1732"/>
      <c r="G25" s="1732"/>
      <c r="H25" s="1732"/>
      <c r="I25" s="1732"/>
      <c r="J25" s="1732"/>
      <c r="K25" s="1732"/>
      <c r="L25" s="1732"/>
      <c r="M25" s="1732"/>
      <c r="N25" s="1726"/>
    </row>
    <row r="26" spans="1:15" x14ac:dyDescent="0.25">
      <c r="A26" s="1724"/>
      <c r="B26" s="1732"/>
      <c r="C26" s="1732"/>
      <c r="D26" s="1732"/>
      <c r="E26" s="1732"/>
      <c r="F26" s="1732"/>
      <c r="G26" s="1732"/>
      <c r="H26" s="1732"/>
      <c r="I26" s="1732"/>
      <c r="J26" s="1732"/>
      <c r="K26" s="1732"/>
      <c r="L26" s="1732"/>
      <c r="M26" s="1732"/>
      <c r="N26" s="1726"/>
    </row>
    <row r="27" spans="1:15" x14ac:dyDescent="0.25">
      <c r="A27" s="1724"/>
      <c r="B27" s="1732"/>
      <c r="C27" s="1732"/>
      <c r="D27" s="1732"/>
      <c r="E27" s="1732"/>
      <c r="F27" s="1732"/>
      <c r="G27" s="1732"/>
      <c r="H27" s="1732"/>
      <c r="I27" s="1732"/>
      <c r="J27" s="1732"/>
      <c r="K27" s="1732"/>
      <c r="L27" s="1732"/>
      <c r="M27" s="1732"/>
      <c r="N27" s="1726"/>
    </row>
    <row r="28" spans="1:15" x14ac:dyDescent="0.25">
      <c r="A28" s="1724"/>
      <c r="B28" s="1732"/>
      <c r="C28" s="1732"/>
      <c r="D28" s="1732"/>
      <c r="E28" s="1732"/>
      <c r="F28" s="1732"/>
      <c r="G28" s="1732"/>
      <c r="H28" s="1732"/>
      <c r="I28" s="1732"/>
      <c r="J28" s="1732"/>
      <c r="K28" s="1732"/>
      <c r="L28" s="1732"/>
      <c r="M28" s="1732"/>
      <c r="N28" s="1726"/>
    </row>
    <row r="29" spans="1:15" x14ac:dyDescent="0.25">
      <c r="A29" s="1724"/>
      <c r="B29" s="1732"/>
      <c r="C29" s="1732"/>
      <c r="D29" s="1732"/>
      <c r="E29" s="1732"/>
      <c r="F29" s="1732"/>
      <c r="G29" s="1732"/>
      <c r="H29" s="1732"/>
      <c r="I29" s="1732"/>
      <c r="J29" s="1732"/>
      <c r="K29" s="1732"/>
      <c r="L29" s="1732"/>
      <c r="M29" s="1732"/>
      <c r="N29" s="1726"/>
    </row>
    <row r="30" spans="1:15" x14ac:dyDescent="0.25">
      <c r="A30" s="1724"/>
      <c r="B30" s="1724"/>
      <c r="C30" s="1724"/>
      <c r="D30" s="1724"/>
      <c r="E30" s="1724"/>
      <c r="F30" s="1724"/>
      <c r="G30" s="1724"/>
      <c r="H30" s="1724"/>
      <c r="I30" s="1724"/>
      <c r="J30" s="1724"/>
      <c r="K30" s="1724"/>
      <c r="L30" s="1724"/>
      <c r="M30" s="1724"/>
      <c r="N30" s="1724"/>
      <c r="O30" s="1724"/>
    </row>
    <row r="31" spans="1:15" x14ac:dyDescent="0.25">
      <c r="A31" s="1724"/>
      <c r="B31" s="1724"/>
      <c r="C31" s="1724"/>
      <c r="D31" s="1724"/>
      <c r="E31" s="1724"/>
      <c r="F31" s="1724"/>
      <c r="G31" s="1724"/>
      <c r="H31" s="1724"/>
      <c r="I31" s="1724"/>
      <c r="J31" s="1724"/>
      <c r="K31" s="1724"/>
      <c r="L31" s="1724"/>
      <c r="M31" s="1724"/>
      <c r="N31" s="1724"/>
      <c r="O31" s="1724"/>
    </row>
    <row r="32" spans="1:15" x14ac:dyDescent="0.25">
      <c r="A32" s="1720"/>
      <c r="B32" s="1720"/>
      <c r="C32" s="1720"/>
    </row>
    <row r="33" spans="1:3" x14ac:dyDescent="0.25">
      <c r="A33" s="1720"/>
      <c r="B33" s="1720"/>
      <c r="C33" s="1720"/>
    </row>
    <row r="34" spans="1:3" x14ac:dyDescent="0.25">
      <c r="A34" s="1733"/>
      <c r="B34" s="1733"/>
    </row>
    <row r="35" spans="1:3" x14ac:dyDescent="0.25">
      <c r="A35" s="1733"/>
      <c r="B35" s="1733"/>
    </row>
    <row r="36" spans="1:3" x14ac:dyDescent="0.25">
      <c r="A36" s="1733"/>
      <c r="B36" s="1733"/>
    </row>
    <row r="37" spans="1:3" x14ac:dyDescent="0.25">
      <c r="A37" s="1733"/>
      <c r="B37" s="1733"/>
    </row>
  </sheetData>
  <mergeCells count="130"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3"/>
  <sheetViews>
    <sheetView showGridLines="0" zoomScaleNormal="100" workbookViewId="0">
      <selection activeCell="E25" sqref="E25"/>
    </sheetView>
  </sheetViews>
  <sheetFormatPr baseColWidth="10" defaultColWidth="11.42578125" defaultRowHeight="15" x14ac:dyDescent="0.25"/>
  <cols>
    <col min="1" max="1" width="48.140625" style="1734" customWidth="1"/>
    <col min="2" max="3" width="24.85546875" style="1734" customWidth="1"/>
    <col min="4" max="4" width="15.140625" style="1720" bestFit="1" customWidth="1"/>
    <col min="5" max="5" width="12.7109375" style="1720" bestFit="1" customWidth="1"/>
    <col min="6" max="6" width="16.85546875" style="1720" bestFit="1" customWidth="1"/>
    <col min="7" max="13" width="11.42578125" style="1720"/>
    <col min="14" max="14" width="14" style="1720" customWidth="1"/>
    <col min="15" max="16384" width="11.42578125" style="1720"/>
  </cols>
  <sheetData>
    <row r="1" spans="1:255" ht="15.75" x14ac:dyDescent="0.25">
      <c r="A1" s="2246" t="s">
        <v>902</v>
      </c>
      <c r="B1" s="2247"/>
      <c r="C1" s="2248"/>
    </row>
    <row r="2" spans="1:255" ht="15.75" x14ac:dyDescent="0.25">
      <c r="A2" s="2239" t="s">
        <v>2195</v>
      </c>
      <c r="B2" s="2240"/>
      <c r="C2" s="2241"/>
      <c r="D2" s="2245"/>
      <c r="E2" s="2245"/>
      <c r="F2" s="2245"/>
      <c r="G2" s="2245"/>
      <c r="H2" s="2245"/>
      <c r="I2" s="2245"/>
      <c r="J2" s="2245"/>
      <c r="K2" s="2245"/>
      <c r="L2" s="2245"/>
      <c r="M2" s="2245"/>
      <c r="N2" s="2245"/>
      <c r="O2" s="2245"/>
      <c r="P2" s="2245"/>
      <c r="Q2" s="2245"/>
      <c r="R2" s="2245"/>
      <c r="S2" s="2245"/>
      <c r="T2" s="2245"/>
      <c r="U2" s="2245"/>
      <c r="V2" s="2245"/>
      <c r="W2" s="2245"/>
      <c r="X2" s="2245"/>
      <c r="Y2" s="2245"/>
      <c r="Z2" s="2245"/>
      <c r="AA2" s="2245"/>
      <c r="AB2" s="2245"/>
      <c r="AC2" s="2245"/>
      <c r="AD2" s="2245"/>
      <c r="AE2" s="2245"/>
      <c r="AF2" s="2245"/>
      <c r="AG2" s="2245"/>
      <c r="AH2" s="2245"/>
      <c r="AI2" s="2245"/>
      <c r="AJ2" s="2245"/>
      <c r="AK2" s="2245"/>
      <c r="AL2" s="2245"/>
      <c r="AM2" s="2245"/>
      <c r="AN2" s="2245"/>
      <c r="AO2" s="2245"/>
      <c r="AP2" s="2245"/>
      <c r="AQ2" s="2245"/>
      <c r="AR2" s="2245"/>
      <c r="AS2" s="2245"/>
      <c r="AT2" s="2245"/>
      <c r="AU2" s="2245"/>
      <c r="AV2" s="2245"/>
      <c r="AW2" s="2245"/>
      <c r="AX2" s="2245"/>
      <c r="AY2" s="2245"/>
      <c r="AZ2" s="2245"/>
      <c r="BA2" s="2245"/>
      <c r="BB2" s="2245"/>
      <c r="BC2" s="2245"/>
      <c r="BD2" s="2245"/>
      <c r="BE2" s="2245"/>
      <c r="BF2" s="2245"/>
      <c r="BG2" s="2245"/>
      <c r="BH2" s="2245"/>
      <c r="BI2" s="2245"/>
      <c r="BJ2" s="2245"/>
      <c r="BK2" s="2245"/>
      <c r="BL2" s="2245"/>
      <c r="BM2" s="2245"/>
      <c r="BN2" s="2245"/>
      <c r="BO2" s="2245"/>
      <c r="BP2" s="2245"/>
      <c r="BQ2" s="2245"/>
      <c r="BR2" s="2245"/>
      <c r="BS2" s="2245"/>
      <c r="BT2" s="2245"/>
      <c r="BU2" s="2245"/>
      <c r="BV2" s="2245"/>
      <c r="BW2" s="2245"/>
      <c r="BX2" s="2245"/>
      <c r="BY2" s="2245"/>
      <c r="BZ2" s="2245"/>
      <c r="CA2" s="2245"/>
      <c r="CB2" s="2245"/>
      <c r="CC2" s="2245"/>
      <c r="CD2" s="2245"/>
      <c r="CE2" s="2245"/>
      <c r="CF2" s="2245"/>
      <c r="CG2" s="2245"/>
      <c r="CH2" s="2245"/>
      <c r="CI2" s="2245"/>
      <c r="CJ2" s="2245"/>
      <c r="CK2" s="2245"/>
      <c r="CL2" s="2245"/>
      <c r="CM2" s="2245"/>
      <c r="CN2" s="2245"/>
      <c r="CO2" s="2245"/>
      <c r="CP2" s="2245"/>
      <c r="CQ2" s="2245"/>
      <c r="CR2" s="2245"/>
      <c r="CS2" s="2245"/>
      <c r="CT2" s="2245"/>
      <c r="CU2" s="2245"/>
      <c r="CV2" s="2245"/>
      <c r="CW2" s="2245"/>
      <c r="CX2" s="2245"/>
      <c r="CY2" s="2245"/>
      <c r="CZ2" s="2245"/>
      <c r="DA2" s="2245"/>
      <c r="DB2" s="2245"/>
      <c r="DC2" s="2245"/>
      <c r="DD2" s="2245"/>
      <c r="DE2" s="2245"/>
      <c r="DF2" s="2245"/>
      <c r="DG2" s="2245"/>
      <c r="DH2" s="2245"/>
      <c r="DI2" s="2245"/>
      <c r="DJ2" s="2245"/>
      <c r="DK2" s="2245"/>
      <c r="DL2" s="2245"/>
      <c r="DM2" s="2245"/>
      <c r="DN2" s="2245"/>
      <c r="DO2" s="2245"/>
      <c r="DP2" s="2245"/>
      <c r="DQ2" s="2245"/>
      <c r="DR2" s="2245"/>
      <c r="DS2" s="2245"/>
      <c r="DT2" s="2245"/>
      <c r="DU2" s="2245"/>
      <c r="DV2" s="2245"/>
      <c r="DW2" s="2245"/>
      <c r="DX2" s="2245"/>
      <c r="DY2" s="2245"/>
      <c r="DZ2" s="2245"/>
      <c r="EA2" s="2245"/>
      <c r="EB2" s="2245"/>
      <c r="EC2" s="2245"/>
      <c r="ED2" s="2245"/>
      <c r="EE2" s="2245"/>
      <c r="EF2" s="2245"/>
      <c r="EG2" s="2245"/>
      <c r="EH2" s="2245"/>
      <c r="EI2" s="2245"/>
      <c r="EJ2" s="2245"/>
      <c r="EK2" s="2245"/>
      <c r="EL2" s="2245"/>
      <c r="EM2" s="2245"/>
      <c r="EN2" s="2245"/>
      <c r="EO2" s="2245"/>
      <c r="EP2" s="2245"/>
      <c r="EQ2" s="2245"/>
      <c r="ER2" s="2245"/>
      <c r="ES2" s="2245"/>
      <c r="ET2" s="2245"/>
      <c r="EU2" s="2245"/>
      <c r="EV2" s="2245"/>
      <c r="EW2" s="2245"/>
      <c r="EX2" s="2245"/>
      <c r="EY2" s="2245"/>
      <c r="EZ2" s="2245"/>
      <c r="FA2" s="2245"/>
      <c r="FB2" s="2245"/>
      <c r="FC2" s="2245"/>
      <c r="FD2" s="2245"/>
      <c r="FE2" s="2245"/>
      <c r="FF2" s="2245"/>
      <c r="FG2" s="2245"/>
      <c r="FH2" s="2245"/>
      <c r="FI2" s="2245"/>
      <c r="FJ2" s="2245"/>
      <c r="FK2" s="2245"/>
      <c r="FL2" s="2245"/>
      <c r="FM2" s="2245"/>
      <c r="FN2" s="2245"/>
      <c r="FO2" s="2245"/>
      <c r="FP2" s="2245"/>
      <c r="FQ2" s="2245"/>
      <c r="FR2" s="2245"/>
      <c r="FS2" s="2245"/>
      <c r="FT2" s="2245"/>
      <c r="FU2" s="2245"/>
      <c r="FV2" s="2245"/>
      <c r="FW2" s="2245"/>
      <c r="FX2" s="2245"/>
      <c r="FY2" s="2245"/>
      <c r="FZ2" s="2245"/>
      <c r="GA2" s="2245"/>
      <c r="GB2" s="2245"/>
      <c r="GC2" s="2245"/>
      <c r="GD2" s="2245"/>
      <c r="GE2" s="2245"/>
      <c r="GF2" s="2245"/>
      <c r="GG2" s="2245"/>
      <c r="GH2" s="2245"/>
      <c r="GI2" s="2245"/>
      <c r="GJ2" s="2245"/>
      <c r="GK2" s="2245"/>
      <c r="GL2" s="2245"/>
      <c r="GM2" s="2245"/>
      <c r="GN2" s="2245"/>
      <c r="GO2" s="2245"/>
      <c r="GP2" s="2245"/>
      <c r="GQ2" s="2245"/>
      <c r="GR2" s="2245"/>
      <c r="GS2" s="2245"/>
      <c r="GT2" s="2245"/>
      <c r="GU2" s="2245"/>
      <c r="GV2" s="2245"/>
      <c r="GW2" s="2245"/>
      <c r="GX2" s="2245"/>
      <c r="GY2" s="2245"/>
      <c r="GZ2" s="2245"/>
      <c r="HA2" s="2245"/>
      <c r="HB2" s="2245"/>
      <c r="HC2" s="2245"/>
      <c r="HD2" s="2245"/>
      <c r="HE2" s="2245"/>
      <c r="HF2" s="2245"/>
      <c r="HG2" s="2245"/>
      <c r="HH2" s="2245"/>
      <c r="HI2" s="2245"/>
      <c r="HJ2" s="2245"/>
      <c r="HK2" s="2245"/>
      <c r="HL2" s="2245"/>
      <c r="HM2" s="2245"/>
      <c r="HN2" s="2245"/>
      <c r="HO2" s="2245"/>
      <c r="HP2" s="2245"/>
      <c r="HQ2" s="2245"/>
      <c r="HR2" s="2245"/>
      <c r="HS2" s="2245"/>
      <c r="HT2" s="2245"/>
      <c r="HU2" s="2245"/>
      <c r="HV2" s="2245"/>
      <c r="HW2" s="2245"/>
      <c r="HX2" s="2245"/>
      <c r="HY2" s="2245"/>
      <c r="HZ2" s="2245"/>
      <c r="IA2" s="2245"/>
      <c r="IB2" s="2245"/>
      <c r="IC2" s="2245"/>
      <c r="ID2" s="2245"/>
      <c r="IE2" s="2245"/>
      <c r="IF2" s="2245"/>
      <c r="IG2" s="2245"/>
      <c r="IH2" s="2245"/>
      <c r="II2" s="2245"/>
      <c r="IJ2" s="2245"/>
      <c r="IK2" s="2245"/>
      <c r="IL2" s="2245"/>
      <c r="IM2" s="2245"/>
      <c r="IN2" s="2245"/>
      <c r="IO2" s="2245"/>
      <c r="IP2" s="2245"/>
      <c r="IQ2" s="2245"/>
      <c r="IR2" s="2245"/>
      <c r="IS2" s="2245"/>
      <c r="IT2" s="2245"/>
      <c r="IU2" s="2245"/>
    </row>
    <row r="3" spans="1:255" ht="15.75" x14ac:dyDescent="0.25">
      <c r="A3" s="2239" t="s">
        <v>1534</v>
      </c>
      <c r="B3" s="2240"/>
      <c r="C3" s="2241"/>
      <c r="D3" s="2245"/>
      <c r="E3" s="2245"/>
      <c r="F3" s="2245"/>
      <c r="G3" s="2245"/>
      <c r="H3" s="2245"/>
      <c r="I3" s="2245"/>
      <c r="J3" s="2245"/>
      <c r="K3" s="2245"/>
      <c r="L3" s="2245"/>
      <c r="M3" s="2245"/>
      <c r="N3" s="2245"/>
      <c r="O3" s="2245"/>
      <c r="P3" s="2245"/>
      <c r="Q3" s="2245"/>
      <c r="R3" s="2245"/>
      <c r="S3" s="2245"/>
      <c r="T3" s="2245"/>
      <c r="U3" s="2245"/>
      <c r="V3" s="2245"/>
      <c r="W3" s="2245"/>
      <c r="X3" s="2245"/>
      <c r="Y3" s="2245"/>
      <c r="Z3" s="2245"/>
      <c r="AA3" s="2245"/>
      <c r="AB3" s="2245"/>
      <c r="AC3" s="2245"/>
      <c r="AD3" s="2245"/>
      <c r="AE3" s="2245"/>
      <c r="AF3" s="2245"/>
      <c r="AG3" s="2245"/>
      <c r="AH3" s="2245"/>
      <c r="AI3" s="2245"/>
      <c r="AJ3" s="2245"/>
      <c r="AK3" s="2245"/>
      <c r="AL3" s="2245"/>
      <c r="AM3" s="2245"/>
      <c r="AN3" s="2245"/>
      <c r="AO3" s="2245"/>
      <c r="AP3" s="2245"/>
      <c r="AQ3" s="2245"/>
      <c r="AR3" s="2245"/>
      <c r="AS3" s="2245"/>
      <c r="AT3" s="2245"/>
      <c r="AU3" s="2245"/>
      <c r="AV3" s="2245"/>
      <c r="AW3" s="2245"/>
      <c r="AX3" s="2245"/>
      <c r="AY3" s="2245"/>
      <c r="AZ3" s="2245"/>
      <c r="BA3" s="2245"/>
      <c r="BB3" s="2245"/>
      <c r="BC3" s="2245"/>
      <c r="BD3" s="2245"/>
      <c r="BE3" s="2245"/>
      <c r="BF3" s="2245"/>
      <c r="BG3" s="2245"/>
      <c r="BH3" s="2245"/>
      <c r="BI3" s="2245"/>
      <c r="BJ3" s="2245"/>
      <c r="BK3" s="2245"/>
      <c r="BL3" s="2245"/>
      <c r="BM3" s="2245"/>
      <c r="BN3" s="2245"/>
      <c r="BO3" s="2245"/>
      <c r="BP3" s="2245"/>
      <c r="BQ3" s="2245"/>
      <c r="BR3" s="2245"/>
      <c r="BS3" s="2245"/>
      <c r="BT3" s="2245"/>
      <c r="BU3" s="2245"/>
      <c r="BV3" s="2245"/>
      <c r="BW3" s="2245"/>
      <c r="BX3" s="2245"/>
      <c r="BY3" s="2245"/>
      <c r="BZ3" s="2245"/>
      <c r="CA3" s="2245"/>
      <c r="CB3" s="2245"/>
      <c r="CC3" s="2245"/>
      <c r="CD3" s="2245"/>
      <c r="CE3" s="2245"/>
      <c r="CF3" s="2245"/>
      <c r="CG3" s="2245"/>
      <c r="CH3" s="2245"/>
      <c r="CI3" s="2245"/>
      <c r="CJ3" s="2245"/>
      <c r="CK3" s="2245"/>
      <c r="CL3" s="2245"/>
      <c r="CM3" s="2245"/>
      <c r="CN3" s="2245"/>
      <c r="CO3" s="2245"/>
      <c r="CP3" s="2245"/>
      <c r="CQ3" s="2245"/>
      <c r="CR3" s="2245"/>
      <c r="CS3" s="2245"/>
      <c r="CT3" s="2245"/>
      <c r="CU3" s="2245"/>
      <c r="CV3" s="2245"/>
      <c r="CW3" s="2245"/>
      <c r="CX3" s="2245"/>
      <c r="CY3" s="2245"/>
      <c r="CZ3" s="2245"/>
      <c r="DA3" s="2245"/>
      <c r="DB3" s="2245"/>
      <c r="DC3" s="2245"/>
      <c r="DD3" s="2245"/>
      <c r="DE3" s="2245"/>
      <c r="DF3" s="2245"/>
      <c r="DG3" s="2245"/>
      <c r="DH3" s="2245"/>
      <c r="DI3" s="2245"/>
      <c r="DJ3" s="2245"/>
      <c r="DK3" s="2245"/>
      <c r="DL3" s="2245"/>
      <c r="DM3" s="2245"/>
      <c r="DN3" s="2245"/>
      <c r="DO3" s="2245"/>
      <c r="DP3" s="2245"/>
      <c r="DQ3" s="2245"/>
      <c r="DR3" s="2245"/>
      <c r="DS3" s="2245"/>
      <c r="DT3" s="2245"/>
      <c r="DU3" s="2245"/>
      <c r="DV3" s="2245"/>
      <c r="DW3" s="2245"/>
      <c r="DX3" s="2245"/>
      <c r="DY3" s="2245"/>
      <c r="DZ3" s="2245"/>
      <c r="EA3" s="2245"/>
      <c r="EB3" s="2245"/>
      <c r="EC3" s="2245"/>
      <c r="ED3" s="2245"/>
      <c r="EE3" s="2245"/>
      <c r="EF3" s="2245"/>
      <c r="EG3" s="2245"/>
      <c r="EH3" s="2245"/>
      <c r="EI3" s="2245"/>
      <c r="EJ3" s="2245"/>
      <c r="EK3" s="2245"/>
      <c r="EL3" s="2245"/>
      <c r="EM3" s="2245"/>
      <c r="EN3" s="2245"/>
      <c r="EO3" s="2245"/>
      <c r="EP3" s="2245"/>
      <c r="EQ3" s="2245"/>
      <c r="ER3" s="2245"/>
      <c r="ES3" s="2245"/>
      <c r="ET3" s="2245"/>
      <c r="EU3" s="2245"/>
      <c r="EV3" s="2245"/>
      <c r="EW3" s="2245"/>
      <c r="EX3" s="2245"/>
      <c r="EY3" s="2245"/>
      <c r="EZ3" s="2245"/>
      <c r="FA3" s="2245"/>
      <c r="FB3" s="2245"/>
      <c r="FC3" s="2245"/>
      <c r="FD3" s="2245"/>
      <c r="FE3" s="2245"/>
      <c r="FF3" s="2245"/>
      <c r="FG3" s="2245"/>
      <c r="FH3" s="2245"/>
      <c r="FI3" s="2245"/>
      <c r="FJ3" s="2245"/>
      <c r="FK3" s="2245"/>
      <c r="FL3" s="2245"/>
      <c r="FM3" s="2245"/>
      <c r="FN3" s="2245"/>
      <c r="FO3" s="2245"/>
      <c r="FP3" s="2245"/>
      <c r="FQ3" s="2245"/>
      <c r="FR3" s="2245"/>
      <c r="FS3" s="2245"/>
      <c r="FT3" s="2245"/>
      <c r="FU3" s="2245"/>
      <c r="FV3" s="2245"/>
      <c r="FW3" s="2245"/>
      <c r="FX3" s="2245"/>
      <c r="FY3" s="2245"/>
      <c r="FZ3" s="2245"/>
      <c r="GA3" s="2245"/>
      <c r="GB3" s="2245"/>
      <c r="GC3" s="2245"/>
      <c r="GD3" s="2245"/>
      <c r="GE3" s="2245"/>
      <c r="GF3" s="2245"/>
      <c r="GG3" s="2245"/>
      <c r="GH3" s="2245"/>
      <c r="GI3" s="2245"/>
      <c r="GJ3" s="2245"/>
      <c r="GK3" s="2245"/>
      <c r="GL3" s="2245"/>
      <c r="GM3" s="2245"/>
      <c r="GN3" s="2245"/>
      <c r="GO3" s="2245"/>
      <c r="GP3" s="2245"/>
      <c r="GQ3" s="2245"/>
      <c r="GR3" s="2245"/>
      <c r="GS3" s="2245"/>
      <c r="GT3" s="2245"/>
      <c r="GU3" s="2245"/>
      <c r="GV3" s="2245"/>
      <c r="GW3" s="2245"/>
      <c r="GX3" s="2245"/>
      <c r="GY3" s="2245"/>
      <c r="GZ3" s="2245"/>
      <c r="HA3" s="2245"/>
      <c r="HB3" s="2245"/>
      <c r="HC3" s="2245"/>
      <c r="HD3" s="2245"/>
      <c r="HE3" s="2245"/>
      <c r="HF3" s="2245"/>
      <c r="HG3" s="2245"/>
      <c r="HH3" s="2245"/>
      <c r="HI3" s="2245"/>
      <c r="HJ3" s="2245"/>
      <c r="HK3" s="2245"/>
      <c r="HL3" s="2245"/>
      <c r="HM3" s="2245"/>
      <c r="HN3" s="2245"/>
      <c r="HO3" s="2245"/>
      <c r="HP3" s="2245"/>
      <c r="HQ3" s="2245"/>
      <c r="HR3" s="2245"/>
      <c r="HS3" s="2245"/>
      <c r="HT3" s="2245"/>
      <c r="HU3" s="2245"/>
      <c r="HV3" s="2245"/>
      <c r="HW3" s="2245"/>
      <c r="HX3" s="2245"/>
      <c r="HY3" s="2245"/>
      <c r="HZ3" s="2245"/>
      <c r="IA3" s="2245"/>
      <c r="IB3" s="2245"/>
      <c r="IC3" s="2245"/>
      <c r="ID3" s="2245"/>
      <c r="IE3" s="2245"/>
      <c r="IF3" s="2245"/>
      <c r="IG3" s="2245"/>
      <c r="IH3" s="2245"/>
      <c r="II3" s="2245"/>
      <c r="IJ3" s="2245"/>
      <c r="IK3" s="2245"/>
      <c r="IL3" s="2245"/>
      <c r="IM3" s="2245"/>
      <c r="IN3" s="2245"/>
      <c r="IO3" s="2245"/>
      <c r="IP3" s="2245"/>
      <c r="IQ3" s="2245"/>
      <c r="IR3" s="2245"/>
      <c r="IS3" s="2245"/>
      <c r="IT3" s="2245"/>
      <c r="IU3" s="2245"/>
    </row>
    <row r="4" spans="1:255" ht="15.75" x14ac:dyDescent="0.25">
      <c r="A4" s="2239" t="s">
        <v>2189</v>
      </c>
      <c r="B4" s="2240"/>
      <c r="C4" s="2241"/>
    </row>
    <row r="5" spans="1:255" ht="5.25" customHeight="1" x14ac:dyDescent="0.25">
      <c r="A5" s="1721"/>
      <c r="B5" s="1722"/>
      <c r="C5" s="1723"/>
    </row>
    <row r="6" spans="1:255" x14ac:dyDescent="0.25">
      <c r="A6" s="1700" t="s">
        <v>2190</v>
      </c>
      <c r="B6" s="1701" t="s">
        <v>2191</v>
      </c>
      <c r="C6" s="1704" t="s">
        <v>2192</v>
      </c>
    </row>
    <row r="7" spans="1:255" x14ac:dyDescent="0.25">
      <c r="A7" s="1727" t="s">
        <v>1174</v>
      </c>
      <c r="B7" s="1735">
        <v>4822967.329663001</v>
      </c>
      <c r="C7" s="1736">
        <f>B7/$B$22</f>
        <v>0.16494634584951567</v>
      </c>
      <c r="D7" s="1724"/>
      <c r="E7" s="1724"/>
      <c r="F7" s="1737"/>
    </row>
    <row r="8" spans="1:255" x14ac:dyDescent="0.25">
      <c r="A8" s="1727" t="s">
        <v>1231</v>
      </c>
      <c r="B8" s="1735">
        <v>239690.77788179996</v>
      </c>
      <c r="C8" s="1736">
        <f t="shared" ref="C8:C21" si="0">B8/$B$22</f>
        <v>8.1974675014423858E-3</v>
      </c>
      <c r="D8" s="1724"/>
      <c r="E8" s="1724"/>
      <c r="F8" s="1737"/>
    </row>
    <row r="9" spans="1:255" x14ac:dyDescent="0.25">
      <c r="A9" s="1727" t="s">
        <v>1175</v>
      </c>
      <c r="B9" s="1735">
        <v>843412.27896099992</v>
      </c>
      <c r="C9" s="1736">
        <f t="shared" si="0"/>
        <v>2.8844850887461842E-2</v>
      </c>
      <c r="D9" s="1724"/>
      <c r="E9" s="1724"/>
      <c r="F9" s="1737"/>
    </row>
    <row r="10" spans="1:255" x14ac:dyDescent="0.25">
      <c r="A10" s="1727" t="s">
        <v>1176</v>
      </c>
      <c r="B10" s="1735">
        <v>881991.95602279995</v>
      </c>
      <c r="C10" s="1736">
        <f t="shared" si="0"/>
        <v>3.0164282747648825E-2</v>
      </c>
      <c r="D10" s="1724"/>
      <c r="E10" s="1724"/>
      <c r="F10" s="1737"/>
    </row>
    <row r="11" spans="1:255" x14ac:dyDescent="0.25">
      <c r="A11" s="1727" t="s">
        <v>1177</v>
      </c>
      <c r="B11" s="1735">
        <v>29633.917523000004</v>
      </c>
      <c r="C11" s="1736">
        <f t="shared" si="0"/>
        <v>1.0134852829215256E-3</v>
      </c>
      <c r="D11" s="1724"/>
      <c r="E11" s="1724"/>
      <c r="F11" s="1737"/>
    </row>
    <row r="12" spans="1:255" ht="25.5" x14ac:dyDescent="0.25">
      <c r="A12" s="1738" t="s">
        <v>2196</v>
      </c>
      <c r="B12" s="1735">
        <v>632.07683279999992</v>
      </c>
      <c r="C12" s="1736">
        <f t="shared" si="0"/>
        <v>2.1617140805674964E-5</v>
      </c>
      <c r="D12" s="1724"/>
      <c r="E12" s="1724"/>
      <c r="F12" s="1737"/>
    </row>
    <row r="13" spans="1:255" x14ac:dyDescent="0.25">
      <c r="A13" s="1727" t="s">
        <v>781</v>
      </c>
      <c r="B13" s="1735">
        <v>448702.37372940005</v>
      </c>
      <c r="C13" s="1736">
        <f t="shared" si="0"/>
        <v>1.5345701486607364E-2</v>
      </c>
      <c r="D13" s="1724"/>
      <c r="E13" s="1724"/>
      <c r="F13" s="1737"/>
    </row>
    <row r="14" spans="1:255" x14ac:dyDescent="0.25">
      <c r="A14" s="1738" t="s">
        <v>2193</v>
      </c>
      <c r="B14" s="1735">
        <v>2497627.7254236001</v>
      </c>
      <c r="C14" s="1736">
        <f t="shared" si="0"/>
        <v>8.5419315214363384E-2</v>
      </c>
      <c r="D14" s="1724"/>
      <c r="E14" s="1724"/>
      <c r="F14" s="1737"/>
    </row>
    <row r="15" spans="1:255" x14ac:dyDescent="0.25">
      <c r="A15" s="1727" t="s">
        <v>784</v>
      </c>
      <c r="B15" s="1735">
        <v>45245.222747199994</v>
      </c>
      <c r="C15" s="1736">
        <f t="shared" si="0"/>
        <v>1.5473947155722272E-3</v>
      </c>
      <c r="D15" s="1724"/>
      <c r="E15" s="1724"/>
      <c r="F15" s="1737"/>
    </row>
    <row r="16" spans="1:255" x14ac:dyDescent="0.25">
      <c r="A16" s="1727" t="s">
        <v>1178</v>
      </c>
      <c r="B16" s="1735">
        <v>18062507.016398601</v>
      </c>
      <c r="C16" s="1736">
        <f t="shared" si="0"/>
        <v>0.61774097263983863</v>
      </c>
      <c r="D16" s="1724"/>
      <c r="E16" s="1724"/>
      <c r="F16" s="1737"/>
    </row>
    <row r="17" spans="1:14" x14ac:dyDescent="0.25">
      <c r="A17" s="1727" t="s">
        <v>1183</v>
      </c>
      <c r="B17" s="1735">
        <v>320928.12691940006</v>
      </c>
      <c r="C17" s="1736">
        <f t="shared" si="0"/>
        <v>1.0975799377721154E-2</v>
      </c>
      <c r="D17" s="1724"/>
      <c r="E17" s="1724"/>
      <c r="F17" s="1737"/>
    </row>
    <row r="18" spans="1:14" x14ac:dyDescent="0.25">
      <c r="A18" s="1727" t="s">
        <v>1179</v>
      </c>
      <c r="B18" s="1735">
        <v>67202.050060600013</v>
      </c>
      <c r="C18" s="1736">
        <f t="shared" si="0"/>
        <v>2.2983221393429441E-3</v>
      </c>
      <c r="D18" s="1724"/>
      <c r="E18" s="1724"/>
      <c r="F18" s="1737"/>
    </row>
    <row r="19" spans="1:14" x14ac:dyDescent="0.25">
      <c r="A19" s="1727" t="s">
        <v>2197</v>
      </c>
      <c r="B19" s="1735">
        <v>1208.321772</v>
      </c>
      <c r="C19" s="1736">
        <f t="shared" si="0"/>
        <v>4.1324820857896635E-5</v>
      </c>
      <c r="D19" s="1724"/>
      <c r="E19" s="1724"/>
      <c r="F19" s="1737"/>
    </row>
    <row r="20" spans="1:14" x14ac:dyDescent="0.25">
      <c r="A20" s="1727" t="s">
        <v>1180</v>
      </c>
      <c r="B20" s="1735">
        <v>126453.1375142</v>
      </c>
      <c r="C20" s="1736">
        <f t="shared" si="0"/>
        <v>4.3247199345285686E-3</v>
      </c>
      <c r="D20" s="1724"/>
      <c r="E20" s="1724"/>
      <c r="F20" s="1737"/>
    </row>
    <row r="21" spans="1:14" ht="15.75" thickBot="1" x14ac:dyDescent="0.3">
      <c r="A21" s="1727" t="s">
        <v>2194</v>
      </c>
      <c r="B21" s="1735">
        <v>851410.75680920004</v>
      </c>
      <c r="C21" s="1736">
        <f t="shared" si="0"/>
        <v>2.9118400261372093E-2</v>
      </c>
      <c r="D21" s="1724"/>
      <c r="E21" s="1724"/>
    </row>
    <row r="22" spans="1:14" ht="15.75" customHeight="1" thickBot="1" x14ac:dyDescent="0.3">
      <c r="A22" s="1710" t="s">
        <v>940</v>
      </c>
      <c r="B22" s="1739">
        <v>29239613.068258598</v>
      </c>
      <c r="C22" s="1740">
        <f>SUM(C7:C21)</f>
        <v>1.0000000000000002</v>
      </c>
      <c r="E22" s="1724"/>
    </row>
    <row r="23" spans="1:14" ht="5.25" customHeight="1" x14ac:dyDescent="0.25">
      <c r="A23" s="1713"/>
      <c r="B23" s="1713"/>
      <c r="C23" s="1713"/>
    </row>
    <row r="24" spans="1:14" x14ac:dyDescent="0.25">
      <c r="A24" s="1731" t="s">
        <v>2198</v>
      </c>
      <c r="B24" s="1731"/>
      <c r="C24" s="1731"/>
    </row>
    <row r="25" spans="1:14" x14ac:dyDescent="0.25">
      <c r="A25" s="1715" t="s">
        <v>1026</v>
      </c>
    </row>
    <row r="26" spans="1:14" x14ac:dyDescent="0.25">
      <c r="A26" s="664"/>
    </row>
    <row r="27" spans="1:14" x14ac:dyDescent="0.25">
      <c r="A27" s="1724"/>
      <c r="B27" s="1732"/>
      <c r="C27" s="1732"/>
      <c r="D27" s="1732"/>
      <c r="E27" s="1732"/>
      <c r="F27" s="1732"/>
      <c r="G27" s="1732"/>
      <c r="H27" s="1732"/>
      <c r="I27" s="1732"/>
      <c r="J27" s="1732"/>
      <c r="K27" s="1732"/>
      <c r="L27" s="1732"/>
      <c r="M27" s="1732"/>
      <c r="N27" s="1726"/>
    </row>
    <row r="28" spans="1:14" x14ac:dyDescent="0.25">
      <c r="A28" s="1724"/>
      <c r="B28" s="1732"/>
      <c r="C28" s="1732"/>
      <c r="D28" s="1732"/>
      <c r="E28" s="1732"/>
      <c r="F28" s="1732"/>
      <c r="G28" s="1732"/>
      <c r="H28" s="1732"/>
      <c r="I28" s="1732"/>
      <c r="J28" s="1732"/>
      <c r="K28" s="1732"/>
      <c r="L28" s="1732"/>
      <c r="M28" s="1732"/>
      <c r="N28" s="1726"/>
    </row>
    <row r="29" spans="1:14" x14ac:dyDescent="0.25">
      <c r="A29" s="1724"/>
      <c r="B29" s="1732"/>
      <c r="C29" s="1732"/>
      <c r="D29" s="1732"/>
      <c r="E29" s="1732"/>
      <c r="F29" s="1732"/>
      <c r="G29" s="1732"/>
      <c r="H29" s="1732"/>
      <c r="I29" s="1732"/>
      <c r="J29" s="1732"/>
      <c r="K29" s="1732"/>
      <c r="L29" s="1732"/>
      <c r="M29" s="1732"/>
      <c r="N29" s="1726"/>
    </row>
    <row r="30" spans="1:14" x14ac:dyDescent="0.25">
      <c r="A30" s="1724"/>
      <c r="B30" s="1732"/>
      <c r="C30" s="1732"/>
      <c r="D30" s="1732"/>
      <c r="E30" s="1732"/>
      <c r="F30" s="1732"/>
      <c r="G30" s="1732"/>
      <c r="H30" s="1732"/>
      <c r="I30" s="1732"/>
      <c r="J30" s="1732"/>
      <c r="K30" s="1732"/>
      <c r="L30" s="1732"/>
      <c r="M30" s="1732"/>
      <c r="N30" s="1726"/>
    </row>
    <row r="31" spans="1:14" x14ac:dyDescent="0.25">
      <c r="A31" s="1724"/>
      <c r="B31" s="1732"/>
      <c r="C31" s="1732"/>
      <c r="D31" s="1732"/>
      <c r="E31" s="1732"/>
      <c r="F31" s="1732"/>
      <c r="G31" s="1732"/>
      <c r="H31" s="1732"/>
      <c r="I31" s="1732"/>
      <c r="J31" s="1732"/>
      <c r="K31" s="1732"/>
      <c r="L31" s="1732"/>
      <c r="M31" s="1732"/>
      <c r="N31" s="1726"/>
    </row>
    <row r="32" spans="1:14" x14ac:dyDescent="0.25">
      <c r="A32" s="1724"/>
      <c r="B32" s="1732"/>
      <c r="C32" s="1732"/>
      <c r="D32" s="1732"/>
      <c r="E32" s="1732"/>
      <c r="F32" s="1732"/>
      <c r="G32" s="1732"/>
      <c r="H32" s="1732"/>
      <c r="I32" s="1732"/>
      <c r="J32" s="1732"/>
      <c r="K32" s="1732"/>
      <c r="L32" s="1732"/>
      <c r="M32" s="1732"/>
      <c r="N32" s="1726"/>
    </row>
    <row r="33" spans="1:15" x14ac:dyDescent="0.25">
      <c r="A33" s="1724"/>
      <c r="B33" s="1732"/>
      <c r="C33" s="1732"/>
      <c r="D33" s="1732"/>
      <c r="E33" s="1732"/>
      <c r="F33" s="1732"/>
      <c r="G33" s="1732"/>
      <c r="H33" s="1732"/>
      <c r="I33" s="1732"/>
      <c r="J33" s="1732"/>
      <c r="K33" s="1732"/>
      <c r="L33" s="1732"/>
      <c r="M33" s="1732"/>
      <c r="N33" s="1726"/>
    </row>
    <row r="34" spans="1:15" x14ac:dyDescent="0.25">
      <c r="A34" s="1724"/>
      <c r="B34" s="1732"/>
      <c r="C34" s="1732"/>
      <c r="D34" s="1732"/>
      <c r="E34" s="1732"/>
      <c r="F34" s="1732"/>
      <c r="G34" s="1732"/>
      <c r="H34" s="1732"/>
      <c r="I34" s="1732"/>
      <c r="J34" s="1732"/>
      <c r="K34" s="1732"/>
      <c r="L34" s="1732"/>
      <c r="M34" s="1732"/>
      <c r="N34" s="1726"/>
    </row>
    <row r="35" spans="1:15" x14ac:dyDescent="0.25">
      <c r="A35" s="1724"/>
      <c r="B35" s="1732"/>
      <c r="C35" s="1732"/>
      <c r="D35" s="1732"/>
      <c r="E35" s="1732"/>
      <c r="F35" s="1732"/>
      <c r="G35" s="1732"/>
      <c r="H35" s="1732"/>
      <c r="I35" s="1732"/>
      <c r="J35" s="1732"/>
      <c r="K35" s="1732"/>
      <c r="L35" s="1732"/>
      <c r="M35" s="1732"/>
      <c r="N35" s="1726"/>
    </row>
    <row r="36" spans="1:15" x14ac:dyDescent="0.25">
      <c r="A36" s="1724"/>
      <c r="B36" s="1732"/>
      <c r="C36" s="1732"/>
      <c r="D36" s="1732"/>
      <c r="E36" s="1732"/>
      <c r="F36" s="1732"/>
      <c r="G36" s="1732"/>
      <c r="H36" s="1732"/>
      <c r="I36" s="1732"/>
      <c r="J36" s="1732"/>
      <c r="K36" s="1732"/>
      <c r="L36" s="1732"/>
      <c r="M36" s="1732"/>
      <c r="N36" s="1726"/>
    </row>
    <row r="37" spans="1:15" x14ac:dyDescent="0.25">
      <c r="A37" s="1724"/>
      <c r="B37" s="1732"/>
      <c r="C37" s="1732"/>
      <c r="D37" s="1732"/>
      <c r="E37" s="1732"/>
      <c r="F37" s="1732"/>
      <c r="G37" s="1732"/>
      <c r="H37" s="1732"/>
      <c r="I37" s="1732"/>
      <c r="J37" s="1732"/>
      <c r="K37" s="1732"/>
      <c r="L37" s="1732"/>
      <c r="M37" s="1732"/>
      <c r="N37" s="1726"/>
    </row>
    <row r="38" spans="1:15" x14ac:dyDescent="0.25">
      <c r="A38" s="1724"/>
      <c r="B38" s="1732"/>
      <c r="C38" s="1732"/>
      <c r="D38" s="1732"/>
      <c r="E38" s="1732"/>
      <c r="F38" s="1732"/>
      <c r="G38" s="1732"/>
      <c r="H38" s="1732"/>
      <c r="I38" s="1732"/>
      <c r="J38" s="1732"/>
      <c r="K38" s="1732"/>
      <c r="L38" s="1732"/>
      <c r="M38" s="1732"/>
      <c r="N38" s="1726"/>
    </row>
    <row r="39" spans="1:15" x14ac:dyDescent="0.25">
      <c r="A39" s="1724"/>
      <c r="B39" s="1732"/>
      <c r="C39" s="1732"/>
      <c r="D39" s="1732"/>
      <c r="E39" s="1732"/>
      <c r="F39" s="1732"/>
      <c r="G39" s="1732"/>
      <c r="H39" s="1732"/>
      <c r="I39" s="1732"/>
      <c r="J39" s="1732"/>
      <c r="K39" s="1732"/>
      <c r="L39" s="1732"/>
      <c r="M39" s="1732"/>
      <c r="N39" s="1726"/>
    </row>
    <row r="40" spans="1:15" x14ac:dyDescent="0.25">
      <c r="A40" s="1724"/>
      <c r="B40" s="1732"/>
      <c r="C40" s="1732"/>
      <c r="D40" s="1732"/>
      <c r="E40" s="1732"/>
      <c r="F40" s="1732"/>
      <c r="G40" s="1732"/>
      <c r="H40" s="1732"/>
      <c r="I40" s="1732"/>
      <c r="J40" s="1732"/>
      <c r="K40" s="1732"/>
      <c r="L40" s="1732"/>
      <c r="M40" s="1732"/>
      <c r="N40" s="1726"/>
    </row>
    <row r="41" spans="1:15" x14ac:dyDescent="0.25">
      <c r="A41" s="1724"/>
      <c r="B41" s="1732"/>
      <c r="C41" s="1732"/>
      <c r="D41" s="1732"/>
      <c r="E41" s="1732"/>
      <c r="F41" s="1732"/>
      <c r="G41" s="1732"/>
      <c r="H41" s="1732"/>
      <c r="I41" s="1732"/>
      <c r="J41" s="1732"/>
      <c r="K41" s="1732"/>
      <c r="L41" s="1732"/>
      <c r="M41" s="1732"/>
      <c r="N41" s="1726"/>
    </row>
    <row r="42" spans="1:15" x14ac:dyDescent="0.25">
      <c r="A42" s="1724"/>
      <c r="B42" s="1732"/>
      <c r="C42" s="1732"/>
      <c r="D42" s="1732"/>
      <c r="E42" s="1732"/>
      <c r="F42" s="1732"/>
      <c r="G42" s="1732"/>
      <c r="H42" s="1732"/>
      <c r="I42" s="1732"/>
      <c r="J42" s="1732"/>
      <c r="K42" s="1732"/>
      <c r="L42" s="1732"/>
      <c r="M42" s="1732"/>
      <c r="N42" s="1726"/>
    </row>
    <row r="43" spans="1:15" x14ac:dyDescent="0.25">
      <c r="A43" s="1732"/>
      <c r="B43" s="1732"/>
      <c r="C43" s="1732"/>
      <c r="D43" s="1732"/>
      <c r="E43" s="1732"/>
      <c r="F43" s="1732"/>
      <c r="G43" s="1732"/>
      <c r="H43" s="1732"/>
      <c r="I43" s="1732"/>
      <c r="J43" s="1732"/>
      <c r="K43" s="1732"/>
      <c r="L43" s="1732"/>
      <c r="M43" s="1732"/>
      <c r="N43" s="1732"/>
      <c r="O43" s="1732"/>
    </row>
  </sheetData>
  <mergeCells count="130"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showGridLines="0" workbookViewId="0">
      <selection activeCell="F37" sqref="F37"/>
    </sheetView>
  </sheetViews>
  <sheetFormatPr baseColWidth="10" defaultColWidth="9.140625" defaultRowHeight="12.75" x14ac:dyDescent="0.2"/>
  <cols>
    <col min="1" max="1" width="76" style="1" customWidth="1"/>
    <col min="2" max="2" width="11" style="1" customWidth="1"/>
    <col min="3" max="3" width="12.7109375" style="1" bestFit="1" customWidth="1"/>
    <col min="4" max="4" width="9.140625" style="1"/>
    <col min="5" max="5" width="34.5703125" style="1" customWidth="1"/>
    <col min="6" max="6" width="76.85546875" style="1" bestFit="1" customWidth="1"/>
    <col min="7" max="16384" width="9.140625" style="1"/>
  </cols>
  <sheetData>
    <row r="1" spans="1:7" ht="19.5" customHeight="1" x14ac:dyDescent="0.25">
      <c r="A1" s="1981" t="s">
        <v>861</v>
      </c>
      <c r="B1" s="1981"/>
    </row>
    <row r="2" spans="1:7" ht="15.75" x14ac:dyDescent="0.25">
      <c r="A2" s="1982" t="s">
        <v>1534</v>
      </c>
      <c r="B2" s="1982"/>
    </row>
    <row r="3" spans="1:7" ht="15.75" x14ac:dyDescent="0.25">
      <c r="A3" s="1981" t="s">
        <v>771</v>
      </c>
      <c r="B3" s="1981"/>
    </row>
    <row r="4" spans="1:7" ht="6.75" customHeight="1" x14ac:dyDescent="0.2">
      <c r="A4" s="741"/>
      <c r="B4" s="742"/>
    </row>
    <row r="5" spans="1:7" x14ac:dyDescent="0.2">
      <c r="A5" s="743" t="s">
        <v>764</v>
      </c>
      <c r="B5" s="744">
        <v>71346.87999999999</v>
      </c>
      <c r="C5" s="2"/>
      <c r="D5" s="745"/>
      <c r="F5" s="746"/>
      <c r="G5" s="747"/>
    </row>
    <row r="6" spans="1:7" x14ac:dyDescent="0.2">
      <c r="A6" s="660" t="s">
        <v>863</v>
      </c>
      <c r="B6" s="748">
        <v>1205.6859999999999</v>
      </c>
      <c r="F6" s="749"/>
      <c r="G6" s="747"/>
    </row>
    <row r="7" spans="1:7" ht="25.5" x14ac:dyDescent="0.2">
      <c r="A7" s="660" t="s">
        <v>864</v>
      </c>
      <c r="B7" s="748">
        <v>0</v>
      </c>
      <c r="F7" s="749"/>
      <c r="G7" s="747"/>
    </row>
    <row r="8" spans="1:7" x14ac:dyDescent="0.2">
      <c r="A8" s="660" t="s">
        <v>865</v>
      </c>
      <c r="B8" s="748">
        <v>0</v>
      </c>
      <c r="F8" s="749"/>
      <c r="G8" s="747"/>
    </row>
    <row r="9" spans="1:7" ht="15" customHeight="1" x14ac:dyDescent="0.2">
      <c r="A9" s="660" t="s">
        <v>866</v>
      </c>
      <c r="B9" s="748">
        <v>25101.852999999999</v>
      </c>
      <c r="F9" s="749"/>
      <c r="G9" s="747"/>
    </row>
    <row r="10" spans="1:7" x14ac:dyDescent="0.2">
      <c r="A10" s="660" t="s">
        <v>867</v>
      </c>
      <c r="B10" s="748">
        <v>447.904</v>
      </c>
      <c r="F10" s="749"/>
      <c r="G10" s="747"/>
    </row>
    <row r="11" spans="1:7" x14ac:dyDescent="0.2">
      <c r="A11" s="660" t="s">
        <v>868</v>
      </c>
      <c r="B11" s="748">
        <v>72.853999999999999</v>
      </c>
      <c r="F11" s="749"/>
      <c r="G11" s="747"/>
    </row>
    <row r="12" spans="1:7" x14ac:dyDescent="0.2">
      <c r="A12" s="660" t="s">
        <v>869</v>
      </c>
      <c r="B12" s="748">
        <v>621.471</v>
      </c>
      <c r="F12" s="749"/>
      <c r="G12" s="747"/>
    </row>
    <row r="13" spans="1:7" x14ac:dyDescent="0.2">
      <c r="A13" s="660" t="s">
        <v>870</v>
      </c>
      <c r="B13" s="748">
        <v>0</v>
      </c>
      <c r="F13" s="749"/>
      <c r="G13" s="747"/>
    </row>
    <row r="14" spans="1:7" x14ac:dyDescent="0.2">
      <c r="A14" s="660" t="s">
        <v>871</v>
      </c>
      <c r="B14" s="748">
        <v>24021.401999999998</v>
      </c>
      <c r="F14" s="749"/>
      <c r="G14" s="747"/>
    </row>
    <row r="15" spans="1:7" x14ac:dyDescent="0.2">
      <c r="A15" s="660" t="s">
        <v>872</v>
      </c>
      <c r="B15" s="748">
        <v>0</v>
      </c>
      <c r="F15" s="749"/>
      <c r="G15" s="747"/>
    </row>
    <row r="16" spans="1:7" x14ac:dyDescent="0.2">
      <c r="A16" s="660" t="s">
        <v>873</v>
      </c>
      <c r="B16" s="748">
        <v>18591.806</v>
      </c>
      <c r="F16" s="749"/>
      <c r="G16" s="747"/>
    </row>
    <row r="17" spans="1:7" x14ac:dyDescent="0.2">
      <c r="A17" s="660" t="s">
        <v>874</v>
      </c>
      <c r="B17" s="748">
        <v>1030.0719999999999</v>
      </c>
      <c r="F17" s="749"/>
      <c r="G17" s="747"/>
    </row>
    <row r="18" spans="1:7" x14ac:dyDescent="0.2">
      <c r="A18" s="660" t="s">
        <v>875</v>
      </c>
      <c r="B18" s="748">
        <v>253.83199999999999</v>
      </c>
      <c r="F18" s="749"/>
      <c r="G18" s="747"/>
    </row>
    <row r="19" spans="1:7" x14ac:dyDescent="0.2">
      <c r="A19" s="108" t="s">
        <v>767</v>
      </c>
      <c r="B19" s="750">
        <v>0</v>
      </c>
      <c r="F19" s="751"/>
      <c r="G19" s="752"/>
    </row>
    <row r="20" spans="1:7" x14ac:dyDescent="0.2">
      <c r="A20" s="753" t="s">
        <v>915</v>
      </c>
      <c r="B20" s="750">
        <v>86730.224000000002</v>
      </c>
      <c r="F20" s="754"/>
      <c r="G20" s="747"/>
    </row>
    <row r="21" spans="1:7" x14ac:dyDescent="0.2">
      <c r="A21" s="753"/>
      <c r="B21" s="755"/>
    </row>
    <row r="22" spans="1:7" x14ac:dyDescent="0.2">
      <c r="A22" s="743" t="s">
        <v>765</v>
      </c>
      <c r="B22" s="744">
        <v>15371.193000000001</v>
      </c>
    </row>
    <row r="23" spans="1:7" x14ac:dyDescent="0.2">
      <c r="A23" s="660" t="s">
        <v>877</v>
      </c>
      <c r="B23" s="748">
        <v>0</v>
      </c>
    </row>
    <row r="24" spans="1:7" x14ac:dyDescent="0.2">
      <c r="A24" s="660" t="s">
        <v>878</v>
      </c>
      <c r="B24" s="748">
        <v>0</v>
      </c>
    </row>
    <row r="25" spans="1:7" x14ac:dyDescent="0.2">
      <c r="A25" s="660" t="s">
        <v>879</v>
      </c>
      <c r="B25" s="748">
        <v>8628.0030000000006</v>
      </c>
    </row>
    <row r="26" spans="1:7" x14ac:dyDescent="0.2">
      <c r="A26" s="660" t="s">
        <v>880</v>
      </c>
      <c r="B26" s="748">
        <v>187.93199999999999</v>
      </c>
    </row>
    <row r="27" spans="1:7" x14ac:dyDescent="0.2">
      <c r="A27" s="660" t="s">
        <v>881</v>
      </c>
      <c r="B27" s="748">
        <v>3197.067</v>
      </c>
    </row>
    <row r="28" spans="1:7" x14ac:dyDescent="0.2">
      <c r="A28" s="660" t="s">
        <v>882</v>
      </c>
      <c r="B28" s="748">
        <v>3294.681</v>
      </c>
    </row>
    <row r="29" spans="1:7" x14ac:dyDescent="0.2">
      <c r="A29" s="660" t="s">
        <v>883</v>
      </c>
      <c r="B29" s="748">
        <v>0</v>
      </c>
    </row>
    <row r="30" spans="1:7" x14ac:dyDescent="0.2">
      <c r="A30" s="660" t="s">
        <v>884</v>
      </c>
      <c r="B30" s="748">
        <v>0</v>
      </c>
    </row>
    <row r="31" spans="1:7" x14ac:dyDescent="0.2">
      <c r="A31" s="660" t="s">
        <v>885</v>
      </c>
      <c r="B31" s="748">
        <v>63.51</v>
      </c>
    </row>
    <row r="32" spans="1:7" x14ac:dyDescent="0.2">
      <c r="A32" s="660" t="s">
        <v>916</v>
      </c>
      <c r="B32" s="748">
        <v>0</v>
      </c>
    </row>
    <row r="33" spans="1:6" x14ac:dyDescent="0.2">
      <c r="A33" s="660" t="s">
        <v>886</v>
      </c>
      <c r="B33" s="748">
        <v>0</v>
      </c>
    </row>
    <row r="34" spans="1:6" x14ac:dyDescent="0.2">
      <c r="A34" s="660"/>
      <c r="B34" s="748"/>
    </row>
    <row r="35" spans="1:6" x14ac:dyDescent="0.2">
      <c r="A35" s="743" t="s">
        <v>888</v>
      </c>
      <c r="B35" s="744">
        <v>55975.685999999994</v>
      </c>
      <c r="C35" s="745"/>
    </row>
    <row r="36" spans="1:6" x14ac:dyDescent="0.2">
      <c r="A36" s="660" t="s">
        <v>889</v>
      </c>
      <c r="B36" s="748">
        <v>48995.199999999997</v>
      </c>
      <c r="C36" s="745"/>
      <c r="E36" s="749"/>
      <c r="F36" s="747"/>
    </row>
    <row r="37" spans="1:6" x14ac:dyDescent="0.2">
      <c r="A37" s="660" t="s">
        <v>890</v>
      </c>
      <c r="B37" s="748">
        <v>0</v>
      </c>
      <c r="E37" s="749"/>
      <c r="F37" s="747"/>
    </row>
    <row r="38" spans="1:6" x14ac:dyDescent="0.2">
      <c r="A38" s="660" t="s">
        <v>917</v>
      </c>
      <c r="B38" s="748">
        <v>0</v>
      </c>
      <c r="E38" s="749"/>
      <c r="F38" s="747"/>
    </row>
    <row r="39" spans="1:6" x14ac:dyDescent="0.2">
      <c r="A39" s="660" t="s">
        <v>891</v>
      </c>
      <c r="B39" s="748">
        <v>2796.1210000000001</v>
      </c>
      <c r="E39" s="749"/>
      <c r="F39" s="747"/>
    </row>
    <row r="40" spans="1:6" x14ac:dyDescent="0.2">
      <c r="A40" s="660" t="s">
        <v>1004</v>
      </c>
      <c r="B40" s="748">
        <v>4184.3649999999998</v>
      </c>
      <c r="E40" s="749"/>
      <c r="F40" s="747"/>
    </row>
    <row r="41" spans="1:6" x14ac:dyDescent="0.2">
      <c r="A41" s="660" t="s">
        <v>1005</v>
      </c>
      <c r="B41" s="748">
        <v>0</v>
      </c>
    </row>
    <row r="42" spans="1:6" x14ac:dyDescent="0.2">
      <c r="A42" s="660" t="s">
        <v>1006</v>
      </c>
      <c r="B42" s="748">
        <v>0</v>
      </c>
    </row>
    <row r="43" spans="1:6" x14ac:dyDescent="0.2">
      <c r="A43" s="753" t="s">
        <v>766</v>
      </c>
      <c r="B43" s="756">
        <v>71346.879000000001</v>
      </c>
      <c r="C43" s="757"/>
    </row>
    <row r="44" spans="1:6" x14ac:dyDescent="0.2">
      <c r="A44" s="753" t="s">
        <v>894</v>
      </c>
      <c r="B44" s="750">
        <v>0</v>
      </c>
    </row>
    <row r="45" spans="1:6" x14ac:dyDescent="0.2">
      <c r="A45" s="753" t="s">
        <v>895</v>
      </c>
      <c r="B45" s="750">
        <v>86730.224000000002</v>
      </c>
    </row>
    <row r="46" spans="1:6" ht="3.75" customHeight="1" x14ac:dyDescent="0.2">
      <c r="A46" s="758"/>
      <c r="B46" s="759"/>
    </row>
    <row r="47" spans="1:6" x14ac:dyDescent="0.2">
      <c r="A47" s="749"/>
      <c r="B47" s="760"/>
    </row>
    <row r="48" spans="1:6" x14ac:dyDescent="0.2">
      <c r="A48" s="761"/>
      <c r="B48" s="115"/>
    </row>
    <row r="49" spans="1:2" x14ac:dyDescent="0.2">
      <c r="A49" s="761"/>
      <c r="B49" s="115"/>
    </row>
    <row r="50" spans="1:2" ht="15.75" x14ac:dyDescent="0.25">
      <c r="A50" s="1981" t="s">
        <v>896</v>
      </c>
      <c r="B50" s="1981"/>
    </row>
    <row r="51" spans="1:2" ht="15.75" x14ac:dyDescent="0.25">
      <c r="A51" s="1982" t="s">
        <v>1534</v>
      </c>
      <c r="B51" s="1982"/>
    </row>
    <row r="52" spans="1:2" ht="15.75" x14ac:dyDescent="0.25">
      <c r="A52" s="1981" t="s">
        <v>771</v>
      </c>
      <c r="B52" s="1981"/>
    </row>
    <row r="53" spans="1:2" x14ac:dyDescent="0.2">
      <c r="A53" s="762" t="s">
        <v>769</v>
      </c>
      <c r="B53" s="748">
        <v>9741.92</v>
      </c>
    </row>
    <row r="54" spans="1:2" x14ac:dyDescent="0.2">
      <c r="A54" s="762" t="s">
        <v>899</v>
      </c>
      <c r="B54" s="748">
        <v>309.56299999999999</v>
      </c>
    </row>
    <row r="55" spans="1:2" x14ac:dyDescent="0.2">
      <c r="A55" s="743" t="s">
        <v>798</v>
      </c>
      <c r="B55" s="744">
        <v>9432.357</v>
      </c>
    </row>
    <row r="56" spans="1:2" x14ac:dyDescent="0.2">
      <c r="A56" s="762" t="s">
        <v>897</v>
      </c>
      <c r="B56" s="748">
        <v>5243.2340000000004</v>
      </c>
    </row>
    <row r="57" spans="1:2" x14ac:dyDescent="0.2">
      <c r="A57" s="762" t="s">
        <v>919</v>
      </c>
      <c r="B57" s="748">
        <v>0</v>
      </c>
    </row>
    <row r="58" spans="1:2" x14ac:dyDescent="0.2">
      <c r="A58" s="743" t="s">
        <v>799</v>
      </c>
      <c r="B58" s="744">
        <v>14675.591</v>
      </c>
    </row>
    <row r="59" spans="1:2" x14ac:dyDescent="0.2">
      <c r="A59" s="762" t="s">
        <v>918</v>
      </c>
      <c r="B59" s="748">
        <v>0</v>
      </c>
    </row>
    <row r="60" spans="1:2" x14ac:dyDescent="0.2">
      <c r="A60" s="762" t="s">
        <v>1009</v>
      </c>
      <c r="B60" s="748">
        <v>2.95</v>
      </c>
    </row>
    <row r="61" spans="1:2" x14ac:dyDescent="0.2">
      <c r="A61" s="743" t="s">
        <v>1056</v>
      </c>
      <c r="B61" s="744">
        <v>14672.641</v>
      </c>
    </row>
    <row r="62" spans="1:2" x14ac:dyDescent="0.2">
      <c r="A62" s="762" t="s">
        <v>1010</v>
      </c>
      <c r="B62" s="748">
        <v>11284.578</v>
      </c>
    </row>
    <row r="63" spans="1:2" x14ac:dyDescent="0.2">
      <c r="A63" s="743" t="s">
        <v>797</v>
      </c>
      <c r="B63" s="744">
        <v>3388.0630000000001</v>
      </c>
    </row>
    <row r="64" spans="1:2" x14ac:dyDescent="0.2">
      <c r="A64" s="762" t="s">
        <v>770</v>
      </c>
      <c r="B64" s="748">
        <v>838.58199999999999</v>
      </c>
    </row>
    <row r="65" spans="1:3" x14ac:dyDescent="0.2">
      <c r="A65" s="762" t="s">
        <v>900</v>
      </c>
      <c r="B65" s="748">
        <v>45.055999999999997</v>
      </c>
    </row>
    <row r="66" spans="1:3" x14ac:dyDescent="0.2">
      <c r="A66" s="743" t="s">
        <v>1011</v>
      </c>
      <c r="B66" s="744">
        <v>4181.5889999999999</v>
      </c>
    </row>
    <row r="67" spans="1:3" ht="25.5" x14ac:dyDescent="0.2">
      <c r="A67" s="762" t="s">
        <v>898</v>
      </c>
      <c r="B67" s="748">
        <v>23.381</v>
      </c>
    </row>
    <row r="68" spans="1:3" ht="25.5" x14ac:dyDescent="0.2">
      <c r="A68" s="762" t="s">
        <v>901</v>
      </c>
      <c r="B68" s="748">
        <v>20.606000000000002</v>
      </c>
    </row>
    <row r="69" spans="1:3" x14ac:dyDescent="0.2">
      <c r="A69" s="743" t="s">
        <v>1012</v>
      </c>
      <c r="B69" s="744">
        <v>4184.3639999999996</v>
      </c>
    </row>
    <row r="70" spans="1:3" x14ac:dyDescent="0.2">
      <c r="A70" s="762" t="s">
        <v>920</v>
      </c>
      <c r="B70" s="748">
        <v>0</v>
      </c>
    </row>
    <row r="71" spans="1:3" x14ac:dyDescent="0.2">
      <c r="A71" s="743" t="s">
        <v>1057</v>
      </c>
      <c r="B71" s="744">
        <v>4184.3639999999996</v>
      </c>
    </row>
    <row r="72" spans="1:3" ht="5.25" customHeight="1" x14ac:dyDescent="0.2">
      <c r="A72" s="763"/>
      <c r="B72" s="763"/>
      <c r="C72" s="764"/>
    </row>
    <row r="73" spans="1:3" x14ac:dyDescent="0.2">
      <c r="A73" s="765"/>
      <c r="B73" s="760"/>
    </row>
  </sheetData>
  <mergeCells count="6">
    <mergeCell ref="A52:B52"/>
    <mergeCell ref="A1:B1"/>
    <mergeCell ref="A2:B2"/>
    <mergeCell ref="A3:B3"/>
    <mergeCell ref="A50:B50"/>
    <mergeCell ref="A51:B51"/>
  </mergeCells>
  <conditionalFormatting sqref="A71">
    <cfRule type="cellIs" dxfId="27" priority="4" stopIfTrue="1" operator="equal">
      <formula>0</formula>
    </cfRule>
  </conditionalFormatting>
  <conditionalFormatting sqref="A35">
    <cfRule type="cellIs" dxfId="26" priority="1" stopIfTrue="1" operator="equal">
      <formula>0</formula>
    </cfRule>
  </conditionalFormatting>
  <conditionalFormatting sqref="A55">
    <cfRule type="cellIs" dxfId="25" priority="10" stopIfTrue="1" operator="equal">
      <formula>0</formula>
    </cfRule>
  </conditionalFormatting>
  <conditionalFormatting sqref="A58">
    <cfRule type="cellIs" dxfId="24" priority="9" stopIfTrue="1" operator="equal">
      <formula>0</formula>
    </cfRule>
  </conditionalFormatting>
  <conditionalFormatting sqref="A61">
    <cfRule type="cellIs" dxfId="23" priority="8" stopIfTrue="1" operator="equal">
      <formula>0</formula>
    </cfRule>
  </conditionalFormatting>
  <conditionalFormatting sqref="A63">
    <cfRule type="cellIs" dxfId="22" priority="7" stopIfTrue="1" operator="equal">
      <formula>0</formula>
    </cfRule>
  </conditionalFormatting>
  <conditionalFormatting sqref="A66">
    <cfRule type="cellIs" dxfId="21" priority="6" stopIfTrue="1" operator="equal">
      <formula>0</formula>
    </cfRule>
  </conditionalFormatting>
  <conditionalFormatting sqref="A69">
    <cfRule type="cellIs" dxfId="20" priority="5" stopIfTrue="1" operator="equal">
      <formula>0</formula>
    </cfRule>
  </conditionalFormatting>
  <conditionalFormatting sqref="A5">
    <cfRule type="cellIs" dxfId="19" priority="3" stopIfTrue="1" operator="equal">
      <formula>0</formula>
    </cfRule>
  </conditionalFormatting>
  <conditionalFormatting sqref="A22">
    <cfRule type="cellIs" dxfId="18" priority="2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showGridLines="0" zoomScale="85" zoomScaleNormal="85" workbookViewId="0">
      <selection activeCell="J40" sqref="J40"/>
    </sheetView>
  </sheetViews>
  <sheetFormatPr baseColWidth="10" defaultColWidth="9.140625" defaultRowHeight="15" x14ac:dyDescent="0.25"/>
  <cols>
    <col min="1" max="1" width="8.140625" style="70" bestFit="1" customWidth="1"/>
    <col min="2" max="2" width="58.7109375" style="70" customWidth="1"/>
    <col min="3" max="3" width="16.85546875" style="70" customWidth="1"/>
    <col min="4" max="4" width="17.85546875" style="70" customWidth="1"/>
    <col min="5" max="5" width="17" style="70" customWidth="1"/>
    <col min="6" max="6" width="17.28515625" style="70" customWidth="1"/>
    <col min="7" max="7" width="16.5703125" style="70" customWidth="1"/>
    <col min="8" max="8" width="16" style="70" customWidth="1"/>
    <col min="9" max="9" width="16.85546875" style="70" customWidth="1"/>
    <col min="10" max="10" width="16.7109375" style="70" bestFit="1" customWidth="1"/>
    <col min="11" max="11" width="14.7109375" style="70" customWidth="1"/>
    <col min="12" max="13" width="16.7109375" style="70" bestFit="1" customWidth="1"/>
    <col min="14" max="17" width="14.7109375" style="70" customWidth="1"/>
    <col min="18" max="18" width="19.42578125" style="70" bestFit="1" customWidth="1"/>
    <col min="19" max="19" width="14.140625" style="70" bestFit="1" customWidth="1"/>
    <col min="20" max="28" width="9.140625" style="70"/>
    <col min="29" max="29" width="44.28515625" style="70" customWidth="1"/>
    <col min="30" max="16384" width="9.140625" style="70"/>
  </cols>
  <sheetData>
    <row r="1" spans="1:29" ht="15.75" x14ac:dyDescent="0.25">
      <c r="A1" s="2250" t="s">
        <v>986</v>
      </c>
      <c r="B1" s="2250"/>
      <c r="C1" s="2250"/>
      <c r="D1" s="2250"/>
      <c r="E1" s="2250"/>
      <c r="F1" s="2250"/>
      <c r="G1" s="2250"/>
      <c r="H1" s="2250"/>
      <c r="I1" s="2250"/>
      <c r="J1" s="2250"/>
      <c r="K1" s="2250"/>
      <c r="L1" s="2250"/>
      <c r="M1" s="2250"/>
      <c r="N1" s="2250"/>
      <c r="O1" s="2250"/>
      <c r="P1" s="2250"/>
      <c r="Q1" s="2250"/>
      <c r="R1" s="2250"/>
    </row>
    <row r="2" spans="1:29" ht="15.75" x14ac:dyDescent="0.25">
      <c r="A2" s="2250" t="s">
        <v>1001</v>
      </c>
      <c r="B2" s="2250"/>
      <c r="C2" s="2250"/>
      <c r="D2" s="2250"/>
      <c r="E2" s="2250"/>
      <c r="F2" s="2250"/>
      <c r="G2" s="2250"/>
      <c r="H2" s="2250"/>
      <c r="I2" s="2250"/>
      <c r="J2" s="2250"/>
      <c r="K2" s="2250"/>
      <c r="L2" s="2250"/>
      <c r="M2" s="2250"/>
      <c r="N2" s="2250"/>
      <c r="O2" s="2250"/>
      <c r="P2" s="2250"/>
      <c r="Q2" s="2250"/>
      <c r="R2" s="2250"/>
    </row>
    <row r="3" spans="1:29" ht="15.75" x14ac:dyDescent="0.25">
      <c r="A3" s="2249" t="s">
        <v>1534</v>
      </c>
      <c r="B3" s="2249"/>
      <c r="C3" s="2249"/>
      <c r="D3" s="2249"/>
      <c r="E3" s="2249"/>
      <c r="F3" s="2249"/>
      <c r="G3" s="2249"/>
      <c r="H3" s="2249"/>
      <c r="I3" s="2249"/>
      <c r="J3" s="2249"/>
      <c r="K3" s="2249"/>
      <c r="L3" s="2249"/>
      <c r="M3" s="2249"/>
      <c r="N3" s="2249"/>
      <c r="O3" s="2249"/>
      <c r="P3" s="2249"/>
      <c r="Q3" s="2249"/>
      <c r="R3" s="2249"/>
    </row>
    <row r="4" spans="1:29" ht="15.75" x14ac:dyDescent="0.25">
      <c r="A4" s="2250" t="s">
        <v>771</v>
      </c>
      <c r="B4" s="2250"/>
      <c r="C4" s="2250"/>
      <c r="D4" s="2250"/>
      <c r="E4" s="2250"/>
      <c r="F4" s="2250"/>
      <c r="G4" s="2250"/>
      <c r="H4" s="2250"/>
      <c r="I4" s="2250"/>
      <c r="J4" s="2250"/>
      <c r="K4" s="2250"/>
      <c r="L4" s="2250"/>
      <c r="M4" s="2250"/>
      <c r="N4" s="2250"/>
      <c r="O4" s="2250"/>
      <c r="P4" s="2250"/>
      <c r="Q4" s="2250"/>
      <c r="R4" s="2250"/>
    </row>
    <row r="5" spans="1:29" ht="1.5" customHeight="1" x14ac:dyDescent="0.25">
      <c r="A5" s="766"/>
      <c r="B5" s="766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8"/>
    </row>
    <row r="6" spans="1:29" ht="14.25" customHeight="1" x14ac:dyDescent="0.25">
      <c r="A6" s="769"/>
      <c r="B6" s="769"/>
      <c r="C6" s="770" t="s">
        <v>987</v>
      </c>
      <c r="D6" s="770" t="s">
        <v>988</v>
      </c>
      <c r="E6" s="770" t="s">
        <v>962</v>
      </c>
      <c r="F6" s="770" t="s">
        <v>989</v>
      </c>
      <c r="G6" s="770" t="s">
        <v>990</v>
      </c>
      <c r="H6" s="770" t="s">
        <v>991</v>
      </c>
      <c r="I6" s="770" t="s">
        <v>993</v>
      </c>
      <c r="J6" s="770" t="s">
        <v>992</v>
      </c>
      <c r="K6" s="770" t="s">
        <v>994</v>
      </c>
      <c r="L6" s="770" t="s">
        <v>995</v>
      </c>
      <c r="M6" s="770" t="s">
        <v>996</v>
      </c>
      <c r="N6" s="770" t="s">
        <v>997</v>
      </c>
      <c r="O6" s="770" t="s">
        <v>998</v>
      </c>
      <c r="P6" s="770" t="s">
        <v>999</v>
      </c>
      <c r="Q6" s="770" t="s">
        <v>1000</v>
      </c>
      <c r="R6" s="771" t="s">
        <v>1</v>
      </c>
    </row>
    <row r="7" spans="1:29" ht="6" customHeight="1" x14ac:dyDescent="0.25">
      <c r="A7" s="77"/>
      <c r="B7" s="77"/>
      <c r="C7" s="772"/>
      <c r="D7" s="772"/>
      <c r="E7" s="772"/>
      <c r="F7" s="772"/>
      <c r="G7" s="772"/>
      <c r="H7" s="773"/>
      <c r="I7" s="772"/>
      <c r="J7" s="772"/>
      <c r="K7" s="772"/>
      <c r="L7" s="772"/>
      <c r="M7" s="772"/>
      <c r="N7" s="772"/>
      <c r="O7" s="772"/>
      <c r="P7" s="772"/>
      <c r="Q7" s="773"/>
      <c r="R7" s="674"/>
    </row>
    <row r="8" spans="1:29" x14ac:dyDescent="0.25">
      <c r="A8" s="80"/>
      <c r="B8" s="78" t="s">
        <v>764</v>
      </c>
      <c r="C8" s="80"/>
      <c r="D8" s="80"/>
      <c r="E8" s="80"/>
      <c r="F8" s="80"/>
      <c r="G8" s="80"/>
      <c r="H8" s="774"/>
      <c r="I8" s="80"/>
      <c r="J8" s="80"/>
      <c r="K8" s="80"/>
      <c r="L8" s="80"/>
      <c r="M8" s="79"/>
      <c r="N8" s="79"/>
      <c r="O8" s="79"/>
      <c r="P8" s="79"/>
      <c r="Q8" s="654"/>
      <c r="R8" s="654"/>
    </row>
    <row r="9" spans="1:29" ht="19.5" customHeight="1" x14ac:dyDescent="0.25">
      <c r="A9" s="76">
        <v>1010000</v>
      </c>
      <c r="B9" s="76" t="s">
        <v>863</v>
      </c>
      <c r="C9" s="775">
        <v>1769.1859999999999</v>
      </c>
      <c r="D9" s="775">
        <v>1480.826</v>
      </c>
      <c r="E9" s="775">
        <v>1953.383</v>
      </c>
      <c r="F9" s="775">
        <v>2060.3420000000001</v>
      </c>
      <c r="G9" s="775">
        <v>802.91600000000005</v>
      </c>
      <c r="H9" s="775">
        <v>12.048999999999999</v>
      </c>
      <c r="I9" s="775">
        <v>2837.5590000000002</v>
      </c>
      <c r="J9" s="775">
        <v>4986.6369999999997</v>
      </c>
      <c r="K9" s="775">
        <v>902.41399999999999</v>
      </c>
      <c r="L9" s="775">
        <v>680.42700000000002</v>
      </c>
      <c r="M9" s="775">
        <v>2825.9450000000002</v>
      </c>
      <c r="N9" s="775">
        <v>18485.832999999999</v>
      </c>
      <c r="O9" s="775">
        <v>1262.3019999999999</v>
      </c>
      <c r="P9" s="775">
        <v>2573.7600000000002</v>
      </c>
      <c r="Q9" s="775">
        <v>114.30800000000001</v>
      </c>
      <c r="R9" s="775">
        <v>42747.886999999995</v>
      </c>
      <c r="S9" s="776"/>
      <c r="T9" s="657"/>
      <c r="AC9" s="777"/>
    </row>
    <row r="10" spans="1:29" ht="30.75" customHeight="1" x14ac:dyDescent="0.25">
      <c r="A10" s="76">
        <v>1020000</v>
      </c>
      <c r="B10" s="76" t="s">
        <v>1221</v>
      </c>
      <c r="C10" s="775">
        <v>0</v>
      </c>
      <c r="D10" s="775">
        <v>4655.3389999999999</v>
      </c>
      <c r="E10" s="775">
        <v>1517.374</v>
      </c>
      <c r="F10" s="775">
        <v>6025.7370000000001</v>
      </c>
      <c r="G10" s="775">
        <v>8726.7129999999997</v>
      </c>
      <c r="H10" s="775">
        <v>0</v>
      </c>
      <c r="I10" s="775">
        <v>14916.034</v>
      </c>
      <c r="J10" s="775">
        <v>3487.6039999999998</v>
      </c>
      <c r="K10" s="775">
        <v>1.3759999999999999</v>
      </c>
      <c r="L10" s="775">
        <v>17235.011999999999</v>
      </c>
      <c r="M10" s="775">
        <v>5666.2839999999997</v>
      </c>
      <c r="N10" s="775">
        <v>2452.895</v>
      </c>
      <c r="O10" s="775">
        <v>4231.473</v>
      </c>
      <c r="P10" s="775">
        <v>3254.3980000000001</v>
      </c>
      <c r="Q10" s="775">
        <v>14131.374</v>
      </c>
      <c r="R10" s="775">
        <v>86301.612999999998</v>
      </c>
      <c r="S10" s="776"/>
      <c r="T10" s="657"/>
      <c r="AC10" s="777"/>
    </row>
    <row r="11" spans="1:29" ht="19.5" customHeight="1" x14ac:dyDescent="0.25">
      <c r="A11" s="76">
        <v>1030000</v>
      </c>
      <c r="B11" s="76" t="s">
        <v>1222</v>
      </c>
      <c r="C11" s="775">
        <v>0</v>
      </c>
      <c r="D11" s="775">
        <v>0</v>
      </c>
      <c r="E11" s="775">
        <v>0</v>
      </c>
      <c r="F11" s="775">
        <v>0</v>
      </c>
      <c r="G11" s="775">
        <v>0</v>
      </c>
      <c r="H11" s="775">
        <v>0</v>
      </c>
      <c r="I11" s="775">
        <v>0</v>
      </c>
      <c r="J11" s="775">
        <v>0</v>
      </c>
      <c r="K11" s="775">
        <v>6744.8760000000002</v>
      </c>
      <c r="L11" s="775">
        <v>12181</v>
      </c>
      <c r="M11" s="775">
        <v>0</v>
      </c>
      <c r="N11" s="775">
        <v>0</v>
      </c>
      <c r="O11" s="775">
        <v>0</v>
      </c>
      <c r="P11" s="775">
        <v>0</v>
      </c>
      <c r="Q11" s="775">
        <v>0</v>
      </c>
      <c r="R11" s="775">
        <v>18925.876</v>
      </c>
      <c r="S11" s="776"/>
      <c r="T11" s="657"/>
      <c r="AC11" s="777"/>
    </row>
    <row r="12" spans="1:29" ht="25.5" customHeight="1" x14ac:dyDescent="0.25">
      <c r="A12" s="76">
        <v>1040000</v>
      </c>
      <c r="B12" s="76" t="s">
        <v>1223</v>
      </c>
      <c r="C12" s="775">
        <v>0</v>
      </c>
      <c r="D12" s="775">
        <v>0</v>
      </c>
      <c r="E12" s="775">
        <v>1000</v>
      </c>
      <c r="F12" s="775">
        <v>0</v>
      </c>
      <c r="G12" s="775">
        <v>0</v>
      </c>
      <c r="H12" s="775">
        <v>15089.138999999999</v>
      </c>
      <c r="I12" s="775">
        <v>243.98</v>
      </c>
      <c r="J12" s="775">
        <v>1656.462</v>
      </c>
      <c r="K12" s="775">
        <v>34920.35</v>
      </c>
      <c r="L12" s="775">
        <v>11773.348</v>
      </c>
      <c r="M12" s="775">
        <v>0</v>
      </c>
      <c r="N12" s="775">
        <v>0</v>
      </c>
      <c r="O12" s="775">
        <v>0</v>
      </c>
      <c r="P12" s="775">
        <v>41171.298000000003</v>
      </c>
      <c r="Q12" s="775">
        <v>32861.847999999998</v>
      </c>
      <c r="R12" s="775">
        <v>138716.42499999999</v>
      </c>
      <c r="S12" s="776"/>
      <c r="T12" s="657"/>
      <c r="AC12" s="777"/>
    </row>
    <row r="13" spans="1:29" ht="21" customHeight="1" x14ac:dyDescent="0.25">
      <c r="A13" s="76">
        <v>1070000</v>
      </c>
      <c r="B13" s="76" t="s">
        <v>1007</v>
      </c>
      <c r="C13" s="775">
        <v>0</v>
      </c>
      <c r="D13" s="775">
        <v>0</v>
      </c>
      <c r="E13" s="775">
        <v>0</v>
      </c>
      <c r="F13" s="775">
        <v>0</v>
      </c>
      <c r="G13" s="775">
        <v>0</v>
      </c>
      <c r="H13" s="775">
        <v>0</v>
      </c>
      <c r="I13" s="775">
        <v>0</v>
      </c>
      <c r="J13" s="775">
        <v>260.26799999999997</v>
      </c>
      <c r="K13" s="775">
        <v>717.94399999999996</v>
      </c>
      <c r="L13" s="775">
        <v>0</v>
      </c>
      <c r="M13" s="775">
        <v>0</v>
      </c>
      <c r="N13" s="775">
        <v>0</v>
      </c>
      <c r="O13" s="775">
        <v>503.82499999999999</v>
      </c>
      <c r="P13" s="775">
        <v>0</v>
      </c>
      <c r="Q13" s="775">
        <v>0</v>
      </c>
      <c r="R13" s="775">
        <v>1482.037</v>
      </c>
      <c r="S13" s="776"/>
      <c r="T13" s="657"/>
      <c r="AC13" s="777"/>
    </row>
    <row r="14" spans="1:29" x14ac:dyDescent="0.25">
      <c r="A14" s="76">
        <v>1080000</v>
      </c>
      <c r="B14" s="76" t="s">
        <v>1224</v>
      </c>
      <c r="C14" s="775">
        <v>45.100999999999999</v>
      </c>
      <c r="D14" s="775">
        <v>8.5190000000000001</v>
      </c>
      <c r="E14" s="775">
        <v>0</v>
      </c>
      <c r="F14" s="775">
        <v>78.896000000000001</v>
      </c>
      <c r="G14" s="775">
        <v>4.899</v>
      </c>
      <c r="H14" s="775">
        <v>21.675000000000001</v>
      </c>
      <c r="I14" s="775">
        <v>1822.4380000000001</v>
      </c>
      <c r="J14" s="775">
        <v>10.532999999999999</v>
      </c>
      <c r="K14" s="775">
        <v>2149.7600000000002</v>
      </c>
      <c r="L14" s="775">
        <v>12.005000000000001</v>
      </c>
      <c r="M14" s="775">
        <v>240.85</v>
      </c>
      <c r="N14" s="775">
        <v>0</v>
      </c>
      <c r="O14" s="775">
        <v>1169.1600000000001</v>
      </c>
      <c r="P14" s="775">
        <v>3020.16</v>
      </c>
      <c r="Q14" s="775">
        <v>1100.739</v>
      </c>
      <c r="R14" s="775">
        <v>9684.7349999999988</v>
      </c>
      <c r="S14" s="776"/>
      <c r="T14" s="657"/>
      <c r="AC14" s="777"/>
    </row>
    <row r="15" spans="1:29" x14ac:dyDescent="0.25">
      <c r="A15" s="76">
        <v>1090000</v>
      </c>
      <c r="B15" s="76" t="s">
        <v>868</v>
      </c>
      <c r="C15" s="775">
        <v>79.613</v>
      </c>
      <c r="D15" s="775">
        <v>252.21299999999999</v>
      </c>
      <c r="E15" s="775">
        <v>206.29</v>
      </c>
      <c r="F15" s="775">
        <v>408.83499999999998</v>
      </c>
      <c r="G15" s="775">
        <v>458.38299999999998</v>
      </c>
      <c r="H15" s="775">
        <v>524.255</v>
      </c>
      <c r="I15" s="775">
        <v>1120.0509999999999</v>
      </c>
      <c r="J15" s="775">
        <v>3.3039999999999998</v>
      </c>
      <c r="K15" s="775">
        <v>925.71100000000001</v>
      </c>
      <c r="L15" s="775">
        <v>1743.4670000000001</v>
      </c>
      <c r="M15" s="775">
        <v>555.34400000000005</v>
      </c>
      <c r="N15" s="775">
        <v>609.06700000000001</v>
      </c>
      <c r="O15" s="775">
        <v>204.541</v>
      </c>
      <c r="P15" s="775">
        <v>1042.1869999999999</v>
      </c>
      <c r="Q15" s="775">
        <v>129.78</v>
      </c>
      <c r="R15" s="775">
        <v>8263.0409999999993</v>
      </c>
      <c r="S15" s="776"/>
      <c r="T15" s="657"/>
      <c r="AC15" s="777"/>
    </row>
    <row r="16" spans="1:29" x14ac:dyDescent="0.25">
      <c r="A16" s="76">
        <v>1100000</v>
      </c>
      <c r="B16" s="76" t="s">
        <v>869</v>
      </c>
      <c r="C16" s="775">
        <v>0</v>
      </c>
      <c r="D16" s="775">
        <v>95.26</v>
      </c>
      <c r="E16" s="775">
        <v>174.398</v>
      </c>
      <c r="F16" s="775">
        <v>105.089</v>
      </c>
      <c r="G16" s="775">
        <v>254.71199999999999</v>
      </c>
      <c r="H16" s="775">
        <v>196.994</v>
      </c>
      <c r="I16" s="775">
        <v>719.39499999999998</v>
      </c>
      <c r="J16" s="775">
        <v>144.90899999999999</v>
      </c>
      <c r="K16" s="775">
        <v>665.66200000000003</v>
      </c>
      <c r="L16" s="775">
        <v>1017.51</v>
      </c>
      <c r="M16" s="775">
        <v>250.83699999999999</v>
      </c>
      <c r="N16" s="775">
        <v>0</v>
      </c>
      <c r="O16" s="775">
        <v>300.274</v>
      </c>
      <c r="P16" s="775">
        <v>259.67899999999997</v>
      </c>
      <c r="Q16" s="775">
        <v>219.37700000000001</v>
      </c>
      <c r="R16" s="775">
        <v>4404.0960000000005</v>
      </c>
      <c r="S16" s="776"/>
      <c r="T16" s="657"/>
      <c r="AC16" s="777"/>
    </row>
    <row r="17" spans="1:29" x14ac:dyDescent="0.25">
      <c r="A17" s="76">
        <v>1110000</v>
      </c>
      <c r="B17" s="76" t="s">
        <v>870</v>
      </c>
      <c r="C17" s="775">
        <v>0</v>
      </c>
      <c r="D17" s="775">
        <v>4340.482</v>
      </c>
      <c r="E17" s="775">
        <v>0</v>
      </c>
      <c r="F17" s="775">
        <v>0</v>
      </c>
      <c r="G17" s="775">
        <v>0</v>
      </c>
      <c r="H17" s="775">
        <v>0</v>
      </c>
      <c r="I17" s="775">
        <v>6181.3729999999996</v>
      </c>
      <c r="J17" s="775">
        <v>2752.4740000000002</v>
      </c>
      <c r="K17" s="775">
        <v>2.8330000000000002</v>
      </c>
      <c r="L17" s="775">
        <v>0</v>
      </c>
      <c r="M17" s="775">
        <v>3989.2820000000002</v>
      </c>
      <c r="N17" s="775">
        <v>0</v>
      </c>
      <c r="O17" s="775">
        <v>1.3580000000000001</v>
      </c>
      <c r="P17" s="775">
        <v>41364.957000000002</v>
      </c>
      <c r="Q17" s="775">
        <v>0</v>
      </c>
      <c r="R17" s="775">
        <v>58632.759000000005</v>
      </c>
      <c r="S17" s="776"/>
      <c r="T17" s="657"/>
      <c r="AC17" s="777"/>
    </row>
    <row r="18" spans="1:29" x14ac:dyDescent="0.25">
      <c r="A18" s="76">
        <v>1200000</v>
      </c>
      <c r="B18" s="76" t="s">
        <v>1002</v>
      </c>
      <c r="C18" s="775">
        <v>0</v>
      </c>
      <c r="D18" s="775">
        <v>0</v>
      </c>
      <c r="E18" s="775">
        <v>239.61500000000001</v>
      </c>
      <c r="F18" s="775">
        <v>0</v>
      </c>
      <c r="G18" s="775">
        <v>25.506</v>
      </c>
      <c r="H18" s="775">
        <v>0</v>
      </c>
      <c r="I18" s="775">
        <v>0</v>
      </c>
      <c r="J18" s="775">
        <v>0</v>
      </c>
      <c r="K18" s="775">
        <v>1204.222</v>
      </c>
      <c r="L18" s="775">
        <v>302.98200000000003</v>
      </c>
      <c r="M18" s="775">
        <v>0</v>
      </c>
      <c r="N18" s="775">
        <v>956.58699999999999</v>
      </c>
      <c r="O18" s="775">
        <v>3928.884</v>
      </c>
      <c r="P18" s="775">
        <v>0</v>
      </c>
      <c r="Q18" s="775">
        <v>81.302000000000007</v>
      </c>
      <c r="R18" s="775">
        <v>6739.098</v>
      </c>
      <c r="S18" s="776"/>
      <c r="T18" s="657"/>
      <c r="AC18" s="777"/>
    </row>
    <row r="19" spans="1:29" x14ac:dyDescent="0.25">
      <c r="A19" s="76">
        <v>1250000</v>
      </c>
      <c r="B19" s="76" t="s">
        <v>1003</v>
      </c>
      <c r="C19" s="775">
        <v>0</v>
      </c>
      <c r="D19" s="775">
        <v>2.2080000000000002</v>
      </c>
      <c r="E19" s="775">
        <v>0</v>
      </c>
      <c r="F19" s="775">
        <v>0</v>
      </c>
      <c r="G19" s="775">
        <v>0</v>
      </c>
      <c r="H19" s="775">
        <v>0</v>
      </c>
      <c r="I19" s="775">
        <v>0</v>
      </c>
      <c r="J19" s="775">
        <v>0</v>
      </c>
      <c r="K19" s="775">
        <v>0</v>
      </c>
      <c r="L19" s="775">
        <v>106.873</v>
      </c>
      <c r="M19" s="775">
        <v>28.582999999999998</v>
      </c>
      <c r="N19" s="775">
        <v>0</v>
      </c>
      <c r="O19" s="775">
        <v>0</v>
      </c>
      <c r="P19" s="775">
        <v>55.704999999999998</v>
      </c>
      <c r="Q19" s="775">
        <v>0</v>
      </c>
      <c r="R19" s="775">
        <v>193.36899999999997</v>
      </c>
      <c r="S19" s="776"/>
      <c r="T19" s="657"/>
      <c r="AC19" s="777"/>
    </row>
    <row r="20" spans="1:29" x14ac:dyDescent="0.25">
      <c r="A20" s="76">
        <v>1260000</v>
      </c>
      <c r="B20" s="76" t="s">
        <v>873</v>
      </c>
      <c r="C20" s="775">
        <v>3.0000000000000001E-3</v>
      </c>
      <c r="D20" s="775">
        <v>105.039</v>
      </c>
      <c r="E20" s="775">
        <v>262.202</v>
      </c>
      <c r="F20" s="775">
        <v>2977.52</v>
      </c>
      <c r="G20" s="775">
        <v>1799.2439999999999</v>
      </c>
      <c r="H20" s="775">
        <v>6242.1260000000002</v>
      </c>
      <c r="I20" s="775">
        <v>3140.11</v>
      </c>
      <c r="J20" s="775">
        <v>51.393000000000001</v>
      </c>
      <c r="K20" s="775">
        <v>469.73200000000003</v>
      </c>
      <c r="L20" s="775">
        <v>455.75700000000001</v>
      </c>
      <c r="M20" s="775">
        <v>63.295000000000002</v>
      </c>
      <c r="N20" s="775">
        <v>175.09</v>
      </c>
      <c r="O20" s="775">
        <v>47.933</v>
      </c>
      <c r="P20" s="775">
        <v>23680.021000000001</v>
      </c>
      <c r="Q20" s="775">
        <v>3329.752</v>
      </c>
      <c r="R20" s="775">
        <v>42799.217000000004</v>
      </c>
      <c r="S20" s="776"/>
      <c r="T20" s="657"/>
      <c r="AC20" s="777"/>
    </row>
    <row r="21" spans="1:29" x14ac:dyDescent="0.25">
      <c r="A21" s="76">
        <v>1270000</v>
      </c>
      <c r="B21" s="76" t="s">
        <v>874</v>
      </c>
      <c r="C21" s="775">
        <v>36.235999999999997</v>
      </c>
      <c r="D21" s="775">
        <v>1.6659999999999999</v>
      </c>
      <c r="E21" s="775">
        <v>355.61700000000002</v>
      </c>
      <c r="F21" s="775">
        <v>157</v>
      </c>
      <c r="G21" s="775">
        <v>95.394999999999996</v>
      </c>
      <c r="H21" s="775">
        <v>182.68899999999999</v>
      </c>
      <c r="I21" s="775">
        <v>23.713999999999999</v>
      </c>
      <c r="J21" s="775">
        <v>4.8079999999999998</v>
      </c>
      <c r="K21" s="775">
        <v>71.784999999999997</v>
      </c>
      <c r="L21" s="775">
        <v>177.21100000000001</v>
      </c>
      <c r="M21" s="775">
        <v>27.821000000000002</v>
      </c>
      <c r="N21" s="775">
        <v>45.3</v>
      </c>
      <c r="O21" s="775">
        <v>19.327000000000002</v>
      </c>
      <c r="P21" s="775">
        <v>46.177999999999997</v>
      </c>
      <c r="Q21" s="775">
        <v>89.938999999999993</v>
      </c>
      <c r="R21" s="775">
        <v>1334.6859999999999</v>
      </c>
      <c r="S21" s="776"/>
      <c r="T21" s="657"/>
      <c r="AC21" s="777"/>
    </row>
    <row r="22" spans="1:29" x14ac:dyDescent="0.25">
      <c r="A22" s="76">
        <v>1300000</v>
      </c>
      <c r="B22" s="76" t="s">
        <v>875</v>
      </c>
      <c r="C22" s="775">
        <v>0</v>
      </c>
      <c r="D22" s="775">
        <v>0</v>
      </c>
      <c r="E22" s="775">
        <v>345.40100000000001</v>
      </c>
      <c r="F22" s="775">
        <v>0</v>
      </c>
      <c r="G22" s="775">
        <v>75.162999999999997</v>
      </c>
      <c r="H22" s="775">
        <v>183.845</v>
      </c>
      <c r="I22" s="775">
        <v>284.3</v>
      </c>
      <c r="J22" s="775">
        <v>9.1080000000000005</v>
      </c>
      <c r="K22" s="775">
        <v>186.18199999999999</v>
      </c>
      <c r="L22" s="775">
        <v>713.08299999999997</v>
      </c>
      <c r="M22" s="775">
        <v>5.8449999999999998</v>
      </c>
      <c r="N22" s="775">
        <v>90.924000000000007</v>
      </c>
      <c r="O22" s="775">
        <v>0</v>
      </c>
      <c r="P22" s="775">
        <v>0</v>
      </c>
      <c r="Q22" s="775">
        <v>0</v>
      </c>
      <c r="R22" s="775">
        <v>1893.8509999999999</v>
      </c>
      <c r="S22" s="776"/>
      <c r="T22" s="657"/>
      <c r="AC22" s="777"/>
    </row>
    <row r="23" spans="1:29" x14ac:dyDescent="0.25">
      <c r="A23" s="80"/>
      <c r="B23" s="78" t="s">
        <v>876</v>
      </c>
      <c r="C23" s="778">
        <v>1930.1389999999999</v>
      </c>
      <c r="D23" s="778">
        <v>10941.552</v>
      </c>
      <c r="E23" s="778">
        <v>6054.28</v>
      </c>
      <c r="F23" s="778">
        <v>11813.419</v>
      </c>
      <c r="G23" s="778">
        <v>12242.931</v>
      </c>
      <c r="H23" s="778">
        <v>22452.772000000001</v>
      </c>
      <c r="I23" s="778">
        <v>31288.954000000002</v>
      </c>
      <c r="J23" s="778">
        <v>13367.5</v>
      </c>
      <c r="K23" s="778">
        <v>48962.847000000002</v>
      </c>
      <c r="L23" s="778">
        <v>46398.675000000003</v>
      </c>
      <c r="M23" s="778">
        <v>13654.085999999999</v>
      </c>
      <c r="N23" s="778">
        <v>22815.696</v>
      </c>
      <c r="O23" s="778">
        <v>11669.076999999999</v>
      </c>
      <c r="P23" s="778">
        <v>116468.34299999999</v>
      </c>
      <c r="Q23" s="778">
        <v>52058.419000000002</v>
      </c>
      <c r="R23" s="778">
        <v>422118.69</v>
      </c>
      <c r="S23" s="776"/>
      <c r="T23" s="657"/>
    </row>
    <row r="24" spans="1:29" x14ac:dyDescent="0.25">
      <c r="A24" s="76">
        <v>6000000</v>
      </c>
      <c r="B24" s="76" t="s">
        <v>767</v>
      </c>
      <c r="C24" s="775">
        <v>0</v>
      </c>
      <c r="D24" s="775">
        <v>841459.59400000004</v>
      </c>
      <c r="E24" s="775">
        <v>260502.63</v>
      </c>
      <c r="F24" s="775">
        <v>651883.92000000004</v>
      </c>
      <c r="G24" s="775">
        <v>1445568.3759999999</v>
      </c>
      <c r="H24" s="775">
        <v>2251796.8829999999</v>
      </c>
      <c r="I24" s="775">
        <v>5223846.3930000002</v>
      </c>
      <c r="J24" s="775">
        <v>1405137.689</v>
      </c>
      <c r="K24" s="775">
        <v>3378086.4070000001</v>
      </c>
      <c r="L24" s="775">
        <v>2815332.54</v>
      </c>
      <c r="M24" s="775">
        <v>1283641.611</v>
      </c>
      <c r="N24" s="775">
        <v>3271957.5260000001</v>
      </c>
      <c r="O24" s="775">
        <v>876310.24199999997</v>
      </c>
      <c r="P24" s="775">
        <v>4632656.8099999996</v>
      </c>
      <c r="Q24" s="775">
        <v>709504.09699999995</v>
      </c>
      <c r="R24" s="775">
        <v>29047684.717999998</v>
      </c>
      <c r="S24" s="776"/>
      <c r="T24" s="657"/>
    </row>
    <row r="25" spans="1:29" x14ac:dyDescent="0.25">
      <c r="A25" s="76">
        <v>8000000</v>
      </c>
      <c r="B25" s="76" t="s">
        <v>915</v>
      </c>
      <c r="C25" s="775">
        <v>0</v>
      </c>
      <c r="D25" s="775">
        <v>4035</v>
      </c>
      <c r="E25" s="775">
        <v>2142</v>
      </c>
      <c r="F25" s="775">
        <v>238204</v>
      </c>
      <c r="G25" s="775">
        <v>325405.98</v>
      </c>
      <c r="H25" s="775">
        <v>2208640.1359999999</v>
      </c>
      <c r="I25" s="775">
        <v>27310.602999999999</v>
      </c>
      <c r="J25" s="775">
        <v>10927.915000000001</v>
      </c>
      <c r="K25" s="775">
        <v>635035.201</v>
      </c>
      <c r="L25" s="775">
        <v>323870.66700000002</v>
      </c>
      <c r="M25" s="775">
        <v>3738.7</v>
      </c>
      <c r="N25" s="775">
        <v>2111995.42</v>
      </c>
      <c r="O25" s="775">
        <v>12180.665999999999</v>
      </c>
      <c r="P25" s="775">
        <v>14066.1</v>
      </c>
      <c r="Q25" s="775">
        <v>21420.571</v>
      </c>
      <c r="R25" s="775">
        <v>5938972.9589999998</v>
      </c>
      <c r="S25" s="776"/>
      <c r="T25" s="657"/>
    </row>
    <row r="26" spans="1:29" x14ac:dyDescent="0.25">
      <c r="A26" s="80"/>
      <c r="B26" s="78" t="s">
        <v>765</v>
      </c>
      <c r="C26" s="779">
        <v>0</v>
      </c>
      <c r="D26" s="779">
        <v>0</v>
      </c>
      <c r="E26" s="780">
        <v>0</v>
      </c>
      <c r="F26" s="780">
        <v>0</v>
      </c>
      <c r="G26" s="780">
        <v>0</v>
      </c>
      <c r="H26" s="780">
        <v>0</v>
      </c>
      <c r="I26" s="780">
        <v>0</v>
      </c>
      <c r="J26" s="780">
        <v>0</v>
      </c>
      <c r="K26" s="780">
        <v>0</v>
      </c>
      <c r="L26" s="780">
        <v>0</v>
      </c>
      <c r="M26" s="780">
        <v>0</v>
      </c>
      <c r="N26" s="780">
        <v>0</v>
      </c>
      <c r="O26" s="780">
        <v>0</v>
      </c>
      <c r="P26" s="780">
        <v>0</v>
      </c>
      <c r="Q26" s="780">
        <v>0</v>
      </c>
      <c r="R26" s="780">
        <v>0</v>
      </c>
      <c r="S26" s="776"/>
      <c r="T26" s="657"/>
    </row>
    <row r="27" spans="1:29" s="662" customFormat="1" x14ac:dyDescent="0.25">
      <c r="A27" s="76">
        <v>2020000</v>
      </c>
      <c r="B27" s="76" t="s">
        <v>1091</v>
      </c>
      <c r="C27" s="775">
        <v>0</v>
      </c>
      <c r="D27" s="775">
        <v>0</v>
      </c>
      <c r="E27" s="775">
        <v>0</v>
      </c>
      <c r="F27" s="775">
        <v>0</v>
      </c>
      <c r="G27" s="775">
        <v>0</v>
      </c>
      <c r="H27" s="775">
        <v>0</v>
      </c>
      <c r="I27" s="775">
        <v>0</v>
      </c>
      <c r="J27" s="775">
        <v>0</v>
      </c>
      <c r="K27" s="775">
        <v>6750.1379999999999</v>
      </c>
      <c r="L27" s="775">
        <v>12223.634</v>
      </c>
      <c r="M27" s="775">
        <v>0</v>
      </c>
      <c r="N27" s="775">
        <v>0</v>
      </c>
      <c r="O27" s="775">
        <v>0</v>
      </c>
      <c r="P27" s="775">
        <v>37461.684999999998</v>
      </c>
      <c r="Q27" s="775">
        <v>0</v>
      </c>
      <c r="R27" s="775">
        <v>56435.456999999995</v>
      </c>
      <c r="S27" s="776"/>
      <c r="T27" s="657"/>
    </row>
    <row r="28" spans="1:29" s="662" customFormat="1" ht="24.75" customHeight="1" x14ac:dyDescent="0.25">
      <c r="A28" s="76">
        <v>2030000</v>
      </c>
      <c r="B28" s="76" t="s">
        <v>1092</v>
      </c>
      <c r="C28" s="775">
        <v>0</v>
      </c>
      <c r="D28" s="775">
        <v>0</v>
      </c>
      <c r="E28" s="775">
        <v>0</v>
      </c>
      <c r="F28" s="775">
        <v>0</v>
      </c>
      <c r="G28" s="775">
        <v>0</v>
      </c>
      <c r="H28" s="775">
        <v>0</v>
      </c>
      <c r="I28" s="775">
        <v>0</v>
      </c>
      <c r="J28" s="775">
        <v>0</v>
      </c>
      <c r="K28" s="775">
        <v>0</v>
      </c>
      <c r="L28" s="775">
        <v>0</v>
      </c>
      <c r="M28" s="775">
        <v>0</v>
      </c>
      <c r="N28" s="775">
        <v>0</v>
      </c>
      <c r="O28" s="775">
        <v>0</v>
      </c>
      <c r="P28" s="775">
        <v>0</v>
      </c>
      <c r="Q28" s="775">
        <v>0</v>
      </c>
      <c r="R28" s="775">
        <v>0</v>
      </c>
      <c r="S28" s="776"/>
      <c r="T28" s="657"/>
    </row>
    <row r="29" spans="1:29" s="662" customFormat="1" x14ac:dyDescent="0.25">
      <c r="A29" s="76">
        <v>2040000</v>
      </c>
      <c r="B29" s="76" t="s">
        <v>1093</v>
      </c>
      <c r="C29" s="775">
        <v>24.783000000000001</v>
      </c>
      <c r="D29" s="775">
        <v>270.72199999999998</v>
      </c>
      <c r="E29" s="775">
        <v>79.736000000000004</v>
      </c>
      <c r="F29" s="775">
        <v>295.65600000000001</v>
      </c>
      <c r="G29" s="775">
        <v>120.914</v>
      </c>
      <c r="H29" s="775">
        <v>830.51199999999994</v>
      </c>
      <c r="I29" s="775">
        <v>133.91499999999999</v>
      </c>
      <c r="J29" s="775">
        <v>32.886000000000003</v>
      </c>
      <c r="K29" s="775">
        <v>639.71900000000005</v>
      </c>
      <c r="L29" s="775">
        <v>271.01100000000002</v>
      </c>
      <c r="M29" s="775">
        <v>53.83</v>
      </c>
      <c r="N29" s="775">
        <v>71.161000000000001</v>
      </c>
      <c r="O29" s="775">
        <v>422.87700000000001</v>
      </c>
      <c r="P29" s="775">
        <v>5299.701</v>
      </c>
      <c r="Q29" s="775">
        <v>174.67099999999999</v>
      </c>
      <c r="R29" s="775">
        <v>8722.0939999999991</v>
      </c>
      <c r="S29" s="776"/>
      <c r="T29" s="657"/>
    </row>
    <row r="30" spans="1:29" s="662" customFormat="1" x14ac:dyDescent="0.25">
      <c r="A30" s="76">
        <v>2050000</v>
      </c>
      <c r="B30" s="76" t="s">
        <v>880</v>
      </c>
      <c r="C30" s="775">
        <v>1.163</v>
      </c>
      <c r="D30" s="775">
        <v>229.53899999999999</v>
      </c>
      <c r="E30" s="775">
        <v>27.25</v>
      </c>
      <c r="F30" s="775">
        <v>959.61900000000003</v>
      </c>
      <c r="G30" s="775">
        <v>187.691</v>
      </c>
      <c r="H30" s="775">
        <v>273.07299999999998</v>
      </c>
      <c r="I30" s="775">
        <v>3374.1619999999998</v>
      </c>
      <c r="J30" s="775">
        <v>156.75299999999999</v>
      </c>
      <c r="K30" s="775">
        <v>1993.2560000000001</v>
      </c>
      <c r="L30" s="775">
        <v>3135.7820000000002</v>
      </c>
      <c r="M30" s="775">
        <v>1570.346</v>
      </c>
      <c r="N30" s="775">
        <v>970.35199999999998</v>
      </c>
      <c r="O30" s="775">
        <v>297.58999999999997</v>
      </c>
      <c r="P30" s="775">
        <v>673.88300000000004</v>
      </c>
      <c r="Q30" s="775">
        <v>191.59200000000001</v>
      </c>
      <c r="R30" s="775">
        <v>14042.051000000001</v>
      </c>
      <c r="S30" s="776"/>
      <c r="T30" s="657"/>
    </row>
    <row r="31" spans="1:29" s="662" customFormat="1" x14ac:dyDescent="0.25">
      <c r="A31" s="76">
        <v>2060000</v>
      </c>
      <c r="B31" s="76" t="s">
        <v>1094</v>
      </c>
      <c r="C31" s="775">
        <v>178.471</v>
      </c>
      <c r="D31" s="775">
        <v>304.39999999999998</v>
      </c>
      <c r="E31" s="775">
        <v>268.27499999999998</v>
      </c>
      <c r="F31" s="775">
        <v>1608.7470000000001</v>
      </c>
      <c r="G31" s="775">
        <v>2180.4279999999999</v>
      </c>
      <c r="H31" s="775">
        <v>3431.1909999999998</v>
      </c>
      <c r="I31" s="775">
        <v>3046.0949999999998</v>
      </c>
      <c r="J31" s="775">
        <v>560.33199999999999</v>
      </c>
      <c r="K31" s="775">
        <v>3791.16</v>
      </c>
      <c r="L31" s="775">
        <v>2834.6779999999999</v>
      </c>
      <c r="M31" s="775">
        <v>593.41600000000005</v>
      </c>
      <c r="N31" s="775">
        <v>8670.0329999999994</v>
      </c>
      <c r="O31" s="775">
        <v>485.14100000000002</v>
      </c>
      <c r="P31" s="775">
        <v>3930.0050000000001</v>
      </c>
      <c r="Q31" s="775">
        <v>1966.9839999999999</v>
      </c>
      <c r="R31" s="775">
        <v>33849.356</v>
      </c>
      <c r="S31" s="776"/>
      <c r="T31" s="657"/>
    </row>
    <row r="32" spans="1:29" s="662" customFormat="1" x14ac:dyDescent="0.25">
      <c r="A32" s="76">
        <v>2070000</v>
      </c>
      <c r="B32" s="76" t="s">
        <v>882</v>
      </c>
      <c r="C32" s="775">
        <v>0</v>
      </c>
      <c r="D32" s="775">
        <v>0</v>
      </c>
      <c r="E32" s="775">
        <v>0</v>
      </c>
      <c r="F32" s="775">
        <v>0</v>
      </c>
      <c r="G32" s="775">
        <v>0</v>
      </c>
      <c r="H32" s="775">
        <v>0</v>
      </c>
      <c r="I32" s="775">
        <v>0</v>
      </c>
      <c r="J32" s="775">
        <v>0</v>
      </c>
      <c r="K32" s="775">
        <v>0</v>
      </c>
      <c r="L32" s="775">
        <v>0</v>
      </c>
      <c r="M32" s="775">
        <v>0</v>
      </c>
      <c r="N32" s="775">
        <v>0</v>
      </c>
      <c r="O32" s="775">
        <v>0</v>
      </c>
      <c r="P32" s="775">
        <v>0</v>
      </c>
      <c r="Q32" s="775">
        <v>0</v>
      </c>
      <c r="R32" s="775">
        <v>0</v>
      </c>
      <c r="S32" s="776"/>
      <c r="T32" s="657"/>
    </row>
    <row r="33" spans="1:20" s="662" customFormat="1" x14ac:dyDescent="0.25">
      <c r="A33" s="76">
        <v>2080000</v>
      </c>
      <c r="B33" s="76" t="s">
        <v>883</v>
      </c>
      <c r="C33" s="775">
        <v>0</v>
      </c>
      <c r="D33" s="775">
        <v>0</v>
      </c>
      <c r="E33" s="775">
        <v>0</v>
      </c>
      <c r="F33" s="775">
        <v>0</v>
      </c>
      <c r="G33" s="775">
        <v>0</v>
      </c>
      <c r="H33" s="775">
        <v>0</v>
      </c>
      <c r="I33" s="775">
        <v>73.305999999999997</v>
      </c>
      <c r="J33" s="775">
        <v>0</v>
      </c>
      <c r="K33" s="775">
        <v>0</v>
      </c>
      <c r="L33" s="775">
        <v>5.8999999999999997E-2</v>
      </c>
      <c r="M33" s="775">
        <v>0</v>
      </c>
      <c r="N33" s="775">
        <v>0</v>
      </c>
      <c r="O33" s="775">
        <v>0</v>
      </c>
      <c r="P33" s="775">
        <v>0</v>
      </c>
      <c r="Q33" s="775">
        <v>0</v>
      </c>
      <c r="R33" s="775">
        <v>73.364999999999995</v>
      </c>
      <c r="S33" s="776"/>
      <c r="T33" s="657"/>
    </row>
    <row r="34" spans="1:20" s="662" customFormat="1" x14ac:dyDescent="0.25">
      <c r="A34" s="76">
        <v>2090000</v>
      </c>
      <c r="B34" s="76" t="s">
        <v>884</v>
      </c>
      <c r="C34" s="775">
        <v>0</v>
      </c>
      <c r="D34" s="775">
        <v>0</v>
      </c>
      <c r="E34" s="775">
        <v>0</v>
      </c>
      <c r="F34" s="775">
        <v>0</v>
      </c>
      <c r="G34" s="775">
        <v>0</v>
      </c>
      <c r="H34" s="775">
        <v>0</v>
      </c>
      <c r="I34" s="775">
        <v>0</v>
      </c>
      <c r="J34" s="775">
        <v>0</v>
      </c>
      <c r="K34" s="775">
        <v>0</v>
      </c>
      <c r="L34" s="775">
        <v>0</v>
      </c>
      <c r="M34" s="775">
        <v>0</v>
      </c>
      <c r="N34" s="775">
        <v>0</v>
      </c>
      <c r="O34" s="775">
        <v>0</v>
      </c>
      <c r="P34" s="775">
        <v>0</v>
      </c>
      <c r="Q34" s="775">
        <v>0</v>
      </c>
      <c r="R34" s="775">
        <v>0</v>
      </c>
      <c r="S34" s="776"/>
      <c r="T34" s="657"/>
    </row>
    <row r="35" spans="1:20" s="662" customFormat="1" x14ac:dyDescent="0.25">
      <c r="A35" s="76">
        <v>2100000</v>
      </c>
      <c r="B35" s="76" t="s">
        <v>1095</v>
      </c>
      <c r="C35" s="775">
        <v>0</v>
      </c>
      <c r="D35" s="775">
        <v>0</v>
      </c>
      <c r="E35" s="775">
        <v>0</v>
      </c>
      <c r="F35" s="775">
        <v>4.5010000000000003</v>
      </c>
      <c r="G35" s="775">
        <v>20.58</v>
      </c>
      <c r="H35" s="775">
        <v>0</v>
      </c>
      <c r="I35" s="775">
        <v>0</v>
      </c>
      <c r="J35" s="775">
        <v>0</v>
      </c>
      <c r="K35" s="775">
        <v>23.727</v>
      </c>
      <c r="L35" s="775">
        <v>523.25</v>
      </c>
      <c r="M35" s="775">
        <v>0</v>
      </c>
      <c r="N35" s="775">
        <v>0</v>
      </c>
      <c r="O35" s="775">
        <v>0</v>
      </c>
      <c r="P35" s="775">
        <v>0</v>
      </c>
      <c r="Q35" s="775">
        <v>0</v>
      </c>
      <c r="R35" s="775">
        <v>572.05799999999999</v>
      </c>
      <c r="S35" s="776"/>
      <c r="T35" s="657"/>
    </row>
    <row r="36" spans="1:20" s="662" customFormat="1" x14ac:dyDescent="0.25">
      <c r="A36" s="76">
        <v>2110000</v>
      </c>
      <c r="B36" s="76" t="s">
        <v>916</v>
      </c>
      <c r="C36" s="775">
        <v>0</v>
      </c>
      <c r="D36" s="775">
        <v>0</v>
      </c>
      <c r="E36" s="775">
        <v>0</v>
      </c>
      <c r="F36" s="775">
        <v>0</v>
      </c>
      <c r="G36" s="775">
        <v>10.393000000000001</v>
      </c>
      <c r="H36" s="775">
        <v>0</v>
      </c>
      <c r="I36" s="775">
        <v>0</v>
      </c>
      <c r="J36" s="775">
        <v>0</v>
      </c>
      <c r="K36" s="775">
        <v>0</v>
      </c>
      <c r="L36" s="775">
        <v>0</v>
      </c>
      <c r="M36" s="775">
        <v>0</v>
      </c>
      <c r="N36" s="775">
        <v>0</v>
      </c>
      <c r="O36" s="775">
        <v>0</v>
      </c>
      <c r="P36" s="775">
        <v>0</v>
      </c>
      <c r="Q36" s="775">
        <v>0</v>
      </c>
      <c r="R36" s="775">
        <v>10.393000000000001</v>
      </c>
      <c r="S36" s="776"/>
      <c r="T36" s="657"/>
    </row>
    <row r="37" spans="1:20" s="662" customFormat="1" x14ac:dyDescent="0.25">
      <c r="A37" s="76">
        <v>2120000</v>
      </c>
      <c r="B37" s="76" t="s">
        <v>886</v>
      </c>
      <c r="C37" s="775">
        <v>0</v>
      </c>
      <c r="D37" s="775">
        <v>0</v>
      </c>
      <c r="E37" s="775">
        <v>0</v>
      </c>
      <c r="F37" s="775">
        <v>0</v>
      </c>
      <c r="G37" s="775">
        <v>0</v>
      </c>
      <c r="H37" s="775">
        <v>0</v>
      </c>
      <c r="I37" s="775">
        <v>0</v>
      </c>
      <c r="J37" s="775">
        <v>0</v>
      </c>
      <c r="K37" s="775">
        <v>0</v>
      </c>
      <c r="L37" s="775">
        <v>0</v>
      </c>
      <c r="M37" s="775">
        <v>0</v>
      </c>
      <c r="N37" s="775">
        <v>0</v>
      </c>
      <c r="O37" s="775">
        <v>0</v>
      </c>
      <c r="P37" s="775">
        <v>0</v>
      </c>
      <c r="Q37" s="775">
        <v>0</v>
      </c>
      <c r="R37" s="775">
        <v>0</v>
      </c>
      <c r="S37" s="776"/>
      <c r="T37" s="657"/>
    </row>
    <row r="38" spans="1:20" s="662" customFormat="1" x14ac:dyDescent="0.25">
      <c r="A38" s="80"/>
      <c r="B38" s="78" t="s">
        <v>887</v>
      </c>
      <c r="C38" s="779">
        <v>204.417</v>
      </c>
      <c r="D38" s="779">
        <v>804.66099999999994</v>
      </c>
      <c r="E38" s="779">
        <v>375.26100000000002</v>
      </c>
      <c r="F38" s="779">
        <v>2868.5230000000001</v>
      </c>
      <c r="G38" s="779">
        <v>2520.0059999999999</v>
      </c>
      <c r="H38" s="779">
        <v>4534.7759999999998</v>
      </c>
      <c r="I38" s="779">
        <v>6627.4780000000001</v>
      </c>
      <c r="J38" s="779">
        <v>749.971</v>
      </c>
      <c r="K38" s="779">
        <v>13198</v>
      </c>
      <c r="L38" s="779">
        <v>18988.414000000001</v>
      </c>
      <c r="M38" s="779">
        <v>2217.5920000000001</v>
      </c>
      <c r="N38" s="779">
        <v>9711.5460000000003</v>
      </c>
      <c r="O38" s="779">
        <v>1205.6079999999999</v>
      </c>
      <c r="P38" s="779">
        <v>47365.273999999998</v>
      </c>
      <c r="Q38" s="779">
        <v>2333.2469999999998</v>
      </c>
      <c r="R38" s="779">
        <v>113704.774</v>
      </c>
      <c r="S38" s="776"/>
      <c r="T38" s="657"/>
    </row>
    <row r="39" spans="1:20" s="662" customFormat="1" x14ac:dyDescent="0.25">
      <c r="A39" s="80"/>
      <c r="B39" s="78" t="s">
        <v>888</v>
      </c>
      <c r="C39" s="779">
        <v>0</v>
      </c>
      <c r="D39" s="779">
        <v>0</v>
      </c>
      <c r="E39" s="780">
        <v>0</v>
      </c>
      <c r="F39" s="780">
        <v>0</v>
      </c>
      <c r="G39" s="780">
        <v>0</v>
      </c>
      <c r="H39" s="780">
        <v>0</v>
      </c>
      <c r="I39" s="780">
        <v>0</v>
      </c>
      <c r="J39" s="780">
        <v>0</v>
      </c>
      <c r="K39" s="780">
        <v>0</v>
      </c>
      <c r="L39" s="780">
        <v>0</v>
      </c>
      <c r="M39" s="780">
        <v>0</v>
      </c>
      <c r="N39" s="780">
        <v>0</v>
      </c>
      <c r="O39" s="780">
        <v>0</v>
      </c>
      <c r="P39" s="780">
        <v>0</v>
      </c>
      <c r="Q39" s="780">
        <v>0</v>
      </c>
      <c r="R39" s="780">
        <v>0</v>
      </c>
      <c r="S39" s="776"/>
      <c r="T39" s="657"/>
    </row>
    <row r="40" spans="1:20" s="662" customFormat="1" x14ac:dyDescent="0.25">
      <c r="A40" s="76">
        <v>3010000</v>
      </c>
      <c r="B40" s="76" t="s">
        <v>889</v>
      </c>
      <c r="C40" s="775">
        <v>1750</v>
      </c>
      <c r="D40" s="775">
        <v>9457</v>
      </c>
      <c r="E40" s="775">
        <v>6100</v>
      </c>
      <c r="F40" s="775">
        <v>7756.2</v>
      </c>
      <c r="G40" s="775">
        <v>6526</v>
      </c>
      <c r="H40" s="775">
        <v>10340.200000000001</v>
      </c>
      <c r="I40" s="775">
        <v>20040.7</v>
      </c>
      <c r="J40" s="775">
        <v>12497.4</v>
      </c>
      <c r="K40" s="775">
        <v>28887.200000000001</v>
      </c>
      <c r="L40" s="775">
        <v>16360</v>
      </c>
      <c r="M40" s="775">
        <v>2745.3</v>
      </c>
      <c r="N40" s="775">
        <v>3360</v>
      </c>
      <c r="O40" s="775">
        <v>9236.7000000000007</v>
      </c>
      <c r="P40" s="775">
        <v>65000</v>
      </c>
      <c r="Q40" s="775">
        <v>19315</v>
      </c>
      <c r="R40" s="775">
        <v>219371.7</v>
      </c>
      <c r="S40" s="776"/>
      <c r="T40" s="657"/>
    </row>
    <row r="41" spans="1:20" s="662" customFormat="1" x14ac:dyDescent="0.25">
      <c r="A41" s="76">
        <v>3020000</v>
      </c>
      <c r="B41" s="76" t="s">
        <v>890</v>
      </c>
      <c r="C41" s="775">
        <v>3026.154</v>
      </c>
      <c r="D41" s="775">
        <v>0</v>
      </c>
      <c r="E41" s="775">
        <v>2700</v>
      </c>
      <c r="F41" s="775">
        <v>0</v>
      </c>
      <c r="G41" s="775">
        <v>0</v>
      </c>
      <c r="H41" s="775">
        <v>0</v>
      </c>
      <c r="I41" s="775">
        <v>0</v>
      </c>
      <c r="J41" s="775">
        <v>0</v>
      </c>
      <c r="K41" s="775">
        <v>0</v>
      </c>
      <c r="L41" s="775">
        <v>0</v>
      </c>
      <c r="M41" s="775">
        <v>6174</v>
      </c>
      <c r="N41" s="775">
        <v>0</v>
      </c>
      <c r="O41" s="775">
        <v>0</v>
      </c>
      <c r="P41" s="775">
        <v>0</v>
      </c>
      <c r="Q41" s="775">
        <v>0</v>
      </c>
      <c r="R41" s="775">
        <v>11900.154</v>
      </c>
      <c r="S41" s="776"/>
      <c r="T41" s="657"/>
    </row>
    <row r="42" spans="1:20" s="662" customFormat="1" x14ac:dyDescent="0.25">
      <c r="A42" s="76">
        <v>3030000</v>
      </c>
      <c r="B42" s="76" t="s">
        <v>917</v>
      </c>
      <c r="C42" s="775">
        <v>0</v>
      </c>
      <c r="D42" s="775">
        <v>0</v>
      </c>
      <c r="E42" s="775">
        <v>0</v>
      </c>
      <c r="F42" s="775">
        <v>0</v>
      </c>
      <c r="G42" s="775">
        <v>0</v>
      </c>
      <c r="H42" s="775">
        <v>0</v>
      </c>
      <c r="I42" s="775">
        <v>90.665000000000006</v>
      </c>
      <c r="J42" s="775">
        <v>0</v>
      </c>
      <c r="K42" s="775">
        <v>0</v>
      </c>
      <c r="L42" s="775">
        <v>0</v>
      </c>
      <c r="M42" s="775">
        <v>0</v>
      </c>
      <c r="N42" s="775">
        <v>0</v>
      </c>
      <c r="O42" s="775">
        <v>0</v>
      </c>
      <c r="P42" s="775">
        <v>0</v>
      </c>
      <c r="Q42" s="775">
        <v>0</v>
      </c>
      <c r="R42" s="775">
        <v>90.665000000000006</v>
      </c>
      <c r="S42" s="776"/>
      <c r="T42" s="657"/>
    </row>
    <row r="43" spans="1:20" s="662" customFormat="1" x14ac:dyDescent="0.25">
      <c r="A43" s="76">
        <v>3040000</v>
      </c>
      <c r="B43" s="76" t="s">
        <v>891</v>
      </c>
      <c r="C43" s="775">
        <v>0</v>
      </c>
      <c r="D43" s="775">
        <v>138.10300000000001</v>
      </c>
      <c r="E43" s="775">
        <v>0</v>
      </c>
      <c r="F43" s="775">
        <v>547.58600000000001</v>
      </c>
      <c r="G43" s="775">
        <v>1918.3119999999999</v>
      </c>
      <c r="H43" s="775">
        <v>2908.6970000000001</v>
      </c>
      <c r="I43" s="775">
        <v>2290.4810000000002</v>
      </c>
      <c r="J43" s="775">
        <v>16.193999999999999</v>
      </c>
      <c r="K43" s="775">
        <v>4369.799</v>
      </c>
      <c r="L43" s="775">
        <v>4318.01</v>
      </c>
      <c r="M43" s="775">
        <v>1251.278</v>
      </c>
      <c r="N43" s="775">
        <v>1953.991</v>
      </c>
      <c r="O43" s="775">
        <v>620.30999999999995</v>
      </c>
      <c r="P43" s="775">
        <v>2377.6350000000002</v>
      </c>
      <c r="Q43" s="775">
        <v>2804.3420000000001</v>
      </c>
      <c r="R43" s="775">
        <v>25514.738000000001</v>
      </c>
      <c r="S43" s="776"/>
      <c r="T43" s="657"/>
    </row>
    <row r="44" spans="1:20" s="662" customFormat="1" x14ac:dyDescent="0.25">
      <c r="A44" s="76">
        <v>3050000</v>
      </c>
      <c r="B44" s="76" t="s">
        <v>1004</v>
      </c>
      <c r="C44" s="775">
        <v>-3050.433</v>
      </c>
      <c r="D44" s="775">
        <v>468.928</v>
      </c>
      <c r="E44" s="775">
        <v>-3120.98</v>
      </c>
      <c r="F44" s="775">
        <v>641.11</v>
      </c>
      <c r="G44" s="775">
        <v>1278.614</v>
      </c>
      <c r="H44" s="775">
        <v>4669.098</v>
      </c>
      <c r="I44" s="775">
        <v>2239.63</v>
      </c>
      <c r="J44" s="775">
        <v>103.935</v>
      </c>
      <c r="K44" s="775">
        <v>2507.8490000000002</v>
      </c>
      <c r="L44" s="775">
        <v>6732.2510000000002</v>
      </c>
      <c r="M44" s="775">
        <v>1265.9169999999999</v>
      </c>
      <c r="N44" s="775">
        <v>7047.7849999999999</v>
      </c>
      <c r="O44" s="775">
        <v>606.46100000000001</v>
      </c>
      <c r="P44" s="775">
        <v>1725.434</v>
      </c>
      <c r="Q44" s="775">
        <v>27160.690999999999</v>
      </c>
      <c r="R44" s="775">
        <v>50276.289999999994</v>
      </c>
      <c r="S44" s="776"/>
      <c r="T44" s="657"/>
    </row>
    <row r="45" spans="1:20" s="662" customFormat="1" x14ac:dyDescent="0.25">
      <c r="A45" s="76">
        <v>3060000</v>
      </c>
      <c r="B45" s="76" t="s">
        <v>1005</v>
      </c>
      <c r="C45" s="775">
        <v>0</v>
      </c>
      <c r="D45" s="775">
        <v>72.858999999999995</v>
      </c>
      <c r="E45" s="775">
        <v>0</v>
      </c>
      <c r="F45" s="775">
        <v>0</v>
      </c>
      <c r="G45" s="775">
        <v>0</v>
      </c>
      <c r="H45" s="775">
        <v>0</v>
      </c>
      <c r="I45" s="775">
        <v>0</v>
      </c>
      <c r="J45" s="775">
        <v>0</v>
      </c>
      <c r="K45" s="775">
        <v>0</v>
      </c>
      <c r="L45" s="775">
        <v>0</v>
      </c>
      <c r="M45" s="775">
        <v>0</v>
      </c>
      <c r="N45" s="775">
        <v>468.43299999999999</v>
      </c>
      <c r="O45" s="775">
        <v>0</v>
      </c>
      <c r="P45" s="775">
        <v>0</v>
      </c>
      <c r="Q45" s="775">
        <v>429.19099999999997</v>
      </c>
      <c r="R45" s="775">
        <v>970.48299999999995</v>
      </c>
      <c r="S45" s="776"/>
      <c r="T45" s="657"/>
    </row>
    <row r="46" spans="1:20" s="662" customFormat="1" x14ac:dyDescent="0.25">
      <c r="A46" s="76">
        <v>3070000</v>
      </c>
      <c r="B46" s="76" t="s">
        <v>1006</v>
      </c>
      <c r="C46" s="775">
        <v>0</v>
      </c>
      <c r="D46" s="775">
        <v>0</v>
      </c>
      <c r="E46" s="775">
        <v>0</v>
      </c>
      <c r="F46" s="775">
        <v>0</v>
      </c>
      <c r="G46" s="775">
        <v>0</v>
      </c>
      <c r="H46" s="775">
        <v>0</v>
      </c>
      <c r="I46" s="775">
        <v>0</v>
      </c>
      <c r="J46" s="775">
        <v>0</v>
      </c>
      <c r="K46" s="775">
        <v>0</v>
      </c>
      <c r="L46" s="775">
        <v>0</v>
      </c>
      <c r="M46" s="775">
        <v>0</v>
      </c>
      <c r="N46" s="775">
        <v>273.93900000000002</v>
      </c>
      <c r="O46" s="775">
        <v>0</v>
      </c>
      <c r="P46" s="775">
        <v>0</v>
      </c>
      <c r="Q46" s="775">
        <v>15.948</v>
      </c>
      <c r="R46" s="775">
        <v>289.887</v>
      </c>
      <c r="S46" s="776"/>
      <c r="T46" s="657"/>
    </row>
    <row r="47" spans="1:20" s="662" customFormat="1" x14ac:dyDescent="0.25">
      <c r="A47" s="80"/>
      <c r="B47" s="78" t="s">
        <v>892</v>
      </c>
      <c r="C47" s="779">
        <v>1725.721</v>
      </c>
      <c r="D47" s="779">
        <v>10136.89</v>
      </c>
      <c r="E47" s="779">
        <v>5679.02</v>
      </c>
      <c r="F47" s="779">
        <v>8944.8960000000006</v>
      </c>
      <c r="G47" s="779">
        <v>9722.9259999999995</v>
      </c>
      <c r="H47" s="779">
        <v>17917.994999999999</v>
      </c>
      <c r="I47" s="779">
        <v>24661.475999999999</v>
      </c>
      <c r="J47" s="779">
        <v>12617.529</v>
      </c>
      <c r="K47" s="779">
        <v>35764.847999999998</v>
      </c>
      <c r="L47" s="779">
        <v>27410.260999999999</v>
      </c>
      <c r="M47" s="779">
        <v>11436.495000000001</v>
      </c>
      <c r="N47" s="779">
        <v>13104.147999999999</v>
      </c>
      <c r="O47" s="779">
        <v>10463.471</v>
      </c>
      <c r="P47" s="779">
        <v>69103.069000000003</v>
      </c>
      <c r="Q47" s="779">
        <v>49725.171999999999</v>
      </c>
      <c r="R47" s="779">
        <v>308413.91699999996</v>
      </c>
      <c r="S47" s="776"/>
      <c r="T47" s="657"/>
    </row>
    <row r="48" spans="1:20" s="662" customFormat="1" x14ac:dyDescent="0.25">
      <c r="A48" s="80"/>
      <c r="B48" s="78" t="s">
        <v>893</v>
      </c>
      <c r="C48" s="779">
        <v>1930.1379999999999</v>
      </c>
      <c r="D48" s="779">
        <v>10941.550999999999</v>
      </c>
      <c r="E48" s="779">
        <v>6054.2809999999999</v>
      </c>
      <c r="F48" s="779">
        <v>11813.419</v>
      </c>
      <c r="G48" s="779">
        <v>12242.932000000001</v>
      </c>
      <c r="H48" s="779">
        <v>22452.771000000001</v>
      </c>
      <c r="I48" s="779">
        <v>31288.954000000002</v>
      </c>
      <c r="J48" s="779">
        <v>13367.5</v>
      </c>
      <c r="K48" s="779">
        <v>48962.847999999998</v>
      </c>
      <c r="L48" s="779">
        <v>46398.675000000003</v>
      </c>
      <c r="M48" s="779">
        <v>13654.087</v>
      </c>
      <c r="N48" s="779">
        <v>22815.694</v>
      </c>
      <c r="O48" s="779">
        <v>11669.079</v>
      </c>
      <c r="P48" s="779">
        <v>116468.34299999999</v>
      </c>
      <c r="Q48" s="779">
        <v>52058.419000000002</v>
      </c>
      <c r="R48" s="779">
        <v>422118.69099999999</v>
      </c>
      <c r="S48" s="776"/>
      <c r="T48" s="657"/>
    </row>
    <row r="49" spans="1:20" s="662" customFormat="1" x14ac:dyDescent="0.25">
      <c r="A49" s="76">
        <v>7000000</v>
      </c>
      <c r="B49" s="76" t="s">
        <v>894</v>
      </c>
      <c r="C49" s="781">
        <v>0</v>
      </c>
      <c r="D49" s="781">
        <v>841459.59400000004</v>
      </c>
      <c r="E49" s="782">
        <v>260502.63</v>
      </c>
      <c r="F49" s="782">
        <v>651883.92000000004</v>
      </c>
      <c r="G49" s="782">
        <v>1445568.3759999999</v>
      </c>
      <c r="H49" s="775">
        <v>2251796.8829999999</v>
      </c>
      <c r="I49" s="782">
        <v>5223846.3930000002</v>
      </c>
      <c r="J49" s="782">
        <v>1405137.689</v>
      </c>
      <c r="K49" s="782">
        <v>3378086.4070000001</v>
      </c>
      <c r="L49" s="782">
        <v>2815332.54</v>
      </c>
      <c r="M49" s="782">
        <v>1283641.611</v>
      </c>
      <c r="N49" s="782">
        <v>3271957.5260000001</v>
      </c>
      <c r="O49" s="782">
        <v>876310.24199999997</v>
      </c>
      <c r="P49" s="782">
        <v>4632656.8099999996</v>
      </c>
      <c r="Q49" s="782">
        <v>709504.09699999995</v>
      </c>
      <c r="R49" s="782">
        <v>29047684.717999998</v>
      </c>
      <c r="S49" s="776"/>
      <c r="T49" s="657"/>
    </row>
    <row r="50" spans="1:20" s="662" customFormat="1" x14ac:dyDescent="0.25">
      <c r="A50" s="76">
        <v>9000000</v>
      </c>
      <c r="B50" s="76" t="s">
        <v>895</v>
      </c>
      <c r="C50" s="781">
        <v>0</v>
      </c>
      <c r="D50" s="781">
        <v>4035</v>
      </c>
      <c r="E50" s="782">
        <v>2142</v>
      </c>
      <c r="F50" s="782">
        <v>238204</v>
      </c>
      <c r="G50" s="782">
        <v>325405.98</v>
      </c>
      <c r="H50" s="775">
        <v>2208640.1359999999</v>
      </c>
      <c r="I50" s="782">
        <v>27310.602999999999</v>
      </c>
      <c r="J50" s="782">
        <v>10927.915000000001</v>
      </c>
      <c r="K50" s="782">
        <v>635035.201</v>
      </c>
      <c r="L50" s="782">
        <v>323870.66700000002</v>
      </c>
      <c r="M50" s="782">
        <v>3738.7</v>
      </c>
      <c r="N50" s="782">
        <v>2111995.42</v>
      </c>
      <c r="O50" s="782">
        <v>12180.665999999999</v>
      </c>
      <c r="P50" s="782">
        <v>14066.1</v>
      </c>
      <c r="Q50" s="782">
        <v>21420.571</v>
      </c>
      <c r="R50" s="782">
        <v>5938972.9589999998</v>
      </c>
      <c r="S50" s="776"/>
      <c r="T50" s="657"/>
    </row>
    <row r="51" spans="1:20" s="662" customFormat="1" ht="3" customHeight="1" x14ac:dyDescent="0.25">
      <c r="A51" s="783"/>
      <c r="B51" s="783"/>
      <c r="C51" s="784"/>
      <c r="D51" s="784"/>
      <c r="E51" s="784"/>
      <c r="F51" s="784"/>
      <c r="G51" s="784"/>
      <c r="H51" s="784"/>
      <c r="I51" s="784"/>
      <c r="J51" s="784"/>
      <c r="K51" s="784"/>
      <c r="L51" s="784"/>
      <c r="M51" s="784"/>
      <c r="N51" s="784"/>
      <c r="O51" s="784"/>
      <c r="P51" s="784"/>
      <c r="Q51" s="785"/>
      <c r="R51" s="784"/>
      <c r="S51" s="776"/>
    </row>
    <row r="52" spans="1:20" s="662" customFormat="1" x14ac:dyDescent="0.25">
      <c r="A52" s="786" t="s">
        <v>1058</v>
      </c>
      <c r="B52" s="786"/>
      <c r="C52" s="787"/>
      <c r="D52" s="787"/>
      <c r="E52" s="787"/>
      <c r="F52" s="787"/>
      <c r="G52" s="787"/>
      <c r="H52" s="787"/>
      <c r="I52" s="787"/>
      <c r="J52" s="787"/>
      <c r="K52" s="787"/>
      <c r="L52" s="787"/>
      <c r="M52" s="787"/>
      <c r="N52" s="787"/>
      <c r="O52" s="787"/>
      <c r="P52" s="787"/>
      <c r="Q52" s="787"/>
      <c r="R52" s="787"/>
      <c r="S52" s="776"/>
    </row>
    <row r="53" spans="1:20" s="662" customFormat="1" x14ac:dyDescent="0.25">
      <c r="B53" s="94"/>
      <c r="C53" s="788"/>
      <c r="D53" s="788"/>
      <c r="E53" s="788"/>
      <c r="F53" s="788"/>
      <c r="G53" s="788"/>
      <c r="H53" s="788"/>
      <c r="I53" s="788"/>
      <c r="J53" s="788"/>
      <c r="K53" s="788"/>
      <c r="L53" s="788"/>
      <c r="M53" s="788"/>
      <c r="N53" s="788"/>
      <c r="O53" s="788"/>
      <c r="P53" s="788"/>
      <c r="Q53" s="788"/>
      <c r="R53" s="788"/>
      <c r="S53" s="776"/>
    </row>
    <row r="54" spans="1:20" s="662" customFormat="1" x14ac:dyDescent="0.25">
      <c r="A54" s="26"/>
      <c r="B54" s="94"/>
      <c r="C54" s="789"/>
      <c r="D54" s="789"/>
      <c r="E54" s="789"/>
      <c r="F54" s="789"/>
      <c r="G54" s="789"/>
      <c r="H54" s="789"/>
      <c r="I54" s="789"/>
      <c r="J54" s="789"/>
      <c r="K54" s="789"/>
      <c r="L54" s="789"/>
      <c r="M54" s="789"/>
      <c r="N54" s="789"/>
      <c r="O54" s="789"/>
      <c r="P54" s="789"/>
      <c r="Q54" s="789"/>
      <c r="R54" s="789"/>
      <c r="S54" s="776"/>
    </row>
    <row r="55" spans="1:20" ht="21.75" customHeight="1" x14ac:dyDescent="0.25">
      <c r="A55" s="2250" t="s">
        <v>986</v>
      </c>
      <c r="B55" s="2250"/>
      <c r="C55" s="2250"/>
      <c r="D55" s="2250"/>
      <c r="E55" s="2250"/>
      <c r="F55" s="2250"/>
      <c r="G55" s="2250"/>
      <c r="H55" s="2250"/>
      <c r="I55" s="2250"/>
      <c r="J55" s="2250"/>
      <c r="K55" s="2250"/>
      <c r="L55" s="2250"/>
      <c r="M55" s="2250"/>
      <c r="N55" s="2250"/>
      <c r="O55" s="2250"/>
      <c r="P55" s="2250"/>
      <c r="Q55" s="2250"/>
      <c r="R55" s="2250"/>
      <c r="S55" s="776"/>
    </row>
    <row r="56" spans="1:20" ht="15.75" x14ac:dyDescent="0.25">
      <c r="A56" s="2250" t="s">
        <v>1008</v>
      </c>
      <c r="B56" s="2250"/>
      <c r="C56" s="2250"/>
      <c r="D56" s="2250"/>
      <c r="E56" s="2250"/>
      <c r="F56" s="2250"/>
      <c r="G56" s="2250"/>
      <c r="H56" s="2250"/>
      <c r="I56" s="2250"/>
      <c r="J56" s="2250"/>
      <c r="K56" s="2250"/>
      <c r="L56" s="2250"/>
      <c r="M56" s="2250"/>
      <c r="N56" s="2250"/>
      <c r="O56" s="2250"/>
      <c r="P56" s="2250"/>
      <c r="Q56" s="2250"/>
      <c r="R56" s="2250"/>
      <c r="S56" s="776"/>
    </row>
    <row r="57" spans="1:20" ht="15.75" x14ac:dyDescent="0.25">
      <c r="A57" s="2249" t="s">
        <v>1534</v>
      </c>
      <c r="B57" s="2249"/>
      <c r="C57" s="2249"/>
      <c r="D57" s="2249"/>
      <c r="E57" s="2249"/>
      <c r="F57" s="2249"/>
      <c r="G57" s="2249"/>
      <c r="H57" s="2249"/>
      <c r="I57" s="2249"/>
      <c r="J57" s="2249"/>
      <c r="K57" s="2249"/>
      <c r="L57" s="2249"/>
      <c r="M57" s="2249"/>
      <c r="N57" s="2249"/>
      <c r="O57" s="2249"/>
      <c r="P57" s="2249"/>
      <c r="Q57" s="2249"/>
      <c r="R57" s="2249"/>
      <c r="S57" s="776"/>
    </row>
    <row r="58" spans="1:20" ht="15.75" x14ac:dyDescent="0.25">
      <c r="A58" s="2250" t="s">
        <v>771</v>
      </c>
      <c r="B58" s="2250"/>
      <c r="C58" s="2250"/>
      <c r="D58" s="2250"/>
      <c r="E58" s="2250"/>
      <c r="F58" s="2250"/>
      <c r="G58" s="2250"/>
      <c r="H58" s="2250"/>
      <c r="I58" s="2250"/>
      <c r="J58" s="2250"/>
      <c r="K58" s="2250"/>
      <c r="L58" s="2250"/>
      <c r="M58" s="2250"/>
      <c r="N58" s="2250"/>
      <c r="O58" s="2250"/>
      <c r="P58" s="2250"/>
      <c r="Q58" s="2250"/>
      <c r="R58" s="2250"/>
      <c r="S58" s="776"/>
    </row>
    <row r="59" spans="1:20" ht="1.5" customHeight="1" x14ac:dyDescent="0.25">
      <c r="A59" s="790"/>
      <c r="B59" s="790"/>
      <c r="C59" s="791"/>
      <c r="D59" s="791"/>
      <c r="E59" s="791"/>
      <c r="F59" s="791"/>
      <c r="G59" s="791"/>
      <c r="H59" s="791"/>
      <c r="I59" s="791"/>
      <c r="J59" s="791"/>
      <c r="K59" s="791"/>
      <c r="L59" s="791"/>
      <c r="M59" s="791"/>
      <c r="N59" s="791"/>
      <c r="O59" s="791"/>
      <c r="P59" s="791"/>
      <c r="Q59" s="791"/>
      <c r="R59" s="662"/>
      <c r="S59" s="776"/>
    </row>
    <row r="60" spans="1:20" ht="14.25" customHeight="1" x14ac:dyDescent="0.25">
      <c r="A60" s="792"/>
      <c r="B60" s="793"/>
      <c r="C60" s="770" t="s">
        <v>987</v>
      </c>
      <c r="D60" s="770" t="s">
        <v>988</v>
      </c>
      <c r="E60" s="770" t="s">
        <v>962</v>
      </c>
      <c r="F60" s="770" t="s">
        <v>989</v>
      </c>
      <c r="G60" s="770" t="s">
        <v>990</v>
      </c>
      <c r="H60" s="770" t="s">
        <v>991</v>
      </c>
      <c r="I60" s="770" t="s">
        <v>993</v>
      </c>
      <c r="J60" s="770" t="s">
        <v>992</v>
      </c>
      <c r="K60" s="770" t="s">
        <v>994</v>
      </c>
      <c r="L60" s="770" t="s">
        <v>995</v>
      </c>
      <c r="M60" s="770" t="s">
        <v>996</v>
      </c>
      <c r="N60" s="770" t="s">
        <v>997</v>
      </c>
      <c r="O60" s="770" t="s">
        <v>998</v>
      </c>
      <c r="P60" s="770" t="s">
        <v>999</v>
      </c>
      <c r="Q60" s="770" t="s">
        <v>1000</v>
      </c>
      <c r="R60" s="794" t="s">
        <v>1</v>
      </c>
      <c r="S60" s="776"/>
    </row>
    <row r="61" spans="1:20" ht="3.75" customHeight="1" x14ac:dyDescent="0.25">
      <c r="A61" s="77"/>
      <c r="B61" s="77"/>
      <c r="C61" s="795"/>
      <c r="D61" s="795"/>
      <c r="E61" s="795"/>
      <c r="F61" s="795"/>
      <c r="G61" s="795"/>
      <c r="H61" s="795"/>
      <c r="I61" s="795"/>
      <c r="J61" s="795"/>
      <c r="K61" s="795"/>
      <c r="L61" s="795"/>
      <c r="M61" s="795"/>
      <c r="N61" s="795"/>
      <c r="O61" s="795"/>
      <c r="P61" s="795"/>
      <c r="Q61" s="795"/>
      <c r="R61" s="796"/>
      <c r="S61" s="776"/>
    </row>
    <row r="62" spans="1:20" ht="15.95" customHeight="1" x14ac:dyDescent="0.25">
      <c r="A62" s="76">
        <v>5100000</v>
      </c>
      <c r="B62" s="76" t="s">
        <v>769</v>
      </c>
      <c r="C62" s="797">
        <v>0</v>
      </c>
      <c r="D62" s="797">
        <v>3055.7040000000002</v>
      </c>
      <c r="E62" s="797">
        <v>1019.17</v>
      </c>
      <c r="F62" s="797">
        <v>4021.922</v>
      </c>
      <c r="G62" s="797">
        <v>6508.8810000000003</v>
      </c>
      <c r="H62" s="797">
        <v>9530.6560000000009</v>
      </c>
      <c r="I62" s="797">
        <v>13414.212</v>
      </c>
      <c r="J62" s="797">
        <v>3000.5509999999999</v>
      </c>
      <c r="K62" s="797">
        <v>14185.79</v>
      </c>
      <c r="L62" s="797">
        <v>13435.268</v>
      </c>
      <c r="M62" s="797">
        <v>5873.152</v>
      </c>
      <c r="N62" s="797">
        <v>17632.724999999999</v>
      </c>
      <c r="O62" s="797">
        <v>3139.9430000000002</v>
      </c>
      <c r="P62" s="797">
        <v>12891.200999999999</v>
      </c>
      <c r="Q62" s="797">
        <v>4483.4359999999997</v>
      </c>
      <c r="R62" s="797">
        <v>112192.61099999999</v>
      </c>
      <c r="S62" s="776"/>
      <c r="T62" s="657"/>
    </row>
    <row r="63" spans="1:20" ht="15.95" customHeight="1" x14ac:dyDescent="0.25">
      <c r="A63" s="76">
        <v>4100000</v>
      </c>
      <c r="B63" s="76" t="s">
        <v>899</v>
      </c>
      <c r="C63" s="797">
        <v>0</v>
      </c>
      <c r="D63" s="797">
        <v>2.125</v>
      </c>
      <c r="E63" s="797">
        <v>69.926000000000002</v>
      </c>
      <c r="F63" s="797">
        <v>53.420999999999999</v>
      </c>
      <c r="G63" s="797">
        <v>303.601</v>
      </c>
      <c r="H63" s="797">
        <v>490.63099999999997</v>
      </c>
      <c r="I63" s="797">
        <v>260.12599999999998</v>
      </c>
      <c r="J63" s="797">
        <v>28.731999999999999</v>
      </c>
      <c r="K63" s="797">
        <v>403.65899999999999</v>
      </c>
      <c r="L63" s="797">
        <v>158.18600000000001</v>
      </c>
      <c r="M63" s="797">
        <v>13.686</v>
      </c>
      <c r="N63" s="797">
        <v>837.77200000000005</v>
      </c>
      <c r="O63" s="797">
        <v>67.424999999999997</v>
      </c>
      <c r="P63" s="797">
        <v>522.04399999999998</v>
      </c>
      <c r="Q63" s="797">
        <v>42.402999999999999</v>
      </c>
      <c r="R63" s="797">
        <v>3253.7369999999996</v>
      </c>
      <c r="S63" s="776"/>
      <c r="T63" s="657"/>
    </row>
    <row r="64" spans="1:20" ht="15.95" customHeight="1" x14ac:dyDescent="0.25">
      <c r="A64" s="80"/>
      <c r="B64" s="78" t="s">
        <v>798</v>
      </c>
      <c r="C64" s="798">
        <v>0</v>
      </c>
      <c r="D64" s="798">
        <v>3053.5790000000002</v>
      </c>
      <c r="E64" s="798">
        <v>949.24400000000003</v>
      </c>
      <c r="F64" s="798">
        <v>3968.5010000000002</v>
      </c>
      <c r="G64" s="798">
        <v>6205.28</v>
      </c>
      <c r="H64" s="798">
        <v>9040.0249999999996</v>
      </c>
      <c r="I64" s="798">
        <v>13154.085999999999</v>
      </c>
      <c r="J64" s="798">
        <v>2971.819</v>
      </c>
      <c r="K64" s="798">
        <v>13782.130999999999</v>
      </c>
      <c r="L64" s="798">
        <v>13277.082</v>
      </c>
      <c r="M64" s="798">
        <v>5859.4660000000003</v>
      </c>
      <c r="N64" s="798">
        <v>16794.953000000001</v>
      </c>
      <c r="O64" s="798">
        <v>3072.518</v>
      </c>
      <c r="P64" s="798">
        <v>12369.156999999999</v>
      </c>
      <c r="Q64" s="798">
        <v>4441.0330000000004</v>
      </c>
      <c r="R64" s="798">
        <v>108938.87399999998</v>
      </c>
      <c r="S64" s="776"/>
      <c r="T64" s="657"/>
    </row>
    <row r="65" spans="1:20" ht="15.95" customHeight="1" x14ac:dyDescent="0.25">
      <c r="A65" s="76">
        <v>5200000</v>
      </c>
      <c r="B65" s="76" t="s">
        <v>897</v>
      </c>
      <c r="C65" s="797">
        <v>0</v>
      </c>
      <c r="D65" s="797">
        <v>160.21100000000001</v>
      </c>
      <c r="E65" s="797">
        <v>82.596000000000004</v>
      </c>
      <c r="F65" s="797">
        <v>95.378</v>
      </c>
      <c r="G65" s="797">
        <v>105.191</v>
      </c>
      <c r="H65" s="797">
        <v>214.018</v>
      </c>
      <c r="I65" s="797">
        <v>455.48599999999999</v>
      </c>
      <c r="J65" s="797">
        <v>1025.7070000000001</v>
      </c>
      <c r="K65" s="797">
        <v>1142.508</v>
      </c>
      <c r="L65" s="797">
        <v>3122.154</v>
      </c>
      <c r="M65" s="797">
        <v>328.96800000000002</v>
      </c>
      <c r="N65" s="797">
        <v>1042.4449999999999</v>
      </c>
      <c r="O65" s="797">
        <v>254.57</v>
      </c>
      <c r="P65" s="797">
        <v>2014.5219999999999</v>
      </c>
      <c r="Q65" s="797">
        <v>624.32799999999997</v>
      </c>
      <c r="R65" s="797">
        <v>10668.081999999999</v>
      </c>
      <c r="S65" s="776"/>
      <c r="T65" s="657"/>
    </row>
    <row r="66" spans="1:20" ht="15.95" customHeight="1" x14ac:dyDescent="0.25">
      <c r="A66" s="76">
        <v>4200000</v>
      </c>
      <c r="B66" s="76" t="s">
        <v>919</v>
      </c>
      <c r="C66" s="797">
        <v>0</v>
      </c>
      <c r="D66" s="797">
        <v>3.0089999999999999</v>
      </c>
      <c r="E66" s="797">
        <v>0</v>
      </c>
      <c r="F66" s="797">
        <v>0</v>
      </c>
      <c r="G66" s="797">
        <v>81.385000000000005</v>
      </c>
      <c r="H66" s="797">
        <v>71.674000000000007</v>
      </c>
      <c r="I66" s="797">
        <v>3.6509999999999998</v>
      </c>
      <c r="J66" s="797">
        <v>207.995</v>
      </c>
      <c r="K66" s="797">
        <v>563.80100000000004</v>
      </c>
      <c r="L66" s="797">
        <v>526.98699999999997</v>
      </c>
      <c r="M66" s="797">
        <v>166.37700000000001</v>
      </c>
      <c r="N66" s="797">
        <v>0</v>
      </c>
      <c r="O66" s="797">
        <v>50.781999999999996</v>
      </c>
      <c r="P66" s="797">
        <v>1637.8630000000001</v>
      </c>
      <c r="Q66" s="797">
        <v>49.838999999999999</v>
      </c>
      <c r="R66" s="797">
        <v>3363.3629999999998</v>
      </c>
      <c r="S66" s="776"/>
      <c r="T66" s="657"/>
    </row>
    <row r="67" spans="1:20" ht="15.95" customHeight="1" x14ac:dyDescent="0.25">
      <c r="A67" s="80"/>
      <c r="B67" s="78" t="s">
        <v>799</v>
      </c>
      <c r="C67" s="798">
        <v>0</v>
      </c>
      <c r="D67" s="798">
        <v>3210.7809999999999</v>
      </c>
      <c r="E67" s="798">
        <v>1031.8399999999999</v>
      </c>
      <c r="F67" s="798">
        <v>4063.8789999999999</v>
      </c>
      <c r="G67" s="798">
        <v>6229.0860000000002</v>
      </c>
      <c r="H67" s="798">
        <v>9182.3690000000006</v>
      </c>
      <c r="I67" s="798">
        <v>13605.921</v>
      </c>
      <c r="J67" s="798">
        <v>3789.5309999999999</v>
      </c>
      <c r="K67" s="798">
        <v>14360.838</v>
      </c>
      <c r="L67" s="798">
        <v>15872.249</v>
      </c>
      <c r="M67" s="798">
        <v>6022.0569999999998</v>
      </c>
      <c r="N67" s="798">
        <v>17837.398000000001</v>
      </c>
      <c r="O67" s="798">
        <v>3276.306</v>
      </c>
      <c r="P67" s="798">
        <v>12745.816000000001</v>
      </c>
      <c r="Q67" s="798">
        <v>5015.5219999999999</v>
      </c>
      <c r="R67" s="798">
        <v>116243.59300000001</v>
      </c>
      <c r="S67" s="776"/>
      <c r="T67" s="657"/>
    </row>
    <row r="68" spans="1:20" s="662" customFormat="1" ht="15.95" customHeight="1" x14ac:dyDescent="0.25">
      <c r="A68" s="76">
        <v>5300000</v>
      </c>
      <c r="B68" s="76" t="s">
        <v>918</v>
      </c>
      <c r="C68" s="797">
        <v>0</v>
      </c>
      <c r="D68" s="797">
        <v>0</v>
      </c>
      <c r="E68" s="797">
        <v>0</v>
      </c>
      <c r="F68" s="797">
        <v>0</v>
      </c>
      <c r="G68" s="797">
        <v>0</v>
      </c>
      <c r="H68" s="797">
        <v>0</v>
      </c>
      <c r="I68" s="797">
        <v>0</v>
      </c>
      <c r="J68" s="797">
        <v>0</v>
      </c>
      <c r="K68" s="797">
        <v>0</v>
      </c>
      <c r="L68" s="797">
        <v>0</v>
      </c>
      <c r="M68" s="797">
        <v>0</v>
      </c>
      <c r="N68" s="797">
        <v>0</v>
      </c>
      <c r="O68" s="797">
        <v>0</v>
      </c>
      <c r="P68" s="797">
        <v>0</v>
      </c>
      <c r="Q68" s="797">
        <v>0</v>
      </c>
      <c r="R68" s="797">
        <v>0</v>
      </c>
      <c r="S68" s="776"/>
      <c r="T68" s="657"/>
    </row>
    <row r="69" spans="1:20" s="662" customFormat="1" ht="15.95" customHeight="1" x14ac:dyDescent="0.25">
      <c r="A69" s="76">
        <v>4300000</v>
      </c>
      <c r="B69" s="76" t="s">
        <v>1009</v>
      </c>
      <c r="C69" s="797">
        <v>0</v>
      </c>
      <c r="D69" s="797">
        <v>0</v>
      </c>
      <c r="E69" s="797">
        <v>0</v>
      </c>
      <c r="F69" s="797">
        <v>0</v>
      </c>
      <c r="G69" s="797">
        <v>0</v>
      </c>
      <c r="H69" s="797">
        <v>0</v>
      </c>
      <c r="I69" s="797">
        <v>8.8780000000000001</v>
      </c>
      <c r="J69" s="797">
        <v>4.4980000000000002</v>
      </c>
      <c r="K69" s="797">
        <v>0</v>
      </c>
      <c r="L69" s="797">
        <v>0</v>
      </c>
      <c r="M69" s="797">
        <v>0</v>
      </c>
      <c r="N69" s="797">
        <v>0</v>
      </c>
      <c r="O69" s="797">
        <v>0</v>
      </c>
      <c r="P69" s="797">
        <v>0</v>
      </c>
      <c r="Q69" s="797">
        <v>0</v>
      </c>
      <c r="R69" s="797">
        <v>13.376000000000001</v>
      </c>
      <c r="S69" s="776"/>
      <c r="T69" s="657"/>
    </row>
    <row r="70" spans="1:20" s="662" customFormat="1" ht="15.95" customHeight="1" x14ac:dyDescent="0.25">
      <c r="A70" s="80"/>
      <c r="B70" s="78" t="s">
        <v>1056</v>
      </c>
      <c r="C70" s="798">
        <v>0</v>
      </c>
      <c r="D70" s="798">
        <v>3210.7809999999999</v>
      </c>
      <c r="E70" s="798">
        <v>1031.8399999999999</v>
      </c>
      <c r="F70" s="798">
        <v>4063.8789999999999</v>
      </c>
      <c r="G70" s="798">
        <v>6229.0860000000002</v>
      </c>
      <c r="H70" s="798">
        <v>9182.3690000000006</v>
      </c>
      <c r="I70" s="798">
        <v>13597.043</v>
      </c>
      <c r="J70" s="798">
        <v>3785.0329999999999</v>
      </c>
      <c r="K70" s="798">
        <v>14360.838</v>
      </c>
      <c r="L70" s="798">
        <v>15872.249</v>
      </c>
      <c r="M70" s="798">
        <v>6022.0569999999998</v>
      </c>
      <c r="N70" s="798">
        <v>17837.398000000001</v>
      </c>
      <c r="O70" s="798">
        <v>3276.306</v>
      </c>
      <c r="P70" s="798">
        <v>12745.816000000001</v>
      </c>
      <c r="Q70" s="798">
        <v>5015.5219999999999</v>
      </c>
      <c r="R70" s="798">
        <v>116230.217</v>
      </c>
      <c r="S70" s="776"/>
      <c r="T70" s="657"/>
    </row>
    <row r="71" spans="1:20" s="662" customFormat="1" ht="15.95" customHeight="1" x14ac:dyDescent="0.25">
      <c r="A71" s="76">
        <v>4400000</v>
      </c>
      <c r="B71" s="76" t="s">
        <v>1010</v>
      </c>
      <c r="C71" s="797">
        <v>414.25</v>
      </c>
      <c r="D71" s="797">
        <v>2838.5120000000002</v>
      </c>
      <c r="E71" s="797">
        <v>1906.153</v>
      </c>
      <c r="F71" s="797">
        <v>2665.6509999999998</v>
      </c>
      <c r="G71" s="797">
        <v>3791.1880000000001</v>
      </c>
      <c r="H71" s="797">
        <v>4080.634</v>
      </c>
      <c r="I71" s="797">
        <v>8313.5990000000002</v>
      </c>
      <c r="J71" s="797">
        <v>3670.3240000000001</v>
      </c>
      <c r="K71" s="797">
        <v>10505.049000000001</v>
      </c>
      <c r="L71" s="797">
        <v>7470.4380000000001</v>
      </c>
      <c r="M71" s="797">
        <v>4792.4930000000004</v>
      </c>
      <c r="N71" s="797">
        <v>4746.5879999999997</v>
      </c>
      <c r="O71" s="797">
        <v>2560.65</v>
      </c>
      <c r="P71" s="797">
        <v>10417.191999999999</v>
      </c>
      <c r="Q71" s="797">
        <v>4642.7460000000001</v>
      </c>
      <c r="R71" s="797">
        <v>72815.467000000004</v>
      </c>
      <c r="S71" s="776"/>
      <c r="T71" s="657"/>
    </row>
    <row r="72" spans="1:20" s="662" customFormat="1" ht="15.95" customHeight="1" x14ac:dyDescent="0.25">
      <c r="A72" s="80"/>
      <c r="B72" s="78" t="s">
        <v>797</v>
      </c>
      <c r="C72" s="798">
        <v>-414.25</v>
      </c>
      <c r="D72" s="798">
        <v>372.26900000000001</v>
      </c>
      <c r="E72" s="798">
        <v>-874.31299999999999</v>
      </c>
      <c r="F72" s="798">
        <v>1398.2280000000001</v>
      </c>
      <c r="G72" s="798">
        <v>2437.8980000000001</v>
      </c>
      <c r="H72" s="798">
        <v>5101.7349999999997</v>
      </c>
      <c r="I72" s="798">
        <v>5283.4440000000004</v>
      </c>
      <c r="J72" s="798">
        <v>114.709</v>
      </c>
      <c r="K72" s="798">
        <v>3855.7890000000002</v>
      </c>
      <c r="L72" s="798">
        <v>8401.8109999999997</v>
      </c>
      <c r="M72" s="798">
        <v>1229.5640000000001</v>
      </c>
      <c r="N72" s="798">
        <v>13090.81</v>
      </c>
      <c r="O72" s="798">
        <v>715.65599999999995</v>
      </c>
      <c r="P72" s="798">
        <v>2328.6239999999998</v>
      </c>
      <c r="Q72" s="798">
        <v>372.77600000000001</v>
      </c>
      <c r="R72" s="798">
        <v>43414.75</v>
      </c>
      <c r="S72" s="776"/>
      <c r="T72" s="657"/>
    </row>
    <row r="73" spans="1:20" s="662" customFormat="1" ht="15.95" customHeight="1" x14ac:dyDescent="0.25">
      <c r="A73" s="76">
        <v>5500000</v>
      </c>
      <c r="B73" s="76" t="s">
        <v>770</v>
      </c>
      <c r="C73" s="797">
        <v>0</v>
      </c>
      <c r="D73" s="797">
        <v>35.883000000000003</v>
      </c>
      <c r="E73" s="797">
        <v>30.795999999999999</v>
      </c>
      <c r="F73" s="797">
        <v>6.7000000000000004E-2</v>
      </c>
      <c r="G73" s="797">
        <v>44.084000000000003</v>
      </c>
      <c r="H73" s="797">
        <v>395.65300000000002</v>
      </c>
      <c r="I73" s="797">
        <v>24.486000000000001</v>
      </c>
      <c r="J73" s="797">
        <v>0</v>
      </c>
      <c r="K73" s="797">
        <v>109.066</v>
      </c>
      <c r="L73" s="797">
        <v>20.88</v>
      </c>
      <c r="M73" s="797">
        <v>20.128</v>
      </c>
      <c r="N73" s="797">
        <v>342.15199999999999</v>
      </c>
      <c r="O73" s="797">
        <v>394.30500000000001</v>
      </c>
      <c r="P73" s="797">
        <v>41.76</v>
      </c>
      <c r="Q73" s="797">
        <v>15.804</v>
      </c>
      <c r="R73" s="797">
        <v>1475.0640000000003</v>
      </c>
      <c r="S73" s="776"/>
      <c r="T73" s="657"/>
    </row>
    <row r="74" spans="1:20" s="662" customFormat="1" ht="15.95" customHeight="1" x14ac:dyDescent="0.25">
      <c r="A74" s="76">
        <v>4500000</v>
      </c>
      <c r="B74" s="76" t="s">
        <v>900</v>
      </c>
      <c r="C74" s="797">
        <v>0</v>
      </c>
      <c r="D74" s="797">
        <v>7.298</v>
      </c>
      <c r="E74" s="797">
        <v>0</v>
      </c>
      <c r="F74" s="797">
        <v>116.577</v>
      </c>
      <c r="G74" s="797">
        <v>7.2720000000000002</v>
      </c>
      <c r="H74" s="797">
        <v>3.7250000000000001</v>
      </c>
      <c r="I74" s="797">
        <v>123.72</v>
      </c>
      <c r="J74" s="797">
        <v>3.9729999999999999</v>
      </c>
      <c r="K74" s="797">
        <v>6.0170000000000003</v>
      </c>
      <c r="L74" s="797">
        <v>3.0259999999999998</v>
      </c>
      <c r="M74" s="797">
        <v>0</v>
      </c>
      <c r="N74" s="797">
        <v>0.89900000000000002</v>
      </c>
      <c r="O74" s="797">
        <v>356.56599999999997</v>
      </c>
      <c r="P74" s="797">
        <v>1.23</v>
      </c>
      <c r="Q74" s="797">
        <v>6.6</v>
      </c>
      <c r="R74" s="797">
        <v>636.90300000000002</v>
      </c>
      <c r="S74" s="776"/>
      <c r="T74" s="657"/>
    </row>
    <row r="75" spans="1:20" s="662" customFormat="1" ht="15.95" customHeight="1" x14ac:dyDescent="0.25">
      <c r="A75" s="80"/>
      <c r="B75" s="78" t="s">
        <v>1011</v>
      </c>
      <c r="C75" s="798">
        <v>-414.25</v>
      </c>
      <c r="D75" s="798">
        <v>400.85399999999998</v>
      </c>
      <c r="E75" s="798">
        <v>-843.51700000000005</v>
      </c>
      <c r="F75" s="798">
        <v>1281.7180000000001</v>
      </c>
      <c r="G75" s="798">
        <v>2474.71</v>
      </c>
      <c r="H75" s="798">
        <v>5493.6629999999996</v>
      </c>
      <c r="I75" s="798">
        <v>5184.21</v>
      </c>
      <c r="J75" s="798">
        <v>110.736</v>
      </c>
      <c r="K75" s="798">
        <v>3958.8380000000002</v>
      </c>
      <c r="L75" s="798">
        <v>8419.6650000000009</v>
      </c>
      <c r="M75" s="798">
        <v>1249.692</v>
      </c>
      <c r="N75" s="798">
        <v>13432.063</v>
      </c>
      <c r="O75" s="798">
        <v>753.39499999999998</v>
      </c>
      <c r="P75" s="798">
        <v>2369.154</v>
      </c>
      <c r="Q75" s="798">
        <v>381.98</v>
      </c>
      <c r="R75" s="798">
        <v>44252.911</v>
      </c>
      <c r="S75" s="776"/>
      <c r="T75" s="657"/>
    </row>
    <row r="76" spans="1:20" s="662" customFormat="1" ht="25.5" x14ac:dyDescent="0.25">
      <c r="A76" s="76">
        <v>5890000</v>
      </c>
      <c r="B76" s="76" t="s">
        <v>898</v>
      </c>
      <c r="C76" s="797">
        <v>1E-3</v>
      </c>
      <c r="D76" s="797">
        <v>3.0000000000000001E-3</v>
      </c>
      <c r="E76" s="797">
        <v>3.133</v>
      </c>
      <c r="F76" s="797">
        <v>0</v>
      </c>
      <c r="G76" s="797">
        <v>82.78</v>
      </c>
      <c r="H76" s="797">
        <v>1E-3</v>
      </c>
      <c r="I76" s="797">
        <v>2.028</v>
      </c>
      <c r="J76" s="797">
        <v>6.4</v>
      </c>
      <c r="K76" s="797">
        <v>7.7329999999999997</v>
      </c>
      <c r="L76" s="797">
        <v>254.96700000000001</v>
      </c>
      <c r="M76" s="797">
        <v>1.6E-2</v>
      </c>
      <c r="N76" s="797">
        <v>2.169</v>
      </c>
      <c r="O76" s="797">
        <v>0</v>
      </c>
      <c r="P76" s="797">
        <v>3.0000000000000001E-3</v>
      </c>
      <c r="Q76" s="797">
        <v>0</v>
      </c>
      <c r="R76" s="797">
        <v>359.23400000000004</v>
      </c>
      <c r="S76" s="776"/>
      <c r="T76" s="657"/>
    </row>
    <row r="77" spans="1:20" s="662" customFormat="1" ht="25.5" x14ac:dyDescent="0.25">
      <c r="A77" s="76">
        <v>4890000</v>
      </c>
      <c r="B77" s="76" t="s">
        <v>901</v>
      </c>
      <c r="C77" s="797">
        <v>0</v>
      </c>
      <c r="D77" s="797">
        <v>7.2629999999999999</v>
      </c>
      <c r="E77" s="797">
        <v>1.597</v>
      </c>
      <c r="F77" s="797">
        <v>0</v>
      </c>
      <c r="G77" s="797">
        <v>0.28499999999999998</v>
      </c>
      <c r="H77" s="797">
        <v>1E-3</v>
      </c>
      <c r="I77" s="797">
        <v>24.138000000000002</v>
      </c>
      <c r="J77" s="797">
        <v>13.2</v>
      </c>
      <c r="K77" s="797">
        <v>0.30499999999999999</v>
      </c>
      <c r="L77" s="797">
        <v>27.349</v>
      </c>
      <c r="M77" s="797">
        <v>0.29699999999999999</v>
      </c>
      <c r="N77" s="797">
        <v>0</v>
      </c>
      <c r="O77" s="797">
        <v>0</v>
      </c>
      <c r="P77" s="797">
        <v>1.171</v>
      </c>
      <c r="Q77" s="797">
        <v>0</v>
      </c>
      <c r="R77" s="797">
        <v>75.605999999999995</v>
      </c>
      <c r="S77" s="776"/>
      <c r="T77" s="657"/>
    </row>
    <row r="78" spans="1:20" s="662" customFormat="1" ht="15.95" customHeight="1" x14ac:dyDescent="0.25">
      <c r="A78" s="80"/>
      <c r="B78" s="78" t="s">
        <v>1012</v>
      </c>
      <c r="C78" s="798">
        <v>-414.24900000000002</v>
      </c>
      <c r="D78" s="798">
        <v>393.59399999999999</v>
      </c>
      <c r="E78" s="798">
        <v>-841.98099999999999</v>
      </c>
      <c r="F78" s="798">
        <v>1281.7180000000001</v>
      </c>
      <c r="G78" s="798">
        <v>2557.2049999999999</v>
      </c>
      <c r="H78" s="798">
        <v>5493.6629999999996</v>
      </c>
      <c r="I78" s="798">
        <v>5162.1000000000004</v>
      </c>
      <c r="J78" s="798">
        <v>103.93600000000001</v>
      </c>
      <c r="K78" s="798">
        <v>3966.2660000000001</v>
      </c>
      <c r="L78" s="798">
        <v>8647.2829999999994</v>
      </c>
      <c r="M78" s="798">
        <v>1249.4110000000001</v>
      </c>
      <c r="N78" s="798">
        <v>13434.232</v>
      </c>
      <c r="O78" s="798">
        <v>753.39499999999998</v>
      </c>
      <c r="P78" s="798">
        <v>2367.9859999999999</v>
      </c>
      <c r="Q78" s="798">
        <v>381.98</v>
      </c>
      <c r="R78" s="798">
        <v>44536.538999999997</v>
      </c>
      <c r="S78" s="776"/>
      <c r="T78" s="657"/>
    </row>
    <row r="79" spans="1:20" s="662" customFormat="1" ht="15.95" customHeight="1" x14ac:dyDescent="0.25">
      <c r="A79" s="76">
        <v>4600000</v>
      </c>
      <c r="B79" s="76" t="s">
        <v>920</v>
      </c>
      <c r="C79" s="797">
        <v>0</v>
      </c>
      <c r="D79" s="797">
        <v>159.22200000000001</v>
      </c>
      <c r="E79" s="797">
        <v>0</v>
      </c>
      <c r="F79" s="797">
        <v>640.60799999999995</v>
      </c>
      <c r="G79" s="797">
        <v>1278.6020000000001</v>
      </c>
      <c r="H79" s="797">
        <v>2589.4749999999999</v>
      </c>
      <c r="I79" s="797">
        <v>2922.4690000000001</v>
      </c>
      <c r="J79" s="797">
        <v>0</v>
      </c>
      <c r="K79" s="797">
        <v>1488.633</v>
      </c>
      <c r="L79" s="797">
        <v>2602.3139999999999</v>
      </c>
      <c r="M79" s="797">
        <v>0</v>
      </c>
      <c r="N79" s="797">
        <v>6386.4459999999999</v>
      </c>
      <c r="O79" s="797">
        <v>188.72</v>
      </c>
      <c r="P79" s="797">
        <v>642.57500000000005</v>
      </c>
      <c r="Q79" s="797">
        <v>95.495000000000005</v>
      </c>
      <c r="R79" s="797">
        <v>18994.559000000001</v>
      </c>
      <c r="S79" s="776"/>
      <c r="T79" s="657"/>
    </row>
    <row r="80" spans="1:20" s="662" customFormat="1" ht="15.95" customHeight="1" x14ac:dyDescent="0.25">
      <c r="A80" s="80"/>
      <c r="B80" s="679" t="s">
        <v>1057</v>
      </c>
      <c r="C80" s="798">
        <v>-414.24900000000002</v>
      </c>
      <c r="D80" s="798">
        <v>234.37200000000001</v>
      </c>
      <c r="E80" s="798">
        <v>-841.98099999999999</v>
      </c>
      <c r="F80" s="798">
        <v>641.11</v>
      </c>
      <c r="G80" s="798">
        <v>1278.6030000000001</v>
      </c>
      <c r="H80" s="798">
        <v>2904.1880000000001</v>
      </c>
      <c r="I80" s="798">
        <v>2239.6309999999999</v>
      </c>
      <c r="J80" s="798">
        <v>103.93600000000001</v>
      </c>
      <c r="K80" s="798">
        <v>2477.6329999999998</v>
      </c>
      <c r="L80" s="798">
        <v>6044.9690000000001</v>
      </c>
      <c r="M80" s="798">
        <v>1249.4110000000001</v>
      </c>
      <c r="N80" s="798">
        <v>7047.7860000000001</v>
      </c>
      <c r="O80" s="798">
        <v>564.67499999999995</v>
      </c>
      <c r="P80" s="798">
        <v>1725.4110000000001</v>
      </c>
      <c r="Q80" s="798">
        <v>286.48500000000001</v>
      </c>
      <c r="R80" s="798">
        <v>25541.98</v>
      </c>
      <c r="S80" s="776"/>
      <c r="T80" s="657"/>
    </row>
    <row r="81" spans="1:18" s="662" customFormat="1" ht="3.75" customHeight="1" x14ac:dyDescent="0.25">
      <c r="A81" s="680"/>
      <c r="B81" s="680"/>
      <c r="C81" s="799"/>
      <c r="D81" s="799"/>
      <c r="E81" s="799"/>
      <c r="F81" s="799"/>
      <c r="G81" s="799"/>
      <c r="H81" s="799"/>
      <c r="I81" s="799"/>
      <c r="J81" s="799"/>
      <c r="K81" s="799"/>
      <c r="L81" s="799"/>
      <c r="M81" s="799"/>
      <c r="N81" s="799"/>
      <c r="O81" s="799"/>
      <c r="P81" s="799"/>
      <c r="Q81" s="799"/>
      <c r="R81" s="799"/>
    </row>
    <row r="82" spans="1:18" s="662" customFormat="1" x14ac:dyDescent="0.25">
      <c r="A82" s="786"/>
      <c r="B82" s="786" t="s">
        <v>1058</v>
      </c>
      <c r="C82" s="786"/>
      <c r="D82" s="800">
        <v>378699.03999999911</v>
      </c>
      <c r="E82" s="800">
        <v>7176484.7699999977</v>
      </c>
      <c r="F82" s="800">
        <v>3268058.3600000013</v>
      </c>
      <c r="G82" s="800">
        <v>5344772.7299999967</v>
      </c>
      <c r="H82" s="800">
        <v>8563143.1899999995</v>
      </c>
      <c r="I82" s="800">
        <v>4368762.9199999981</v>
      </c>
      <c r="J82" s="800">
        <v>19797253.95999999</v>
      </c>
      <c r="K82" s="800">
        <v>3082921.2200000016</v>
      </c>
      <c r="L82" s="800">
        <v>5555981.5699999966</v>
      </c>
      <c r="M82" s="800">
        <v>5496711.0100000016</v>
      </c>
      <c r="N82" s="800"/>
      <c r="O82" s="800"/>
      <c r="P82" s="800"/>
      <c r="Q82" s="800"/>
      <c r="R82" s="786"/>
    </row>
    <row r="83" spans="1:18" s="662" customFormat="1" x14ac:dyDescent="0.25">
      <c r="A83" s="664"/>
      <c r="B83" s="94"/>
      <c r="C83" s="80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6"/>
    </row>
    <row r="84" spans="1:18" x14ac:dyDescent="0.25">
      <c r="A84" s="664"/>
      <c r="C84" s="802"/>
      <c r="D84" s="802"/>
      <c r="E84" s="802"/>
      <c r="F84" s="802"/>
      <c r="G84" s="802"/>
      <c r="H84" s="802"/>
      <c r="I84" s="802"/>
      <c r="J84" s="802"/>
      <c r="K84" s="802"/>
      <c r="L84" s="802"/>
      <c r="M84" s="802"/>
      <c r="N84" s="802"/>
      <c r="O84" s="802"/>
      <c r="P84" s="802"/>
      <c r="Q84" s="802"/>
    </row>
    <row r="85" spans="1:18" x14ac:dyDescent="0.25"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</row>
  </sheetData>
  <mergeCells count="8">
    <mergeCell ref="A57:R57"/>
    <mergeCell ref="A58:R58"/>
    <mergeCell ref="A1:R1"/>
    <mergeCell ref="A2:R2"/>
    <mergeCell ref="A3:R3"/>
    <mergeCell ref="A4:R4"/>
    <mergeCell ref="A55:R55"/>
    <mergeCell ref="A56:R56"/>
  </mergeCells>
  <conditionalFormatting sqref="A67:B67 B83:C83 A64:B64 A70:B70 A72:B72 A75:B75 A78:B78 A8:B8 A26:B26 A23:B23 R83 B53 A54:R54 A38:B38 A47:B48">
    <cfRule type="cellIs" dxfId="17" priority="9" stopIfTrue="1" operator="equal">
      <formula>0</formula>
    </cfRule>
  </conditionalFormatting>
  <conditionalFormatting sqref="A80">
    <cfRule type="cellIs" dxfId="16" priority="8" stopIfTrue="1" operator="equal">
      <formula>0</formula>
    </cfRule>
  </conditionalFormatting>
  <conditionalFormatting sqref="B80">
    <cfRule type="cellIs" dxfId="15" priority="7" stopIfTrue="1" operator="equal">
      <formula>0</formula>
    </cfRule>
  </conditionalFormatting>
  <conditionalFormatting sqref="N8">
    <cfRule type="cellIs" dxfId="14" priority="4" stopIfTrue="1" operator="equal">
      <formula>0</formula>
    </cfRule>
  </conditionalFormatting>
  <conditionalFormatting sqref="C8:L8">
    <cfRule type="cellIs" dxfId="13" priority="3" stopIfTrue="1" operator="equal">
      <formula>0</formula>
    </cfRule>
  </conditionalFormatting>
  <conditionalFormatting sqref="A39:B39">
    <cfRule type="cellIs" dxfId="12" priority="2" stopIfTrue="1" operator="equal">
      <formula>0</formula>
    </cfRule>
  </conditionalFormatting>
  <conditionalFormatting sqref="O8:Q8">
    <cfRule type="cellIs" dxfId="11" priority="6" stopIfTrue="1" operator="equal">
      <formula>0</formula>
    </cfRule>
  </conditionalFormatting>
  <conditionalFormatting sqref="M8">
    <cfRule type="cellIs" dxfId="10" priority="5" stopIfTrue="1" operator="equal">
      <formula>0</formula>
    </cfRule>
  </conditionalFormatting>
  <conditionalFormatting sqref="R8">
    <cfRule type="cellIs" dxfId="9" priority="1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showGridLines="0" workbookViewId="0">
      <selection activeCell="A146" sqref="A146"/>
    </sheetView>
  </sheetViews>
  <sheetFormatPr baseColWidth="10" defaultColWidth="11.42578125" defaultRowHeight="12.75" zeroHeight="1" x14ac:dyDescent="0.2"/>
  <cols>
    <col min="1" max="1" width="93.7109375" style="1" bestFit="1" customWidth="1"/>
    <col min="2" max="2" width="11.28515625" style="1" customWidth="1"/>
    <col min="3" max="16384" width="11.42578125" style="1"/>
  </cols>
  <sheetData>
    <row r="1" spans="1:2" ht="20.25" x14ac:dyDescent="0.3">
      <c r="A1" s="803" t="s">
        <v>1045</v>
      </c>
      <c r="B1" s="804"/>
    </row>
    <row r="2" spans="1:2" x14ac:dyDescent="0.2">
      <c r="B2" s="805"/>
    </row>
    <row r="3" spans="1:2" ht="15.75" x14ac:dyDescent="0.25">
      <c r="A3" s="806" t="s">
        <v>1232</v>
      </c>
      <c r="B3" s="805"/>
    </row>
    <row r="4" spans="1:2" x14ac:dyDescent="0.2">
      <c r="A4" s="23" t="s">
        <v>38</v>
      </c>
      <c r="B4" s="807" t="s">
        <v>903</v>
      </c>
    </row>
    <row r="5" spans="1:2" x14ac:dyDescent="0.2">
      <c r="A5" s="23" t="s">
        <v>1233</v>
      </c>
      <c r="B5" s="807" t="s">
        <v>910</v>
      </c>
    </row>
    <row r="6" spans="1:2" x14ac:dyDescent="0.2">
      <c r="A6" s="23" t="s">
        <v>1234</v>
      </c>
      <c r="B6" s="807" t="s">
        <v>904</v>
      </c>
    </row>
    <row r="7" spans="1:2" x14ac:dyDescent="0.2">
      <c r="A7" s="23" t="s">
        <v>1235</v>
      </c>
      <c r="B7" s="807" t="s">
        <v>905</v>
      </c>
    </row>
    <row r="8" spans="1:2" x14ac:dyDescent="0.2">
      <c r="A8" s="23" t="s">
        <v>1236</v>
      </c>
      <c r="B8" s="807" t="s">
        <v>907</v>
      </c>
    </row>
    <row r="9" spans="1:2" x14ac:dyDescent="0.2">
      <c r="A9" s="23" t="s">
        <v>1237</v>
      </c>
      <c r="B9" s="807" t="s">
        <v>909</v>
      </c>
    </row>
    <row r="10" spans="1:2" x14ac:dyDescent="0.2">
      <c r="A10" s="23" t="s">
        <v>1238</v>
      </c>
      <c r="B10" s="807" t="s">
        <v>911</v>
      </c>
    </row>
    <row r="11" spans="1:2" x14ac:dyDescent="0.2">
      <c r="A11" s="23" t="s">
        <v>1239</v>
      </c>
      <c r="B11" s="807" t="s">
        <v>913</v>
      </c>
    </row>
    <row r="12" spans="1:2" x14ac:dyDescent="0.2">
      <c r="A12" s="23" t="s">
        <v>1240</v>
      </c>
      <c r="B12" s="807" t="s">
        <v>912</v>
      </c>
    </row>
    <row r="13" spans="1:2" x14ac:dyDescent="0.2">
      <c r="A13" s="23" t="s">
        <v>1241</v>
      </c>
      <c r="B13" s="807" t="s">
        <v>914</v>
      </c>
    </row>
    <row r="14" spans="1:2" x14ac:dyDescent="0.2">
      <c r="A14" s="23" t="s">
        <v>99</v>
      </c>
      <c r="B14" s="807" t="s">
        <v>906</v>
      </c>
    </row>
    <row r="15" spans="1:2" x14ac:dyDescent="0.2">
      <c r="A15" s="808" t="s">
        <v>1242</v>
      </c>
      <c r="B15" s="807" t="s">
        <v>908</v>
      </c>
    </row>
    <row r="16" spans="1:2" x14ac:dyDescent="0.2">
      <c r="A16" s="23"/>
      <c r="B16" s="807"/>
    </row>
    <row r="17" spans="1:14" ht="15.75" x14ac:dyDescent="0.25">
      <c r="A17" s="809" t="s">
        <v>1243</v>
      </c>
      <c r="B17" s="807"/>
      <c r="H17" s="805"/>
    </row>
    <row r="18" spans="1:14" x14ac:dyDescent="0.2">
      <c r="A18" s="23" t="s">
        <v>1244</v>
      </c>
      <c r="B18" s="807" t="s">
        <v>1014</v>
      </c>
      <c r="H18" s="805"/>
    </row>
    <row r="19" spans="1:14" x14ac:dyDescent="0.2">
      <c r="A19" s="23"/>
      <c r="B19" s="807"/>
      <c r="H19" s="805"/>
    </row>
    <row r="20" spans="1:14" ht="15.75" x14ac:dyDescent="0.25">
      <c r="A20" s="809" t="s">
        <v>1245</v>
      </c>
      <c r="B20" s="807"/>
      <c r="H20" s="805"/>
    </row>
    <row r="21" spans="1:14" x14ac:dyDescent="0.2">
      <c r="A21" s="23" t="s">
        <v>930</v>
      </c>
      <c r="B21" s="807" t="s">
        <v>990</v>
      </c>
      <c r="H21" s="807"/>
      <c r="I21" s="808"/>
    </row>
    <row r="22" spans="1:14" x14ac:dyDescent="0.2">
      <c r="A22" s="23" t="s">
        <v>931</v>
      </c>
      <c r="B22" s="807" t="s">
        <v>997</v>
      </c>
      <c r="H22" s="805"/>
    </row>
    <row r="23" spans="1:14" x14ac:dyDescent="0.2">
      <c r="A23" s="23" t="s">
        <v>951</v>
      </c>
      <c r="B23" s="807" t="s">
        <v>993</v>
      </c>
      <c r="H23" s="805"/>
    </row>
    <row r="24" spans="1:14" x14ac:dyDescent="0.2">
      <c r="A24" s="23" t="s">
        <v>932</v>
      </c>
      <c r="B24" s="807" t="s">
        <v>991</v>
      </c>
      <c r="H24" s="805"/>
    </row>
    <row r="25" spans="1:14" x14ac:dyDescent="0.2">
      <c r="A25" s="23" t="s">
        <v>933</v>
      </c>
      <c r="B25" s="807" t="s">
        <v>994</v>
      </c>
      <c r="H25" s="805"/>
    </row>
    <row r="26" spans="1:14" x14ac:dyDescent="0.2">
      <c r="A26" s="23" t="s">
        <v>1246</v>
      </c>
      <c r="B26" s="807" t="s">
        <v>999</v>
      </c>
      <c r="H26" s="805"/>
      <c r="N26" s="810"/>
    </row>
    <row r="27" spans="1:14" x14ac:dyDescent="0.2">
      <c r="A27" s="23" t="s">
        <v>1247</v>
      </c>
      <c r="B27" s="807" t="s">
        <v>995</v>
      </c>
      <c r="H27" s="805"/>
      <c r="N27" s="810"/>
    </row>
    <row r="28" spans="1:14" x14ac:dyDescent="0.2">
      <c r="A28" s="23" t="s">
        <v>937</v>
      </c>
      <c r="B28" s="807" t="s">
        <v>1000</v>
      </c>
      <c r="H28" s="805"/>
      <c r="N28" s="810"/>
    </row>
    <row r="29" spans="1:14" x14ac:dyDescent="0.2">
      <c r="A29" s="23" t="s">
        <v>1248</v>
      </c>
      <c r="B29" s="807" t="s">
        <v>998</v>
      </c>
      <c r="H29" s="805"/>
      <c r="N29" s="810"/>
    </row>
    <row r="30" spans="1:14" x14ac:dyDescent="0.2">
      <c r="A30" s="811" t="s">
        <v>953</v>
      </c>
      <c r="B30" s="807" t="s">
        <v>996</v>
      </c>
      <c r="H30" s="805"/>
      <c r="N30" s="810"/>
    </row>
    <row r="31" spans="1:14" x14ac:dyDescent="0.2">
      <c r="A31" s="808" t="s">
        <v>950</v>
      </c>
      <c r="B31" s="807" t="s">
        <v>989</v>
      </c>
      <c r="H31" s="805"/>
      <c r="N31" s="810"/>
    </row>
    <row r="32" spans="1:14" x14ac:dyDescent="0.2">
      <c r="A32" s="808" t="s">
        <v>952</v>
      </c>
      <c r="B32" s="807" t="s">
        <v>992</v>
      </c>
      <c r="H32" s="805"/>
      <c r="N32" s="810"/>
    </row>
    <row r="33" spans="1:14" x14ac:dyDescent="0.2">
      <c r="A33" s="808" t="s">
        <v>1249</v>
      </c>
      <c r="B33" s="807" t="s">
        <v>988</v>
      </c>
      <c r="H33" s="805"/>
      <c r="N33" s="810"/>
    </row>
    <row r="34" spans="1:14" x14ac:dyDescent="0.2">
      <c r="A34" s="808" t="s">
        <v>934</v>
      </c>
      <c r="B34" s="807" t="s">
        <v>962</v>
      </c>
      <c r="H34" s="805"/>
      <c r="N34" s="810"/>
    </row>
    <row r="35" spans="1:14" x14ac:dyDescent="0.2">
      <c r="A35" s="808" t="s">
        <v>1250</v>
      </c>
      <c r="B35" s="812" t="s">
        <v>987</v>
      </c>
      <c r="H35" s="805"/>
      <c r="N35" s="810"/>
    </row>
    <row r="36" spans="1:14" x14ac:dyDescent="0.2">
      <c r="A36" s="23"/>
      <c r="B36" s="807"/>
      <c r="H36" s="805"/>
      <c r="N36" s="810"/>
    </row>
    <row r="37" spans="1:14" ht="15.75" x14ac:dyDescent="0.25">
      <c r="A37" s="809" t="s">
        <v>1251</v>
      </c>
      <c r="B37" s="807"/>
      <c r="H37" s="807"/>
      <c r="N37" s="810"/>
    </row>
    <row r="38" spans="1:14" x14ac:dyDescent="0.2">
      <c r="A38" s="23" t="s">
        <v>1252</v>
      </c>
      <c r="B38" s="807" t="s">
        <v>1253</v>
      </c>
      <c r="H38" s="812"/>
      <c r="N38" s="810"/>
    </row>
    <row r="39" spans="1:14" x14ac:dyDescent="0.2">
      <c r="A39" s="23" t="s">
        <v>1254</v>
      </c>
      <c r="B39" s="807" t="s">
        <v>1255</v>
      </c>
      <c r="H39" s="805"/>
      <c r="N39" s="810"/>
    </row>
    <row r="40" spans="1:14" x14ac:dyDescent="0.2">
      <c r="A40" s="23" t="s">
        <v>1256</v>
      </c>
      <c r="B40" s="807" t="s">
        <v>1257</v>
      </c>
      <c r="H40" s="805"/>
      <c r="N40" s="810"/>
    </row>
    <row r="41" spans="1:14" x14ac:dyDescent="0.2">
      <c r="A41" s="23"/>
      <c r="B41" s="807"/>
      <c r="H41" s="805"/>
      <c r="N41" s="810"/>
    </row>
    <row r="42" spans="1:14" ht="15.75" x14ac:dyDescent="0.25">
      <c r="A42" s="809" t="s">
        <v>1258</v>
      </c>
      <c r="B42" s="807"/>
      <c r="H42" s="805"/>
      <c r="N42" s="810"/>
    </row>
    <row r="43" spans="1:14" x14ac:dyDescent="0.2">
      <c r="A43" s="23" t="s">
        <v>1259</v>
      </c>
      <c r="B43" s="807" t="s">
        <v>1013</v>
      </c>
      <c r="H43" s="805"/>
      <c r="N43" s="810"/>
    </row>
    <row r="44" spans="1:14" x14ac:dyDescent="0.2">
      <c r="A44" s="23"/>
      <c r="B44" s="807"/>
      <c r="H44" s="805"/>
      <c r="N44" s="810"/>
    </row>
    <row r="45" spans="1:14" ht="15.75" x14ac:dyDescent="0.25">
      <c r="A45" s="809" t="s">
        <v>1260</v>
      </c>
      <c r="B45" s="807"/>
      <c r="H45" s="805"/>
      <c r="N45" s="810"/>
    </row>
    <row r="46" spans="1:14" x14ac:dyDescent="0.2">
      <c r="B46" s="805"/>
      <c r="H46" s="805"/>
      <c r="N46" s="810"/>
    </row>
    <row r="47" spans="1:14" x14ac:dyDescent="0.2">
      <c r="A47" s="1" t="s">
        <v>668</v>
      </c>
      <c r="B47" s="805" t="s">
        <v>1261</v>
      </c>
      <c r="H47" s="805"/>
      <c r="N47" s="810"/>
    </row>
    <row r="48" spans="1:14" x14ac:dyDescent="0.2">
      <c r="A48" s="1" t="s">
        <v>1262</v>
      </c>
      <c r="B48" s="805" t="s">
        <v>1263</v>
      </c>
      <c r="H48" s="805"/>
      <c r="N48" s="810"/>
    </row>
    <row r="49" spans="1:14" x14ac:dyDescent="0.2">
      <c r="A49" s="1" t="s">
        <v>1264</v>
      </c>
      <c r="B49" s="805" t="s">
        <v>1265</v>
      </c>
      <c r="H49" s="805"/>
      <c r="N49" s="810"/>
    </row>
    <row r="50" spans="1:14" x14ac:dyDescent="0.2">
      <c r="A50" s="1" t="s">
        <v>1266</v>
      </c>
      <c r="B50" s="805" t="s">
        <v>814</v>
      </c>
      <c r="H50" s="805"/>
      <c r="N50" s="810"/>
    </row>
    <row r="51" spans="1:14" x14ac:dyDescent="0.2">
      <c r="A51" s="808" t="s">
        <v>48</v>
      </c>
      <c r="B51" s="807" t="s">
        <v>842</v>
      </c>
      <c r="E51" s="808"/>
      <c r="H51" s="805"/>
      <c r="N51" s="810"/>
    </row>
    <row r="52" spans="1:14" x14ac:dyDescent="0.2">
      <c r="A52" s="1" t="s">
        <v>7</v>
      </c>
      <c r="B52" s="805" t="s">
        <v>835</v>
      </c>
      <c r="H52" s="805"/>
      <c r="N52" s="810"/>
    </row>
    <row r="53" spans="1:14" x14ac:dyDescent="0.2">
      <c r="A53" s="1" t="s">
        <v>1267</v>
      </c>
      <c r="B53" s="805" t="s">
        <v>840</v>
      </c>
      <c r="H53" s="805"/>
      <c r="N53" s="810"/>
    </row>
    <row r="54" spans="1:14" x14ac:dyDescent="0.2">
      <c r="A54" s="1" t="s">
        <v>9</v>
      </c>
      <c r="B54" s="805" t="s">
        <v>822</v>
      </c>
      <c r="H54" s="805"/>
      <c r="N54" s="810"/>
    </row>
    <row r="55" spans="1:14" x14ac:dyDescent="0.2">
      <c r="A55" s="1" t="s">
        <v>12</v>
      </c>
      <c r="B55" s="805" t="s">
        <v>823</v>
      </c>
      <c r="H55" s="805"/>
      <c r="N55" s="810"/>
    </row>
    <row r="56" spans="1:14" x14ac:dyDescent="0.2">
      <c r="A56" s="1" t="s">
        <v>13</v>
      </c>
      <c r="B56" s="805" t="s">
        <v>824</v>
      </c>
      <c r="H56" s="805"/>
      <c r="N56" s="810"/>
    </row>
    <row r="57" spans="1:14" x14ac:dyDescent="0.2">
      <c r="A57" s="1" t="s">
        <v>14</v>
      </c>
      <c r="B57" s="805" t="s">
        <v>834</v>
      </c>
      <c r="H57" s="805"/>
      <c r="N57" s="810"/>
    </row>
    <row r="58" spans="1:14" x14ac:dyDescent="0.2">
      <c r="A58" s="1" t="s">
        <v>15</v>
      </c>
      <c r="B58" s="805" t="s">
        <v>828</v>
      </c>
      <c r="H58" s="805"/>
      <c r="N58" s="810"/>
    </row>
    <row r="59" spans="1:14" x14ac:dyDescent="0.2">
      <c r="A59" s="1" t="s">
        <v>19</v>
      </c>
      <c r="B59" s="805" t="s">
        <v>825</v>
      </c>
      <c r="H59" s="805"/>
    </row>
    <row r="60" spans="1:14" x14ac:dyDescent="0.2">
      <c r="A60" s="1" t="s">
        <v>20</v>
      </c>
      <c r="B60" s="805" t="s">
        <v>826</v>
      </c>
      <c r="H60" s="805"/>
    </row>
    <row r="61" spans="1:14" x14ac:dyDescent="0.2">
      <c r="A61" s="1" t="s">
        <v>10</v>
      </c>
      <c r="B61" s="805" t="s">
        <v>839</v>
      </c>
      <c r="H61" s="805"/>
    </row>
    <row r="62" spans="1:14" x14ac:dyDescent="0.2">
      <c r="A62" s="1" t="s">
        <v>11</v>
      </c>
      <c r="B62" s="805" t="s">
        <v>838</v>
      </c>
      <c r="H62" s="805"/>
    </row>
    <row r="63" spans="1:14" x14ac:dyDescent="0.2">
      <c r="A63" s="1" t="s">
        <v>16</v>
      </c>
      <c r="B63" s="805" t="s">
        <v>856</v>
      </c>
      <c r="H63" s="805"/>
    </row>
    <row r="64" spans="1:14" x14ac:dyDescent="0.2">
      <c r="A64" s="1" t="s">
        <v>207</v>
      </c>
      <c r="B64" s="805" t="s">
        <v>1268</v>
      </c>
      <c r="H64" s="805"/>
    </row>
    <row r="65" spans="1:8" x14ac:dyDescent="0.2">
      <c r="A65" s="1" t="s">
        <v>1269</v>
      </c>
      <c r="B65" s="805" t="s">
        <v>967</v>
      </c>
      <c r="H65" s="805"/>
    </row>
    <row r="66" spans="1:8" x14ac:dyDescent="0.2">
      <c r="A66" s="1" t="s">
        <v>1270</v>
      </c>
      <c r="B66" s="805" t="s">
        <v>827</v>
      </c>
      <c r="H66" s="805"/>
    </row>
    <row r="67" spans="1:8" x14ac:dyDescent="0.2">
      <c r="A67" s="1" t="s">
        <v>1271</v>
      </c>
      <c r="B67" s="807" t="s">
        <v>837</v>
      </c>
      <c r="E67" s="23"/>
      <c r="H67" s="805"/>
    </row>
    <row r="68" spans="1:8" x14ac:dyDescent="0.2">
      <c r="A68" s="1" t="s">
        <v>1272</v>
      </c>
      <c r="B68" s="812" t="s">
        <v>1273</v>
      </c>
      <c r="H68" s="805"/>
    </row>
    <row r="69" spans="1:8" x14ac:dyDescent="0.2">
      <c r="A69" s="1" t="s">
        <v>238</v>
      </c>
      <c r="B69" s="805" t="s">
        <v>852</v>
      </c>
      <c r="H69" s="805"/>
    </row>
    <row r="70" spans="1:8" x14ac:dyDescent="0.2">
      <c r="A70" s="1" t="s">
        <v>1274</v>
      </c>
      <c r="B70" s="805" t="s">
        <v>1275</v>
      </c>
      <c r="H70" s="805"/>
    </row>
    <row r="71" spans="1:8" x14ac:dyDescent="0.2">
      <c r="A71" s="1" t="s">
        <v>261</v>
      </c>
      <c r="B71" s="805" t="s">
        <v>829</v>
      </c>
      <c r="H71" s="805"/>
    </row>
    <row r="72" spans="1:8" x14ac:dyDescent="0.2">
      <c r="A72" s="1" t="s">
        <v>1276</v>
      </c>
      <c r="B72" s="805" t="s">
        <v>854</v>
      </c>
      <c r="H72" s="805"/>
    </row>
    <row r="73" spans="1:8" x14ac:dyDescent="0.2">
      <c r="A73" s="1" t="s">
        <v>1277</v>
      </c>
      <c r="B73" s="805" t="s">
        <v>715</v>
      </c>
      <c r="H73" s="805"/>
    </row>
    <row r="74" spans="1:8" x14ac:dyDescent="0.2">
      <c r="A74" s="1" t="s">
        <v>1278</v>
      </c>
      <c r="B74" s="805" t="s">
        <v>716</v>
      </c>
      <c r="H74" s="805"/>
    </row>
    <row r="75" spans="1:8" x14ac:dyDescent="0.2">
      <c r="A75" s="1" t="s">
        <v>297</v>
      </c>
      <c r="B75" s="805" t="s">
        <v>751</v>
      </c>
      <c r="H75" s="805"/>
    </row>
    <row r="76" spans="1:8" x14ac:dyDescent="0.2">
      <c r="A76" s="1" t="s">
        <v>1279</v>
      </c>
      <c r="B76" s="805" t="s">
        <v>1280</v>
      </c>
      <c r="H76" s="805"/>
    </row>
    <row r="77" spans="1:8" x14ac:dyDescent="0.2">
      <c r="A77" s="1" t="s">
        <v>1281</v>
      </c>
      <c r="B77" s="805" t="s">
        <v>704</v>
      </c>
      <c r="H77" s="805"/>
    </row>
    <row r="78" spans="1:8" x14ac:dyDescent="0.2">
      <c r="A78" s="1" t="s">
        <v>1282</v>
      </c>
      <c r="B78" s="805" t="s">
        <v>1283</v>
      </c>
      <c r="H78" s="805"/>
    </row>
    <row r="79" spans="1:8" x14ac:dyDescent="0.2">
      <c r="A79" s="1" t="s">
        <v>1284</v>
      </c>
      <c r="B79" s="805" t="s">
        <v>717</v>
      </c>
      <c r="H79" s="805"/>
    </row>
    <row r="80" spans="1:8" x14ac:dyDescent="0.2">
      <c r="A80" s="1" t="s">
        <v>1285</v>
      </c>
      <c r="B80" s="805" t="s">
        <v>836</v>
      </c>
      <c r="H80" s="805"/>
    </row>
    <row r="81" spans="1:8" x14ac:dyDescent="0.2">
      <c r="A81" s="1" t="s">
        <v>669</v>
      </c>
      <c r="B81" s="805" t="s">
        <v>1286</v>
      </c>
      <c r="H81" s="805"/>
    </row>
    <row r="82" spans="1:8" x14ac:dyDescent="0.2">
      <c r="A82" s="1" t="s">
        <v>1287</v>
      </c>
      <c r="B82" s="805" t="s">
        <v>1288</v>
      </c>
      <c r="H82" s="805"/>
    </row>
    <row r="83" spans="1:8" x14ac:dyDescent="0.2">
      <c r="A83" s="1" t="s">
        <v>1289</v>
      </c>
      <c r="B83" s="805" t="s">
        <v>1290</v>
      </c>
      <c r="H83" s="805"/>
    </row>
    <row r="84" spans="1:8" x14ac:dyDescent="0.2">
      <c r="A84" s="1" t="s">
        <v>1291</v>
      </c>
      <c r="B84" s="805" t="s">
        <v>708</v>
      </c>
      <c r="H84" s="805"/>
    </row>
    <row r="85" spans="1:8" x14ac:dyDescent="0.2">
      <c r="A85" s="1" t="s">
        <v>1292</v>
      </c>
      <c r="B85" s="805" t="s">
        <v>719</v>
      </c>
      <c r="H85" s="805"/>
    </row>
    <row r="86" spans="1:8" x14ac:dyDescent="0.2">
      <c r="A86" s="1" t="s">
        <v>1293</v>
      </c>
      <c r="B86" s="805" t="s">
        <v>758</v>
      </c>
      <c r="H86" s="805"/>
    </row>
    <row r="87" spans="1:8" x14ac:dyDescent="0.2">
      <c r="A87" s="1" t="s">
        <v>1294</v>
      </c>
      <c r="B87" s="805" t="s">
        <v>707</v>
      </c>
      <c r="H87" s="805"/>
    </row>
    <row r="88" spans="1:8" x14ac:dyDescent="0.2">
      <c r="A88" s="1" t="s">
        <v>1295</v>
      </c>
      <c r="B88" s="805" t="s">
        <v>706</v>
      </c>
      <c r="H88" s="805"/>
    </row>
    <row r="89" spans="1:8" x14ac:dyDescent="0.2">
      <c r="A89" s="1" t="s">
        <v>1296</v>
      </c>
      <c r="B89" s="805" t="s">
        <v>709</v>
      </c>
      <c r="H89" s="805"/>
    </row>
    <row r="90" spans="1:8" x14ac:dyDescent="0.2">
      <c r="A90" s="1" t="s">
        <v>1297</v>
      </c>
      <c r="B90" s="805" t="s">
        <v>705</v>
      </c>
      <c r="H90" s="805"/>
    </row>
    <row r="91" spans="1:8" x14ac:dyDescent="0.2">
      <c r="A91" s="1" t="s">
        <v>1298</v>
      </c>
      <c r="B91" s="805" t="s">
        <v>710</v>
      </c>
      <c r="H91" s="805"/>
    </row>
    <row r="92" spans="1:8" x14ac:dyDescent="0.2">
      <c r="A92" s="1" t="s">
        <v>1299</v>
      </c>
      <c r="B92" s="805" t="s">
        <v>713</v>
      </c>
      <c r="H92" s="805"/>
    </row>
    <row r="93" spans="1:8" x14ac:dyDescent="0.2">
      <c r="A93" s="1" t="s">
        <v>1300</v>
      </c>
      <c r="B93" s="805" t="s">
        <v>743</v>
      </c>
      <c r="H93" s="805"/>
    </row>
    <row r="94" spans="1:8" x14ac:dyDescent="0.2">
      <c r="A94" s="1" t="s">
        <v>1301</v>
      </c>
      <c r="B94" s="805" t="s">
        <v>742</v>
      </c>
      <c r="H94" s="805"/>
    </row>
    <row r="95" spans="1:8" x14ac:dyDescent="0.2">
      <c r="A95" s="1" t="s">
        <v>377</v>
      </c>
      <c r="B95" s="805" t="s">
        <v>739</v>
      </c>
      <c r="H95" s="813"/>
    </row>
    <row r="96" spans="1:8" x14ac:dyDescent="0.2">
      <c r="A96" s="1" t="s">
        <v>1302</v>
      </c>
      <c r="B96" s="805" t="s">
        <v>720</v>
      </c>
      <c r="H96" s="805"/>
    </row>
    <row r="97" spans="1:9" x14ac:dyDescent="0.2">
      <c r="A97" s="1" t="s">
        <v>1303</v>
      </c>
      <c r="B97" s="805" t="s">
        <v>741</v>
      </c>
      <c r="H97" s="805"/>
    </row>
    <row r="98" spans="1:9" x14ac:dyDescent="0.2">
      <c r="A98" s="1" t="s">
        <v>398</v>
      </c>
      <c r="B98" s="805" t="s">
        <v>965</v>
      </c>
      <c r="H98" s="805"/>
    </row>
    <row r="99" spans="1:9" x14ac:dyDescent="0.2">
      <c r="A99" s="1" t="s">
        <v>403</v>
      </c>
      <c r="B99" s="805" t="s">
        <v>711</v>
      </c>
      <c r="H99" s="805"/>
    </row>
    <row r="100" spans="1:9" x14ac:dyDescent="0.2">
      <c r="A100" s="1" t="s">
        <v>417</v>
      </c>
      <c r="B100" s="805" t="s">
        <v>966</v>
      </c>
      <c r="H100" s="805"/>
    </row>
    <row r="101" spans="1:9" x14ac:dyDescent="0.2">
      <c r="A101" s="1" t="s">
        <v>1304</v>
      </c>
      <c r="B101" s="805" t="s">
        <v>1305</v>
      </c>
      <c r="H101" s="805"/>
    </row>
    <row r="102" spans="1:9" x14ac:dyDescent="0.2">
      <c r="A102" s="1" t="s">
        <v>420</v>
      </c>
      <c r="B102" s="805" t="s">
        <v>853</v>
      </c>
      <c r="H102" s="805"/>
    </row>
    <row r="103" spans="1:9" x14ac:dyDescent="0.2">
      <c r="A103" s="1" t="s">
        <v>1306</v>
      </c>
      <c r="B103" s="805" t="s">
        <v>722</v>
      </c>
      <c r="H103" s="805"/>
    </row>
    <row r="104" spans="1:9" x14ac:dyDescent="0.2">
      <c r="A104" s="1" t="s">
        <v>1307</v>
      </c>
      <c r="B104" s="805" t="s">
        <v>1308</v>
      </c>
      <c r="H104" s="805"/>
    </row>
    <row r="105" spans="1:9" x14ac:dyDescent="0.2">
      <c r="A105" s="1" t="s">
        <v>676</v>
      </c>
      <c r="B105" s="805" t="s">
        <v>721</v>
      </c>
      <c r="H105" s="805"/>
    </row>
    <row r="106" spans="1:9" x14ac:dyDescent="0.2">
      <c r="A106" s="1" t="s">
        <v>443</v>
      </c>
      <c r="B106" s="805" t="s">
        <v>723</v>
      </c>
      <c r="H106" s="805"/>
    </row>
    <row r="107" spans="1:9" x14ac:dyDescent="0.2">
      <c r="A107" s="1" t="s">
        <v>450</v>
      </c>
      <c r="B107" s="805" t="s">
        <v>1309</v>
      </c>
      <c r="H107" s="805"/>
    </row>
    <row r="108" spans="1:9" x14ac:dyDescent="0.2">
      <c r="A108" s="1" t="s">
        <v>1310</v>
      </c>
      <c r="B108" s="805" t="s">
        <v>714</v>
      </c>
      <c r="H108" s="805"/>
    </row>
    <row r="109" spans="1:9" x14ac:dyDescent="0.2">
      <c r="A109" s="1" t="s">
        <v>1311</v>
      </c>
      <c r="B109" s="805" t="s">
        <v>756</v>
      </c>
      <c r="H109" s="805"/>
    </row>
    <row r="110" spans="1:9" x14ac:dyDescent="0.2">
      <c r="A110" s="1" t="s">
        <v>1312</v>
      </c>
      <c r="B110" s="805" t="s">
        <v>1313</v>
      </c>
      <c r="H110" s="812"/>
      <c r="I110" s="814"/>
    </row>
    <row r="111" spans="1:9" x14ac:dyDescent="0.2">
      <c r="A111" s="1" t="s">
        <v>675</v>
      </c>
      <c r="B111" s="805" t="s">
        <v>1314</v>
      </c>
      <c r="H111" s="805"/>
      <c r="I111" s="814"/>
    </row>
    <row r="112" spans="1:9" x14ac:dyDescent="0.2">
      <c r="A112" s="1" t="s">
        <v>1315</v>
      </c>
      <c r="B112" s="805" t="s">
        <v>725</v>
      </c>
      <c r="H112" s="805"/>
    </row>
    <row r="113" spans="1:9" x14ac:dyDescent="0.2">
      <c r="A113" s="1" t="s">
        <v>670</v>
      </c>
      <c r="B113" s="805" t="s">
        <v>1316</v>
      </c>
      <c r="H113" s="807"/>
    </row>
    <row r="114" spans="1:9" x14ac:dyDescent="0.2">
      <c r="A114" s="1" t="s">
        <v>671</v>
      </c>
      <c r="B114" s="805" t="s">
        <v>1317</v>
      </c>
      <c r="H114" s="807"/>
    </row>
    <row r="115" spans="1:9" x14ac:dyDescent="0.2">
      <c r="A115" s="1" t="s">
        <v>1318</v>
      </c>
      <c r="B115" s="805" t="s">
        <v>761</v>
      </c>
      <c r="H115" s="807"/>
    </row>
    <row r="116" spans="1:9" x14ac:dyDescent="0.2">
      <c r="A116" s="1" t="s">
        <v>672</v>
      </c>
      <c r="B116" s="805" t="s">
        <v>1319</v>
      </c>
      <c r="H116" s="807"/>
    </row>
    <row r="117" spans="1:9" x14ac:dyDescent="0.2">
      <c r="A117" s="1" t="s">
        <v>491</v>
      </c>
      <c r="B117" s="805" t="s">
        <v>762</v>
      </c>
      <c r="H117" s="807"/>
    </row>
    <row r="118" spans="1:9" x14ac:dyDescent="0.2">
      <c r="A118" s="1" t="s">
        <v>1320</v>
      </c>
      <c r="B118" s="805" t="s">
        <v>726</v>
      </c>
      <c r="H118" s="812"/>
      <c r="I118" s="814"/>
    </row>
    <row r="119" spans="1:9" x14ac:dyDescent="0.2">
      <c r="A119" s="1" t="s">
        <v>1321</v>
      </c>
      <c r="B119" s="805" t="s">
        <v>1322</v>
      </c>
      <c r="H119" s="812"/>
    </row>
    <row r="120" spans="1:9" x14ac:dyDescent="0.2">
      <c r="A120" s="1" t="s">
        <v>1323</v>
      </c>
      <c r="B120" s="805" t="s">
        <v>727</v>
      </c>
      <c r="H120" s="812"/>
    </row>
    <row r="121" spans="1:9" x14ac:dyDescent="0.2">
      <c r="A121" s="1" t="s">
        <v>1324</v>
      </c>
      <c r="B121" s="805" t="s">
        <v>728</v>
      </c>
      <c r="H121" s="812"/>
    </row>
    <row r="122" spans="1:9" x14ac:dyDescent="0.2">
      <c r="A122" s="1" t="s">
        <v>1325</v>
      </c>
      <c r="B122" s="805" t="s">
        <v>1326</v>
      </c>
      <c r="H122" s="812"/>
    </row>
    <row r="123" spans="1:9" x14ac:dyDescent="0.2">
      <c r="A123" s="1" t="s">
        <v>673</v>
      </c>
      <c r="B123" s="805" t="s">
        <v>1327</v>
      </c>
      <c r="H123" s="812"/>
    </row>
    <row r="124" spans="1:9" x14ac:dyDescent="0.2">
      <c r="A124" s="1" t="s">
        <v>1328</v>
      </c>
      <c r="B124" s="805" t="s">
        <v>964</v>
      </c>
      <c r="H124" s="812"/>
    </row>
    <row r="125" spans="1:9" x14ac:dyDescent="0.2">
      <c r="A125" s="1" t="s">
        <v>674</v>
      </c>
      <c r="B125" s="813" t="s">
        <v>1329</v>
      </c>
      <c r="H125" s="812"/>
    </row>
    <row r="126" spans="1:9" x14ac:dyDescent="0.2">
      <c r="A126" s="1" t="s">
        <v>1330</v>
      </c>
      <c r="B126" s="805" t="s">
        <v>732</v>
      </c>
      <c r="H126" s="812"/>
    </row>
    <row r="127" spans="1:9" x14ac:dyDescent="0.2">
      <c r="A127" s="1" t="s">
        <v>1331</v>
      </c>
      <c r="B127" s="805" t="s">
        <v>730</v>
      </c>
      <c r="D127" s="3"/>
      <c r="H127" s="807"/>
      <c r="I127" s="23"/>
    </row>
    <row r="128" spans="1:9" x14ac:dyDescent="0.2">
      <c r="A128" s="1" t="s">
        <v>1332</v>
      </c>
      <c r="B128" s="805" t="s">
        <v>1333</v>
      </c>
      <c r="D128" s="3"/>
      <c r="H128" s="807"/>
      <c r="I128" s="808"/>
    </row>
    <row r="129" spans="1:9" x14ac:dyDescent="0.2">
      <c r="A129" s="1" t="s">
        <v>1334</v>
      </c>
      <c r="B129" s="805" t="s">
        <v>737</v>
      </c>
      <c r="D129" s="3"/>
      <c r="H129" s="807"/>
      <c r="I129" s="23"/>
    </row>
    <row r="130" spans="1:9" x14ac:dyDescent="0.2">
      <c r="A130" s="1" t="s">
        <v>1335</v>
      </c>
      <c r="B130" s="805" t="s">
        <v>744</v>
      </c>
      <c r="D130" s="3"/>
      <c r="H130" s="807"/>
      <c r="I130" s="808"/>
    </row>
    <row r="131" spans="1:9" x14ac:dyDescent="0.2">
      <c r="A131" s="1" t="s">
        <v>649</v>
      </c>
      <c r="B131" s="805" t="s">
        <v>754</v>
      </c>
      <c r="D131" s="3"/>
      <c r="H131" s="807"/>
      <c r="I131" s="808"/>
    </row>
    <row r="132" spans="1:9" x14ac:dyDescent="0.2">
      <c r="A132" s="1" t="s">
        <v>334</v>
      </c>
      <c r="B132" s="805" t="s">
        <v>712</v>
      </c>
      <c r="D132" s="3"/>
      <c r="H132" s="807"/>
    </row>
    <row r="133" spans="1:9" x14ac:dyDescent="0.2">
      <c r="A133" s="1" t="s">
        <v>1336</v>
      </c>
      <c r="B133" s="805" t="s">
        <v>738</v>
      </c>
      <c r="D133" s="3"/>
      <c r="H133" s="807"/>
    </row>
    <row r="134" spans="1:9" x14ac:dyDescent="0.2">
      <c r="A134" s="1" t="s">
        <v>1337</v>
      </c>
      <c r="B134" s="805" t="s">
        <v>740</v>
      </c>
      <c r="D134" s="3"/>
      <c r="H134" s="807"/>
    </row>
    <row r="135" spans="1:9" x14ac:dyDescent="0.2">
      <c r="A135" s="1" t="s">
        <v>1338</v>
      </c>
      <c r="B135" s="805" t="s">
        <v>745</v>
      </c>
      <c r="D135" s="3"/>
      <c r="H135" s="807"/>
    </row>
    <row r="136" spans="1:9" x14ac:dyDescent="0.2">
      <c r="A136" s="1" t="s">
        <v>1339</v>
      </c>
      <c r="B136" s="805" t="s">
        <v>746</v>
      </c>
      <c r="D136" s="3"/>
      <c r="H136" s="807"/>
    </row>
    <row r="137" spans="1:9" x14ac:dyDescent="0.2">
      <c r="A137" s="1" t="s">
        <v>1340</v>
      </c>
      <c r="B137" s="805" t="s">
        <v>755</v>
      </c>
      <c r="D137" s="3"/>
      <c r="H137" s="807"/>
    </row>
    <row r="138" spans="1:9" x14ac:dyDescent="0.2">
      <c r="A138" s="1" t="s">
        <v>1341</v>
      </c>
      <c r="B138" s="805" t="s">
        <v>831</v>
      </c>
      <c r="D138" s="3"/>
      <c r="H138" s="807"/>
    </row>
    <row r="139" spans="1:9" x14ac:dyDescent="0.2">
      <c r="A139" s="1" t="s">
        <v>1342</v>
      </c>
      <c r="B139" s="805" t="s">
        <v>731</v>
      </c>
      <c r="D139" s="3"/>
      <c r="H139" s="807"/>
    </row>
    <row r="140" spans="1:9" x14ac:dyDescent="0.2">
      <c r="A140" s="814" t="s">
        <v>1343</v>
      </c>
      <c r="B140" s="812" t="s">
        <v>759</v>
      </c>
      <c r="D140" s="3"/>
      <c r="H140" s="807"/>
    </row>
    <row r="141" spans="1:9" x14ac:dyDescent="0.2">
      <c r="A141" s="814" t="s">
        <v>1344</v>
      </c>
      <c r="B141" s="805" t="s">
        <v>750</v>
      </c>
      <c r="D141" s="3"/>
      <c r="H141" s="807"/>
      <c r="I141" s="23"/>
    </row>
    <row r="142" spans="1:9" x14ac:dyDescent="0.2">
      <c r="A142" s="1" t="s">
        <v>1345</v>
      </c>
      <c r="B142" s="805" t="s">
        <v>768</v>
      </c>
      <c r="D142" s="3"/>
      <c r="H142" s="807"/>
      <c r="I142" s="23"/>
    </row>
    <row r="143" spans="1:9" x14ac:dyDescent="0.2">
      <c r="A143" s="1" t="s">
        <v>1346</v>
      </c>
      <c r="B143" s="807" t="s">
        <v>733</v>
      </c>
      <c r="D143" s="3"/>
      <c r="H143" s="807"/>
      <c r="I143" s="23"/>
    </row>
    <row r="144" spans="1:9" x14ac:dyDescent="0.2">
      <c r="A144" s="1" t="s">
        <v>490</v>
      </c>
      <c r="B144" s="807" t="s">
        <v>752</v>
      </c>
      <c r="D144" s="3"/>
      <c r="H144" s="807"/>
      <c r="I144" s="23"/>
    </row>
    <row r="145" spans="1:9" x14ac:dyDescent="0.2">
      <c r="A145" s="1" t="s">
        <v>1347</v>
      </c>
      <c r="B145" s="807" t="s">
        <v>718</v>
      </c>
      <c r="D145" s="3"/>
      <c r="H145" s="807"/>
    </row>
    <row r="146" spans="1:9" x14ac:dyDescent="0.2">
      <c r="A146" s="1" t="s">
        <v>308</v>
      </c>
      <c r="B146" s="807" t="s">
        <v>748</v>
      </c>
      <c r="D146" s="3"/>
      <c r="H146" s="807"/>
    </row>
    <row r="147" spans="1:9" x14ac:dyDescent="0.2">
      <c r="A147" s="1" t="s">
        <v>467</v>
      </c>
      <c r="B147" s="807" t="s">
        <v>763</v>
      </c>
      <c r="D147" s="3"/>
      <c r="H147" s="807"/>
    </row>
    <row r="148" spans="1:9" x14ac:dyDescent="0.2">
      <c r="A148" s="814" t="s">
        <v>1348</v>
      </c>
      <c r="B148" s="812" t="s">
        <v>747</v>
      </c>
      <c r="D148" s="3"/>
      <c r="H148" s="807"/>
    </row>
    <row r="149" spans="1:9" x14ac:dyDescent="0.2">
      <c r="A149" s="1" t="s">
        <v>1349</v>
      </c>
      <c r="B149" s="812" t="s">
        <v>724</v>
      </c>
      <c r="D149" s="3"/>
      <c r="H149" s="807"/>
    </row>
    <row r="150" spans="1:9" x14ac:dyDescent="0.2">
      <c r="A150" s="1" t="s">
        <v>1350</v>
      </c>
      <c r="B150" s="812" t="s">
        <v>729</v>
      </c>
      <c r="D150" s="3"/>
      <c r="H150" s="807"/>
    </row>
    <row r="151" spans="1:9" x14ac:dyDescent="0.2">
      <c r="A151" s="1" t="s">
        <v>1351</v>
      </c>
      <c r="B151" s="812" t="s">
        <v>757</v>
      </c>
      <c r="D151" s="3"/>
      <c r="H151" s="807"/>
      <c r="I151" s="23"/>
    </row>
    <row r="152" spans="1:9" x14ac:dyDescent="0.2">
      <c r="A152" s="1" t="s">
        <v>460</v>
      </c>
      <c r="B152" s="812" t="s">
        <v>734</v>
      </c>
      <c r="D152" s="3"/>
      <c r="H152" s="807"/>
    </row>
    <row r="153" spans="1:9" x14ac:dyDescent="0.2">
      <c r="A153" s="1" t="s">
        <v>426</v>
      </c>
      <c r="B153" s="812" t="s">
        <v>760</v>
      </c>
      <c r="D153" s="3"/>
      <c r="H153" s="807"/>
    </row>
    <row r="154" spans="1:9" x14ac:dyDescent="0.2">
      <c r="A154" s="1" t="s">
        <v>22</v>
      </c>
      <c r="B154" s="812" t="s">
        <v>830</v>
      </c>
      <c r="D154" s="3"/>
      <c r="H154" s="807"/>
    </row>
    <row r="155" spans="1:9" x14ac:dyDescent="0.2">
      <c r="A155" s="1" t="s">
        <v>1352</v>
      </c>
      <c r="B155" s="812" t="s">
        <v>1353</v>
      </c>
      <c r="D155" s="3"/>
      <c r="H155" s="807"/>
    </row>
    <row r="156" spans="1:9" x14ac:dyDescent="0.2">
      <c r="A156" s="1" t="s">
        <v>1354</v>
      </c>
      <c r="B156" s="812" t="s">
        <v>749</v>
      </c>
      <c r="D156" s="3"/>
      <c r="H156" s="807"/>
    </row>
    <row r="157" spans="1:9" x14ac:dyDescent="0.2">
      <c r="A157" s="23" t="s">
        <v>23</v>
      </c>
      <c r="B157" s="807" t="s">
        <v>817</v>
      </c>
      <c r="D157" s="3"/>
      <c r="H157" s="807"/>
    </row>
    <row r="158" spans="1:9" x14ac:dyDescent="0.2">
      <c r="A158" s="808" t="s">
        <v>641</v>
      </c>
      <c r="B158" s="807" t="s">
        <v>753</v>
      </c>
      <c r="D158" s="3"/>
      <c r="H158" s="807"/>
    </row>
    <row r="159" spans="1:9" x14ac:dyDescent="0.2">
      <c r="A159" s="23" t="s">
        <v>302</v>
      </c>
      <c r="B159" s="807" t="s">
        <v>1016</v>
      </c>
      <c r="D159" s="3"/>
      <c r="H159" s="807"/>
      <c r="I159" s="23"/>
    </row>
    <row r="160" spans="1:9" x14ac:dyDescent="0.2">
      <c r="A160" s="808" t="s">
        <v>283</v>
      </c>
      <c r="B160" s="807" t="s">
        <v>1017</v>
      </c>
      <c r="D160" s="3"/>
      <c r="H160" s="807"/>
      <c r="I160" s="23"/>
    </row>
    <row r="161" spans="1:9" x14ac:dyDescent="0.2">
      <c r="A161" s="808" t="s">
        <v>1355</v>
      </c>
      <c r="B161" s="807" t="s">
        <v>832</v>
      </c>
      <c r="D161" s="3"/>
      <c r="H161" s="807"/>
      <c r="I161" s="808"/>
    </row>
    <row r="162" spans="1:9" x14ac:dyDescent="0.2">
      <c r="A162" s="808" t="s">
        <v>703</v>
      </c>
      <c r="B162" s="807" t="s">
        <v>1015</v>
      </c>
      <c r="D162" s="3"/>
      <c r="H162" s="812"/>
    </row>
    <row r="163" spans="1:9" x14ac:dyDescent="0.2">
      <c r="A163" s="808"/>
      <c r="B163" s="807"/>
      <c r="D163" s="3"/>
      <c r="H163" s="812"/>
    </row>
    <row r="164" spans="1:9" ht="15.75" x14ac:dyDescent="0.25">
      <c r="A164" s="809" t="s">
        <v>678</v>
      </c>
      <c r="D164" s="3"/>
    </row>
    <row r="165" spans="1:9" x14ac:dyDescent="0.2">
      <c r="D165" s="3"/>
    </row>
    <row r="166" spans="1:9" x14ac:dyDescent="0.2">
      <c r="A166" s="1" t="s">
        <v>498</v>
      </c>
      <c r="B166" s="807" t="s">
        <v>1356</v>
      </c>
      <c r="D166" s="3"/>
    </row>
    <row r="167" spans="1:9" x14ac:dyDescent="0.2">
      <c r="A167" s="1" t="s">
        <v>1357</v>
      </c>
      <c r="B167" s="807" t="s">
        <v>969</v>
      </c>
      <c r="D167" s="3"/>
    </row>
    <row r="168" spans="1:9" x14ac:dyDescent="0.2">
      <c r="A168" s="1" t="s">
        <v>1358</v>
      </c>
      <c r="B168" s="807" t="s">
        <v>1359</v>
      </c>
      <c r="D168" s="3"/>
    </row>
    <row r="169" spans="1:9" x14ac:dyDescent="0.2">
      <c r="A169" s="1" t="s">
        <v>509</v>
      </c>
      <c r="B169" s="807" t="s">
        <v>1360</v>
      </c>
      <c r="D169" s="3"/>
    </row>
    <row r="170" spans="1:9" x14ac:dyDescent="0.2">
      <c r="A170" s="1" t="s">
        <v>1361</v>
      </c>
      <c r="B170" s="807" t="s">
        <v>1362</v>
      </c>
      <c r="D170" s="3"/>
    </row>
    <row r="171" spans="1:9" x14ac:dyDescent="0.2">
      <c r="A171" s="1" t="s">
        <v>524</v>
      </c>
      <c r="B171" s="807" t="s">
        <v>816</v>
      </c>
      <c r="D171" s="3"/>
    </row>
    <row r="172" spans="1:9" x14ac:dyDescent="0.2">
      <c r="A172" s="1" t="s">
        <v>533</v>
      </c>
      <c r="B172" s="807" t="s">
        <v>1363</v>
      </c>
      <c r="D172" s="3"/>
    </row>
    <row r="173" spans="1:9" x14ac:dyDescent="0.2">
      <c r="A173" s="23" t="s">
        <v>1364</v>
      </c>
      <c r="B173" s="807" t="s">
        <v>1365</v>
      </c>
      <c r="D173" s="3"/>
    </row>
    <row r="174" spans="1:9" x14ac:dyDescent="0.2">
      <c r="A174" s="23" t="s">
        <v>1366</v>
      </c>
      <c r="B174" s="807" t="s">
        <v>1367</v>
      </c>
      <c r="D174" s="3"/>
    </row>
    <row r="175" spans="1:9" x14ac:dyDescent="0.2">
      <c r="A175" s="23" t="s">
        <v>1368</v>
      </c>
      <c r="B175" s="807" t="s">
        <v>1369</v>
      </c>
      <c r="D175" s="3"/>
    </row>
    <row r="176" spans="1:9" x14ac:dyDescent="0.2">
      <c r="A176" s="23" t="s">
        <v>1361</v>
      </c>
      <c r="B176" s="807" t="s">
        <v>857</v>
      </c>
      <c r="D176" s="3"/>
    </row>
    <row r="177" spans="1:4" x14ac:dyDescent="0.2">
      <c r="A177" s="1" t="s">
        <v>1370</v>
      </c>
      <c r="B177" s="807" t="s">
        <v>1371</v>
      </c>
      <c r="D177" s="3"/>
    </row>
    <row r="178" spans="1:4" x14ac:dyDescent="0.2">
      <c r="A178" s="1" t="s">
        <v>1372</v>
      </c>
      <c r="B178" s="807" t="s">
        <v>1373</v>
      </c>
      <c r="D178" s="3"/>
    </row>
    <row r="179" spans="1:4" x14ac:dyDescent="0.2">
      <c r="A179" s="1" t="s">
        <v>1374</v>
      </c>
      <c r="B179" s="807" t="s">
        <v>1375</v>
      </c>
      <c r="D179" s="3"/>
    </row>
    <row r="180" spans="1:4" x14ac:dyDescent="0.2">
      <c r="A180" s="1" t="s">
        <v>1376</v>
      </c>
      <c r="B180" s="807" t="s">
        <v>1377</v>
      </c>
      <c r="D180" s="3"/>
    </row>
    <row r="181" spans="1:4" x14ac:dyDescent="0.2">
      <c r="A181" s="1" t="s">
        <v>1378</v>
      </c>
      <c r="B181" s="807" t="s">
        <v>1379</v>
      </c>
      <c r="D181" s="3"/>
    </row>
    <row r="182" spans="1:4" x14ac:dyDescent="0.2">
      <c r="A182" s="1" t="s">
        <v>1380</v>
      </c>
      <c r="B182" s="807" t="s">
        <v>1381</v>
      </c>
      <c r="D182" s="3"/>
    </row>
    <row r="183" spans="1:4" x14ac:dyDescent="0.2">
      <c r="A183" s="1" t="s">
        <v>1382</v>
      </c>
      <c r="B183" s="807" t="s">
        <v>1383</v>
      </c>
      <c r="D183" s="3"/>
    </row>
    <row r="184" spans="1:4" x14ac:dyDescent="0.2">
      <c r="A184" s="1" t="s">
        <v>1384</v>
      </c>
      <c r="B184" s="807" t="s">
        <v>971</v>
      </c>
      <c r="D184" s="3"/>
    </row>
    <row r="185" spans="1:4" x14ac:dyDescent="0.2">
      <c r="A185" s="1" t="s">
        <v>1385</v>
      </c>
      <c r="B185" s="807" t="s">
        <v>1386</v>
      </c>
      <c r="D185" s="3"/>
    </row>
    <row r="186" spans="1:4" x14ac:dyDescent="0.2">
      <c r="A186" s="1" t="s">
        <v>1387</v>
      </c>
      <c r="B186" s="807" t="s">
        <v>859</v>
      </c>
    </row>
    <row r="187" spans="1:4" x14ac:dyDescent="0.2">
      <c r="A187" s="1" t="s">
        <v>1388</v>
      </c>
      <c r="B187" s="807" t="s">
        <v>972</v>
      </c>
    </row>
    <row r="188" spans="1:4" x14ac:dyDescent="0.2">
      <c r="A188" s="1" t="s">
        <v>1389</v>
      </c>
      <c r="B188" s="807" t="s">
        <v>860</v>
      </c>
    </row>
    <row r="189" spans="1:4" x14ac:dyDescent="0.2">
      <c r="A189" s="1" t="s">
        <v>1390</v>
      </c>
      <c r="B189" s="807" t="s">
        <v>1391</v>
      </c>
    </row>
    <row r="190" spans="1:4" x14ac:dyDescent="0.2">
      <c r="A190" s="23" t="s">
        <v>1392</v>
      </c>
      <c r="B190" s="807" t="s">
        <v>1393</v>
      </c>
    </row>
    <row r="191" spans="1:4" x14ac:dyDescent="0.2">
      <c r="A191" s="23" t="s">
        <v>509</v>
      </c>
      <c r="B191" s="807" t="s">
        <v>858</v>
      </c>
    </row>
    <row r="192" spans="1:4" x14ac:dyDescent="0.2">
      <c r="A192" s="808" t="s">
        <v>513</v>
      </c>
      <c r="B192" s="807" t="s">
        <v>970</v>
      </c>
    </row>
    <row r="193" spans="1:5" x14ac:dyDescent="0.2">
      <c r="A193" s="1" t="s">
        <v>1394</v>
      </c>
      <c r="B193" s="812" t="s">
        <v>973</v>
      </c>
    </row>
    <row r="194" spans="1:5" x14ac:dyDescent="0.2">
      <c r="A194" s="1" t="s">
        <v>1395</v>
      </c>
      <c r="B194" s="812" t="s">
        <v>968</v>
      </c>
      <c r="E194" s="27"/>
    </row>
    <row r="195" spans="1:5" x14ac:dyDescent="0.2">
      <c r="A195" s="1" t="s">
        <v>1485</v>
      </c>
      <c r="B195" s="812" t="s">
        <v>819</v>
      </c>
      <c r="E195" s="27"/>
    </row>
    <row r="196" spans="1:5" x14ac:dyDescent="0.2">
      <c r="E196" s="27"/>
    </row>
    <row r="197" spans="1:5" x14ac:dyDescent="0.2">
      <c r="E197" s="27"/>
    </row>
    <row r="198" spans="1:5" x14ac:dyDescent="0.2">
      <c r="E198" s="27"/>
    </row>
    <row r="199" spans="1:5" x14ac:dyDescent="0.2">
      <c r="E199" s="27"/>
    </row>
    <row r="200" spans="1:5" x14ac:dyDescent="0.2">
      <c r="E200" s="27"/>
    </row>
    <row r="201" spans="1:5" x14ac:dyDescent="0.2">
      <c r="E201" s="27"/>
    </row>
    <row r="202" spans="1:5" x14ac:dyDescent="0.2">
      <c r="E202" s="27"/>
    </row>
    <row r="203" spans="1:5" x14ac:dyDescent="0.2">
      <c r="E203" s="27"/>
    </row>
    <row r="204" spans="1:5" x14ac:dyDescent="0.2">
      <c r="E204" s="27"/>
    </row>
    <row r="205" spans="1:5" x14ac:dyDescent="0.2">
      <c r="E205" s="27"/>
    </row>
    <row r="206" spans="1:5" x14ac:dyDescent="0.2">
      <c r="E206" s="27"/>
    </row>
    <row r="207" spans="1:5" x14ac:dyDescent="0.2">
      <c r="E207" s="27"/>
    </row>
    <row r="208" spans="1:5" x14ac:dyDescent="0.2">
      <c r="E208" s="27"/>
    </row>
    <row r="209" spans="5:14" x14ac:dyDescent="0.2">
      <c r="E209" s="27"/>
    </row>
    <row r="210" spans="5:14" x14ac:dyDescent="0.2">
      <c r="E210" s="27"/>
    </row>
    <row r="211" spans="5:14" x14ac:dyDescent="0.2">
      <c r="E211" s="27"/>
    </row>
    <row r="212" spans="5:14" x14ac:dyDescent="0.2">
      <c r="E212" s="27"/>
    </row>
    <row r="213" spans="5:14" x14ac:dyDescent="0.2">
      <c r="E213" s="27"/>
    </row>
    <row r="214" spans="5:14" x14ac:dyDescent="0.2">
      <c r="E214" s="27"/>
    </row>
    <row r="215" spans="5:14" x14ac:dyDescent="0.2"/>
    <row r="216" spans="5:14" x14ac:dyDescent="0.2"/>
    <row r="217" spans="5:14" x14ac:dyDescent="0.2">
      <c r="N217" s="3"/>
    </row>
    <row r="218" spans="5:14" x14ac:dyDescent="0.2">
      <c r="N218" s="3"/>
    </row>
    <row r="219" spans="5:14" x14ac:dyDescent="0.2">
      <c r="N219" s="3"/>
    </row>
    <row r="220" spans="5:14" x14ac:dyDescent="0.2">
      <c r="N220" s="3"/>
    </row>
    <row r="221" spans="5:14" x14ac:dyDescent="0.2">
      <c r="N221" s="3"/>
    </row>
    <row r="222" spans="5:14" x14ac:dyDescent="0.2">
      <c r="N222" s="3"/>
    </row>
    <row r="223" spans="5:14" x14ac:dyDescent="0.2">
      <c r="N223" s="3"/>
    </row>
    <row r="224" spans="5:14" x14ac:dyDescent="0.2">
      <c r="N224" s="3"/>
    </row>
    <row r="225" spans="14:14" x14ac:dyDescent="0.2">
      <c r="N225" s="3"/>
    </row>
    <row r="226" spans="14:14" x14ac:dyDescent="0.2">
      <c r="N226" s="3"/>
    </row>
    <row r="227" spans="14:14" hidden="1" x14ac:dyDescent="0.2">
      <c r="N227" s="3"/>
    </row>
    <row r="228" spans="14:14" hidden="1" x14ac:dyDescent="0.2">
      <c r="N228" s="3"/>
    </row>
    <row r="229" spans="14:14" hidden="1" x14ac:dyDescent="0.2">
      <c r="N229" s="3"/>
    </row>
    <row r="230" spans="14:14" hidden="1" x14ac:dyDescent="0.2">
      <c r="N230" s="3"/>
    </row>
    <row r="231" spans="14:14" hidden="1" x14ac:dyDescent="0.2">
      <c r="N231" s="3"/>
    </row>
    <row r="232" spans="14:14" hidden="1" x14ac:dyDescent="0.2">
      <c r="N232" s="3"/>
    </row>
    <row r="233" spans="14:14" x14ac:dyDescent="0.2">
      <c r="N233" s="3"/>
    </row>
    <row r="234" spans="14:14" x14ac:dyDescent="0.2">
      <c r="N234" s="3"/>
    </row>
    <row r="235" spans="14:14" x14ac:dyDescent="0.2">
      <c r="N235" s="3"/>
    </row>
    <row r="236" spans="14:14" x14ac:dyDescent="0.2">
      <c r="N236" s="3"/>
    </row>
    <row r="237" spans="14:14" x14ac:dyDescent="0.2">
      <c r="N237" s="3"/>
    </row>
    <row r="238" spans="14:14" x14ac:dyDescent="0.2">
      <c r="N238" s="3"/>
    </row>
    <row r="239" spans="14:14" x14ac:dyDescent="0.2">
      <c r="N239" s="3"/>
    </row>
    <row r="240" spans="14:14" x14ac:dyDescent="0.2">
      <c r="N240" s="3"/>
    </row>
    <row r="241" spans="14:15" x14ac:dyDescent="0.2">
      <c r="N241" s="3"/>
    </row>
    <row r="242" spans="14:15" x14ac:dyDescent="0.2">
      <c r="N242" s="3"/>
    </row>
    <row r="243" spans="14:15" x14ac:dyDescent="0.2">
      <c r="N243" s="3"/>
    </row>
    <row r="244" spans="14:15" x14ac:dyDescent="0.2">
      <c r="N244" s="3"/>
    </row>
    <row r="245" spans="14:15" x14ac:dyDescent="0.2">
      <c r="N245" s="3"/>
    </row>
    <row r="246" spans="14:15" x14ac:dyDescent="0.2">
      <c r="N246" s="3"/>
    </row>
    <row r="247" spans="14:15" x14ac:dyDescent="0.2">
      <c r="N247" s="3"/>
    </row>
    <row r="248" spans="14:15" x14ac:dyDescent="0.2">
      <c r="N248" s="3"/>
    </row>
    <row r="249" spans="14:15" hidden="1" x14ac:dyDescent="0.2">
      <c r="N249" s="3" t="s">
        <v>744</v>
      </c>
      <c r="O249" s="1" t="e">
        <f t="shared" ref="O249:O254" si="0">VLOOKUP(N249,$H$17:$I$162,2,FALSE)</f>
        <v>#N/A</v>
      </c>
    </row>
    <row r="250" spans="14:15" hidden="1" x14ac:dyDescent="0.2">
      <c r="N250" s="3" t="s">
        <v>712</v>
      </c>
      <c r="O250" s="1" t="e">
        <f t="shared" si="0"/>
        <v>#N/A</v>
      </c>
    </row>
    <row r="251" spans="14:15" hidden="1" x14ac:dyDescent="0.2">
      <c r="N251" s="3" t="s">
        <v>854</v>
      </c>
      <c r="O251" s="1" t="e">
        <f t="shared" si="0"/>
        <v>#N/A</v>
      </c>
    </row>
    <row r="252" spans="14:15" hidden="1" x14ac:dyDescent="0.2">
      <c r="N252" s="3" t="s">
        <v>745</v>
      </c>
      <c r="O252" s="1" t="e">
        <f t="shared" si="0"/>
        <v>#N/A</v>
      </c>
    </row>
    <row r="253" spans="14:15" hidden="1" x14ac:dyDescent="0.2">
      <c r="N253" s="3" t="s">
        <v>731</v>
      </c>
      <c r="O253" s="1" t="e">
        <f t="shared" si="0"/>
        <v>#N/A</v>
      </c>
    </row>
    <row r="254" spans="14:15" hidden="1" x14ac:dyDescent="0.2">
      <c r="N254" s="3" t="s">
        <v>754</v>
      </c>
      <c r="O254" s="1" t="e">
        <f t="shared" si="0"/>
        <v>#N/A</v>
      </c>
    </row>
    <row r="255" spans="14:15" x14ac:dyDescent="0.2"/>
    <row r="256" spans="14:15" x14ac:dyDescent="0.2"/>
    <row r="257" x14ac:dyDescent="0.2"/>
  </sheetData>
  <conditionalFormatting sqref="B193:B194 B166:B191">
    <cfRule type="duplicateValues" dxfId="8" priority="9"/>
  </conditionalFormatting>
  <conditionalFormatting sqref="B192">
    <cfRule type="duplicateValues" dxfId="7" priority="8"/>
  </conditionalFormatting>
  <conditionalFormatting sqref="B51">
    <cfRule type="duplicateValues" dxfId="6" priority="7"/>
  </conditionalFormatting>
  <conditionalFormatting sqref="B67:B68">
    <cfRule type="duplicateValues" dxfId="5" priority="6"/>
  </conditionalFormatting>
  <conditionalFormatting sqref="H21">
    <cfRule type="duplicateValues" dxfId="4" priority="5"/>
  </conditionalFormatting>
  <conditionalFormatting sqref="H37:H38">
    <cfRule type="duplicateValues" dxfId="3" priority="4"/>
  </conditionalFormatting>
  <conditionalFormatting sqref="H132:H160 H162:H163">
    <cfRule type="duplicateValues" dxfId="2" priority="3"/>
  </conditionalFormatting>
  <conditionalFormatting sqref="H161">
    <cfRule type="duplicateValues" dxfId="1" priority="2"/>
  </conditionalFormatting>
  <conditionalFormatting sqref="B195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GridLines="0" zoomScaleNormal="100" workbookViewId="0">
      <selection activeCell="B6" sqref="B6:K6"/>
    </sheetView>
  </sheetViews>
  <sheetFormatPr baseColWidth="10" defaultColWidth="9.140625" defaultRowHeight="12.75" x14ac:dyDescent="0.2"/>
  <cols>
    <col min="1" max="1" width="50.85546875" style="1206" customWidth="1"/>
    <col min="2" max="3" width="16.5703125" style="1253" bestFit="1" customWidth="1"/>
    <col min="4" max="4" width="15" style="1253" bestFit="1" customWidth="1"/>
    <col min="5" max="6" width="16.5703125" style="1253" bestFit="1" customWidth="1"/>
    <col min="7" max="7" width="15" style="1253" bestFit="1" customWidth="1"/>
    <col min="8" max="8" width="16.5703125" style="1253" bestFit="1" customWidth="1"/>
    <col min="9" max="9" width="15" style="1253" bestFit="1" customWidth="1"/>
    <col min="10" max="11" width="16.5703125" style="1253" bestFit="1" customWidth="1"/>
    <col min="12" max="12" width="12.85546875" style="1206" bestFit="1" customWidth="1"/>
    <col min="13" max="16384" width="9.140625" style="1206"/>
  </cols>
  <sheetData>
    <row r="1" spans="1:12" ht="16.5" customHeight="1" x14ac:dyDescent="0.25">
      <c r="A1" s="1916" t="s">
        <v>2044</v>
      </c>
      <c r="B1" s="1916"/>
      <c r="C1" s="1916"/>
      <c r="D1" s="1916"/>
      <c r="E1" s="1916"/>
      <c r="F1" s="1916"/>
      <c r="G1" s="1916"/>
      <c r="H1" s="1916"/>
      <c r="I1" s="1916"/>
      <c r="J1" s="1916"/>
      <c r="K1" s="1916"/>
    </row>
    <row r="2" spans="1:12" ht="15.75" x14ac:dyDescent="0.25">
      <c r="A2" s="1916" t="s">
        <v>1534</v>
      </c>
      <c r="B2" s="1916"/>
      <c r="C2" s="1916"/>
      <c r="D2" s="1916"/>
      <c r="E2" s="1916"/>
      <c r="F2" s="1916"/>
      <c r="G2" s="1916"/>
      <c r="H2" s="1916"/>
      <c r="I2" s="1916"/>
      <c r="J2" s="1916"/>
      <c r="K2" s="1916"/>
    </row>
    <row r="3" spans="1:12" ht="15.75" x14ac:dyDescent="0.2">
      <c r="A3" s="1917" t="s">
        <v>2045</v>
      </c>
      <c r="B3" s="1917"/>
      <c r="C3" s="1917"/>
      <c r="D3" s="1917"/>
      <c r="E3" s="1917"/>
      <c r="F3" s="1917"/>
      <c r="G3" s="1917"/>
      <c r="H3" s="1917"/>
      <c r="I3" s="1917"/>
      <c r="J3" s="1917"/>
      <c r="K3" s="1917"/>
    </row>
    <row r="4" spans="1:12" ht="7.5" customHeight="1" thickBot="1" x14ac:dyDescent="0.25">
      <c r="A4" s="1207"/>
      <c r="B4" s="1208"/>
      <c r="C4" s="1208"/>
      <c r="D4" s="1208"/>
      <c r="E4" s="1209"/>
      <c r="F4" s="1209"/>
      <c r="G4" s="1209"/>
      <c r="H4" s="1209"/>
      <c r="I4" s="1209"/>
      <c r="J4" s="1210"/>
      <c r="K4" s="1210"/>
    </row>
    <row r="5" spans="1:12" ht="8.25" customHeight="1" x14ac:dyDescent="0.2">
      <c r="A5" s="1211"/>
      <c r="B5" s="1212"/>
      <c r="C5" s="1213"/>
      <c r="D5" s="1213"/>
      <c r="E5" s="1213"/>
      <c r="F5" s="1213"/>
      <c r="G5" s="1213"/>
      <c r="H5" s="1213"/>
      <c r="I5" s="1213"/>
      <c r="J5" s="1213"/>
      <c r="K5" s="1214"/>
    </row>
    <row r="6" spans="1:12" ht="12.75" customHeight="1" thickBot="1" x14ac:dyDescent="0.25">
      <c r="A6" s="1211"/>
      <c r="B6" s="1215" t="s">
        <v>704</v>
      </c>
      <c r="C6" s="1216" t="s">
        <v>705</v>
      </c>
      <c r="D6" s="1216" t="s">
        <v>706</v>
      </c>
      <c r="E6" s="1216" t="s">
        <v>707</v>
      </c>
      <c r="F6" s="1216" t="s">
        <v>708</v>
      </c>
      <c r="G6" s="1216" t="s">
        <v>709</v>
      </c>
      <c r="H6" s="1216" t="s">
        <v>710</v>
      </c>
      <c r="I6" s="1216" t="s">
        <v>711</v>
      </c>
      <c r="J6" s="1216" t="s">
        <v>712</v>
      </c>
      <c r="K6" s="1217" t="s">
        <v>713</v>
      </c>
    </row>
    <row r="7" spans="1:12" ht="13.5" thickBot="1" x14ac:dyDescent="0.25">
      <c r="A7" s="1218" t="s">
        <v>764</v>
      </c>
      <c r="B7" s="1219">
        <v>2797991089</v>
      </c>
      <c r="C7" s="1220">
        <v>3458884504.8400002</v>
      </c>
      <c r="D7" s="1220">
        <v>480651189.57000005</v>
      </c>
      <c r="E7" s="1220">
        <v>1942187742.9599998</v>
      </c>
      <c r="F7" s="1220">
        <v>2504093100.04</v>
      </c>
      <c r="G7" s="1220">
        <v>181315269.67000002</v>
      </c>
      <c r="H7" s="1220">
        <v>2563700285.1599998</v>
      </c>
      <c r="I7" s="1220">
        <v>373607761.31999999</v>
      </c>
      <c r="J7" s="1220">
        <v>7682049305.6300011</v>
      </c>
      <c r="K7" s="1221">
        <v>5812046528.1700001</v>
      </c>
      <c r="L7" s="1222"/>
    </row>
    <row r="8" spans="1:12" x14ac:dyDescent="0.2">
      <c r="A8" s="1223" t="s">
        <v>2046</v>
      </c>
      <c r="B8" s="1224">
        <v>123312300</v>
      </c>
      <c r="C8" s="1225">
        <v>823225089.04999995</v>
      </c>
      <c r="D8" s="1225">
        <v>142967324.86000001</v>
      </c>
      <c r="E8" s="1225">
        <v>546825440.21000004</v>
      </c>
      <c r="F8" s="1225">
        <v>518648631.17999995</v>
      </c>
      <c r="G8" s="1225">
        <v>147023836.24000001</v>
      </c>
      <c r="H8" s="1225">
        <v>491434573</v>
      </c>
      <c r="I8" s="1225">
        <v>53312361.359999999</v>
      </c>
      <c r="J8" s="1225">
        <v>644797973.25999999</v>
      </c>
      <c r="K8" s="1226">
        <v>1527154752.8499997</v>
      </c>
    </row>
    <row r="9" spans="1:12" x14ac:dyDescent="0.2">
      <c r="A9" s="1227" t="s">
        <v>2047</v>
      </c>
      <c r="B9" s="1228">
        <v>36684620</v>
      </c>
      <c r="C9" s="1229">
        <v>654115150.02999997</v>
      </c>
      <c r="D9" s="1229">
        <v>30799227.960000001</v>
      </c>
      <c r="E9" s="1229">
        <v>25053927.670000002</v>
      </c>
      <c r="F9" s="1229">
        <v>38371960.560000002</v>
      </c>
      <c r="G9" s="1229">
        <v>44051266.840000004</v>
      </c>
      <c r="H9" s="1229">
        <v>43192218.359999999</v>
      </c>
      <c r="I9" s="1229">
        <v>1176088.3</v>
      </c>
      <c r="J9" s="1229">
        <v>187302638.47999999</v>
      </c>
      <c r="K9" s="1230">
        <v>322510082.04000002</v>
      </c>
    </row>
    <row r="10" spans="1:12" x14ac:dyDescent="0.2">
      <c r="A10" s="1227" t="s">
        <v>2048</v>
      </c>
      <c r="B10" s="1228">
        <v>0</v>
      </c>
      <c r="C10" s="1229">
        <v>0</v>
      </c>
      <c r="D10" s="1229">
        <v>0</v>
      </c>
      <c r="E10" s="1229">
        <v>0</v>
      </c>
      <c r="F10" s="1229">
        <v>2818122.5</v>
      </c>
      <c r="G10" s="1229">
        <v>0</v>
      </c>
      <c r="H10" s="1229">
        <v>60000</v>
      </c>
      <c r="I10" s="1229">
        <v>8121395.9500000002</v>
      </c>
      <c r="J10" s="1229">
        <v>4545000</v>
      </c>
      <c r="K10" s="1230">
        <v>69762.570000000007</v>
      </c>
    </row>
    <row r="11" spans="1:12" x14ac:dyDescent="0.2">
      <c r="A11" s="1227" t="s">
        <v>2049</v>
      </c>
      <c r="B11" s="1228">
        <v>41784847</v>
      </c>
      <c r="C11" s="1229">
        <v>157260180.55000001</v>
      </c>
      <c r="D11" s="1229">
        <v>92087489.079999998</v>
      </c>
      <c r="E11" s="1229">
        <v>248814798.13</v>
      </c>
      <c r="F11" s="1229">
        <v>370912163.64999998</v>
      </c>
      <c r="G11" s="1229">
        <v>82295489.650000006</v>
      </c>
      <c r="H11" s="1229">
        <v>86887860.469999999</v>
      </c>
      <c r="I11" s="1229">
        <v>30405651.32</v>
      </c>
      <c r="J11" s="1229">
        <v>363753803.50999999</v>
      </c>
      <c r="K11" s="1230">
        <v>1134118759.99</v>
      </c>
    </row>
    <row r="12" spans="1:12" x14ac:dyDescent="0.2">
      <c r="A12" s="1227" t="s">
        <v>2050</v>
      </c>
      <c r="B12" s="1228">
        <v>0</v>
      </c>
      <c r="C12" s="1229">
        <v>804619.9</v>
      </c>
      <c r="D12" s="1229">
        <v>0</v>
      </c>
      <c r="E12" s="1229">
        <v>0</v>
      </c>
      <c r="F12" s="1229">
        <v>0</v>
      </c>
      <c r="G12" s="1229">
        <v>0</v>
      </c>
      <c r="H12" s="1229">
        <v>0</v>
      </c>
      <c r="I12" s="1229">
        <v>618188</v>
      </c>
      <c r="J12" s="1229">
        <v>16172133.48</v>
      </c>
      <c r="K12" s="1230">
        <v>0</v>
      </c>
    </row>
    <row r="13" spans="1:12" x14ac:dyDescent="0.2">
      <c r="A13" s="1227" t="s">
        <v>2051</v>
      </c>
      <c r="B13" s="1228">
        <v>13506385</v>
      </c>
      <c r="C13" s="1229">
        <v>10022273.939999999</v>
      </c>
      <c r="D13" s="1229">
        <v>9623207.8100000005</v>
      </c>
      <c r="E13" s="1229">
        <v>135272971.93000001</v>
      </c>
      <c r="F13" s="1229">
        <v>78322542.310000002</v>
      </c>
      <c r="G13" s="1229">
        <v>7938465.3899999997</v>
      </c>
      <c r="H13" s="1229">
        <v>192792946.59999999</v>
      </c>
      <c r="I13" s="1229">
        <v>12792503.470000001</v>
      </c>
      <c r="J13" s="1229">
        <v>22944379.809999999</v>
      </c>
      <c r="K13" s="1230">
        <v>14929947.289999999</v>
      </c>
    </row>
    <row r="14" spans="1:12" x14ac:dyDescent="0.2">
      <c r="A14" s="1227" t="s">
        <v>2052</v>
      </c>
      <c r="B14" s="1228">
        <v>26987873</v>
      </c>
      <c r="C14" s="1229">
        <v>1022864.63</v>
      </c>
      <c r="D14" s="1229">
        <v>8534435.5199999996</v>
      </c>
      <c r="E14" s="1229">
        <v>37800548.219999999</v>
      </c>
      <c r="F14" s="1229">
        <v>27499768.399999999</v>
      </c>
      <c r="G14" s="1229">
        <v>12738614.359999999</v>
      </c>
      <c r="H14" s="1229">
        <v>22491769.969999999</v>
      </c>
      <c r="I14" s="1229">
        <v>198534.32</v>
      </c>
      <c r="J14" s="1229">
        <v>47444272.469999999</v>
      </c>
      <c r="K14" s="1230">
        <v>5293.59</v>
      </c>
    </row>
    <row r="15" spans="1:12" x14ac:dyDescent="0.2">
      <c r="A15" s="1227" t="s">
        <v>2053</v>
      </c>
      <c r="B15" s="1228">
        <v>4348575</v>
      </c>
      <c r="C15" s="1229">
        <v>0</v>
      </c>
      <c r="D15" s="1229">
        <v>1922964.49</v>
      </c>
      <c r="E15" s="1229">
        <v>99883194.260000005</v>
      </c>
      <c r="F15" s="1229">
        <v>724073.76</v>
      </c>
      <c r="G15" s="1229">
        <v>0</v>
      </c>
      <c r="H15" s="1229">
        <v>146009777.59999999</v>
      </c>
      <c r="I15" s="1229">
        <v>0</v>
      </c>
      <c r="J15" s="1229">
        <v>2635745.5099999998</v>
      </c>
      <c r="K15" s="1230">
        <v>55520907.369999997</v>
      </c>
    </row>
    <row r="16" spans="1:12" x14ac:dyDescent="0.2">
      <c r="A16" s="1223" t="s">
        <v>2054</v>
      </c>
      <c r="B16" s="1231">
        <v>2674678789</v>
      </c>
      <c r="C16" s="1232">
        <v>2635659415.79</v>
      </c>
      <c r="D16" s="1232">
        <v>337683864.71000004</v>
      </c>
      <c r="E16" s="1232">
        <v>1395362302.7499998</v>
      </c>
      <c r="F16" s="1232">
        <v>1985444468.8600001</v>
      </c>
      <c r="G16" s="1232">
        <v>34291433.43</v>
      </c>
      <c r="H16" s="1232">
        <v>2072265712.1599998</v>
      </c>
      <c r="I16" s="1232">
        <v>320295399.95999998</v>
      </c>
      <c r="J16" s="1232">
        <v>7037251332.3700008</v>
      </c>
      <c r="K16" s="1233">
        <v>4284891775.3200002</v>
      </c>
    </row>
    <row r="17" spans="1:12" x14ac:dyDescent="0.2">
      <c r="A17" s="1227" t="s">
        <v>2055</v>
      </c>
      <c r="B17" s="1228">
        <v>0</v>
      </c>
      <c r="C17" s="1229">
        <v>0</v>
      </c>
      <c r="D17" s="1229">
        <v>149453.23000000001</v>
      </c>
      <c r="E17" s="1229">
        <v>501120</v>
      </c>
      <c r="F17" s="1229">
        <v>0</v>
      </c>
      <c r="G17" s="1229">
        <v>19140</v>
      </c>
      <c r="H17" s="1229">
        <v>166477.21</v>
      </c>
      <c r="I17" s="1229">
        <v>490156.77</v>
      </c>
      <c r="J17" s="1229">
        <v>28693586</v>
      </c>
      <c r="K17" s="1230">
        <v>241531.98</v>
      </c>
    </row>
    <row r="18" spans="1:12" x14ac:dyDescent="0.2">
      <c r="A18" s="1227" t="s">
        <v>2056</v>
      </c>
      <c r="B18" s="1228">
        <v>0</v>
      </c>
      <c r="C18" s="1229">
        <v>0</v>
      </c>
      <c r="D18" s="1229">
        <v>0</v>
      </c>
      <c r="E18" s="1229">
        <v>0</v>
      </c>
      <c r="F18" s="1229">
        <v>0</v>
      </c>
      <c r="G18" s="1229">
        <v>0</v>
      </c>
      <c r="H18" s="1229">
        <v>0</v>
      </c>
      <c r="I18" s="1229">
        <v>78505244.060000002</v>
      </c>
      <c r="J18" s="1229">
        <v>83990575.799999997</v>
      </c>
      <c r="K18" s="1230">
        <v>10559482.58</v>
      </c>
    </row>
    <row r="19" spans="1:12" x14ac:dyDescent="0.2">
      <c r="A19" s="1227" t="s">
        <v>2057</v>
      </c>
      <c r="B19" s="1228">
        <v>95292108</v>
      </c>
      <c r="C19" s="1229">
        <v>0</v>
      </c>
      <c r="D19" s="1229">
        <v>0</v>
      </c>
      <c r="E19" s="1229">
        <v>1412001.31</v>
      </c>
      <c r="F19" s="1229">
        <v>1138.4000000000001</v>
      </c>
      <c r="G19" s="1229">
        <v>0</v>
      </c>
      <c r="H19" s="1229">
        <v>11198486.949999999</v>
      </c>
      <c r="I19" s="1229">
        <v>2309915.06</v>
      </c>
      <c r="J19" s="1229">
        <v>179563615.31</v>
      </c>
      <c r="K19" s="1230">
        <v>12525555.539999999</v>
      </c>
    </row>
    <row r="20" spans="1:12" x14ac:dyDescent="0.2">
      <c r="A20" s="1227" t="s">
        <v>2058</v>
      </c>
      <c r="B20" s="1228">
        <v>2576089379</v>
      </c>
      <c r="C20" s="1229">
        <v>1909500989.3499999</v>
      </c>
      <c r="D20" s="1229">
        <v>336157958.44</v>
      </c>
      <c r="E20" s="1229">
        <v>1392158025.8499999</v>
      </c>
      <c r="F20" s="1229">
        <v>1984352040.26</v>
      </c>
      <c r="G20" s="1229">
        <v>34272293.43</v>
      </c>
      <c r="H20" s="1229">
        <v>2023440345.0599999</v>
      </c>
      <c r="I20" s="1229">
        <v>196908111.13999999</v>
      </c>
      <c r="J20" s="1229">
        <v>6589469805.1400003</v>
      </c>
      <c r="K20" s="1230">
        <v>1488917409.9000001</v>
      </c>
    </row>
    <row r="21" spans="1:12" x14ac:dyDescent="0.2">
      <c r="A21" s="1227" t="s">
        <v>2059</v>
      </c>
      <c r="B21" s="1228">
        <v>0</v>
      </c>
      <c r="C21" s="1229">
        <v>0</v>
      </c>
      <c r="D21" s="1229">
        <v>0</v>
      </c>
      <c r="E21" s="1229">
        <v>0</v>
      </c>
      <c r="F21" s="1229">
        <v>0</v>
      </c>
      <c r="G21" s="1229">
        <v>0</v>
      </c>
      <c r="H21" s="1229">
        <v>0</v>
      </c>
      <c r="I21" s="1229">
        <v>0</v>
      </c>
      <c r="J21" s="1229">
        <v>0</v>
      </c>
      <c r="K21" s="1230">
        <v>0</v>
      </c>
    </row>
    <row r="22" spans="1:12" x14ac:dyDescent="0.2">
      <c r="A22" s="1227" t="s">
        <v>2060</v>
      </c>
      <c r="B22" s="1228">
        <v>0</v>
      </c>
      <c r="C22" s="1229">
        <v>0</v>
      </c>
      <c r="D22" s="1229">
        <v>1376453.04</v>
      </c>
      <c r="E22" s="1229">
        <v>660271.01</v>
      </c>
      <c r="F22" s="1229">
        <v>0</v>
      </c>
      <c r="G22" s="1229">
        <v>0</v>
      </c>
      <c r="H22" s="1229">
        <v>0</v>
      </c>
      <c r="I22" s="1229">
        <v>30470866.16</v>
      </c>
      <c r="J22" s="1229">
        <v>3459244.43</v>
      </c>
      <c r="K22" s="1230">
        <v>0</v>
      </c>
    </row>
    <row r="23" spans="1:12" x14ac:dyDescent="0.2">
      <c r="A23" s="1227" t="s">
        <v>2061</v>
      </c>
      <c r="B23" s="1228">
        <v>0</v>
      </c>
      <c r="C23" s="1229">
        <v>0</v>
      </c>
      <c r="D23" s="1229">
        <v>0</v>
      </c>
      <c r="E23" s="1229">
        <v>0</v>
      </c>
      <c r="F23" s="1229">
        <v>411628.2</v>
      </c>
      <c r="G23" s="1229">
        <v>0</v>
      </c>
      <c r="H23" s="1229">
        <v>17486792.109999999</v>
      </c>
      <c r="I23" s="1229">
        <v>11611106.77</v>
      </c>
      <c r="J23" s="1229">
        <v>4085371.05</v>
      </c>
      <c r="K23" s="1230">
        <v>0</v>
      </c>
    </row>
    <row r="24" spans="1:12" x14ac:dyDescent="0.2">
      <c r="A24" s="1227" t="s">
        <v>2062</v>
      </c>
      <c r="B24" s="1228">
        <v>3297302</v>
      </c>
      <c r="C24" s="1229">
        <v>726158426.44000006</v>
      </c>
      <c r="D24" s="1229">
        <v>0</v>
      </c>
      <c r="E24" s="1229">
        <v>0</v>
      </c>
      <c r="F24" s="1229">
        <v>679662</v>
      </c>
      <c r="G24" s="1229">
        <v>0</v>
      </c>
      <c r="H24" s="1229">
        <v>19973610.829999998</v>
      </c>
      <c r="I24" s="1229">
        <v>0</v>
      </c>
      <c r="J24" s="1229">
        <v>147989134.63999999</v>
      </c>
      <c r="K24" s="1230">
        <v>2772647795.3200002</v>
      </c>
    </row>
    <row r="25" spans="1:12" ht="13.5" thickBot="1" x14ac:dyDescent="0.25">
      <c r="A25" s="1234" t="s">
        <v>2063</v>
      </c>
      <c r="B25" s="1235">
        <v>0</v>
      </c>
      <c r="C25" s="1236">
        <v>0</v>
      </c>
      <c r="D25" s="1236">
        <v>0</v>
      </c>
      <c r="E25" s="1236">
        <v>630884.57999999996</v>
      </c>
      <c r="F25" s="1236">
        <v>0</v>
      </c>
      <c r="G25" s="1236">
        <v>0</v>
      </c>
      <c r="H25" s="1236">
        <v>0</v>
      </c>
      <c r="I25" s="1236">
        <v>0</v>
      </c>
      <c r="J25" s="1236">
        <v>0</v>
      </c>
      <c r="K25" s="1237">
        <v>0</v>
      </c>
    </row>
    <row r="26" spans="1:12" ht="13.5" thickBot="1" x14ac:dyDescent="0.25">
      <c r="A26" s="1238" t="s">
        <v>765</v>
      </c>
      <c r="B26" s="1239">
        <v>547675154</v>
      </c>
      <c r="C26" s="1240">
        <v>864458945.14999998</v>
      </c>
      <c r="D26" s="1240">
        <v>285990014.73000002</v>
      </c>
      <c r="E26" s="1240">
        <v>866644015.62999988</v>
      </c>
      <c r="F26" s="1240">
        <v>1363388753.3400002</v>
      </c>
      <c r="G26" s="1240">
        <v>106315633.94</v>
      </c>
      <c r="H26" s="1240">
        <v>265237698.38</v>
      </c>
      <c r="I26" s="1240">
        <v>261930119.19</v>
      </c>
      <c r="J26" s="1240">
        <v>3438095957.2700005</v>
      </c>
      <c r="K26" s="1241">
        <v>310983381.60999995</v>
      </c>
      <c r="L26" s="1222"/>
    </row>
    <row r="27" spans="1:12" x14ac:dyDescent="0.2">
      <c r="A27" s="1223" t="s">
        <v>2064</v>
      </c>
      <c r="B27" s="1224">
        <v>174043271</v>
      </c>
      <c r="C27" s="1225">
        <v>830836126.11000001</v>
      </c>
      <c r="D27" s="1225">
        <v>153666241.06</v>
      </c>
      <c r="E27" s="1225">
        <v>675054518.29999995</v>
      </c>
      <c r="F27" s="1225">
        <v>636153980.99000001</v>
      </c>
      <c r="G27" s="1225">
        <v>82093098.310000002</v>
      </c>
      <c r="H27" s="1225">
        <v>177974428.21000001</v>
      </c>
      <c r="I27" s="1225">
        <v>43037616.660000004</v>
      </c>
      <c r="J27" s="1225">
        <v>644601763.29999995</v>
      </c>
      <c r="K27" s="1226">
        <v>305808974.16999996</v>
      </c>
    </row>
    <row r="28" spans="1:12" x14ac:dyDescent="0.2">
      <c r="A28" s="1227" t="s">
        <v>2065</v>
      </c>
      <c r="B28" s="1228">
        <v>23862687</v>
      </c>
      <c r="C28" s="1229">
        <v>26185700.140000001</v>
      </c>
      <c r="D28" s="1229">
        <v>49183433.18</v>
      </c>
      <c r="E28" s="1229">
        <v>311871916.58999997</v>
      </c>
      <c r="F28" s="1229">
        <v>184631945.69</v>
      </c>
      <c r="G28" s="1229">
        <v>21651108.670000002</v>
      </c>
      <c r="H28" s="1229">
        <v>104274924.48</v>
      </c>
      <c r="I28" s="1229">
        <v>2717559.6</v>
      </c>
      <c r="J28" s="1229">
        <v>107137729.89</v>
      </c>
      <c r="K28" s="1230">
        <v>20821784.640000001</v>
      </c>
    </row>
    <row r="29" spans="1:12" x14ac:dyDescent="0.2">
      <c r="A29" s="1227" t="s">
        <v>2066</v>
      </c>
      <c r="B29" s="1228">
        <v>59593526</v>
      </c>
      <c r="C29" s="1229">
        <v>247817921.72</v>
      </c>
      <c r="D29" s="1229">
        <v>56429297.079999998</v>
      </c>
      <c r="E29" s="1229">
        <v>77019868.609999999</v>
      </c>
      <c r="F29" s="1229">
        <v>122874518.33</v>
      </c>
      <c r="G29" s="1229">
        <v>1670981.73</v>
      </c>
      <c r="H29" s="1229">
        <v>19083737.600000001</v>
      </c>
      <c r="I29" s="1229">
        <v>19439135.359999999</v>
      </c>
      <c r="J29" s="1229">
        <v>363538335.25</v>
      </c>
      <c r="K29" s="1230">
        <v>0</v>
      </c>
    </row>
    <row r="30" spans="1:12" x14ac:dyDescent="0.2">
      <c r="A30" s="1227" t="s">
        <v>2067</v>
      </c>
      <c r="B30" s="1228">
        <v>82615235</v>
      </c>
      <c r="C30" s="1229">
        <v>0</v>
      </c>
      <c r="D30" s="1229">
        <v>0</v>
      </c>
      <c r="E30" s="1229">
        <v>0</v>
      </c>
      <c r="F30" s="1229">
        <v>0</v>
      </c>
      <c r="G30" s="1229">
        <v>0</v>
      </c>
      <c r="H30" s="1229">
        <v>0</v>
      </c>
      <c r="I30" s="1229">
        <v>15364841.560000001</v>
      </c>
      <c r="J30" s="1229">
        <v>0</v>
      </c>
      <c r="K30" s="1230">
        <v>0</v>
      </c>
    </row>
    <row r="31" spans="1:12" ht="16.5" customHeight="1" x14ac:dyDescent="0.2">
      <c r="A31" s="1227" t="s">
        <v>2068</v>
      </c>
      <c r="B31" s="1228">
        <v>2872478</v>
      </c>
      <c r="C31" s="1229">
        <v>0</v>
      </c>
      <c r="D31" s="1229">
        <v>3829553.75</v>
      </c>
      <c r="E31" s="1229">
        <v>0</v>
      </c>
      <c r="F31" s="1229">
        <v>35959258.740000002</v>
      </c>
      <c r="G31" s="1229">
        <v>366026.89</v>
      </c>
      <c r="H31" s="1229">
        <v>16948112.960000001</v>
      </c>
      <c r="I31" s="1229">
        <v>0</v>
      </c>
      <c r="J31" s="1229">
        <v>0</v>
      </c>
      <c r="K31" s="1230">
        <v>0</v>
      </c>
    </row>
    <row r="32" spans="1:12" x14ac:dyDescent="0.2">
      <c r="A32" s="1227" t="s">
        <v>2069</v>
      </c>
      <c r="B32" s="1228">
        <v>5099345</v>
      </c>
      <c r="C32" s="1229">
        <v>556832504.25</v>
      </c>
      <c r="D32" s="1229">
        <v>44223957.049999997</v>
      </c>
      <c r="E32" s="1229">
        <v>286162733.10000002</v>
      </c>
      <c r="F32" s="1229">
        <v>216222027.84</v>
      </c>
      <c r="G32" s="1229">
        <v>54634203.740000002</v>
      </c>
      <c r="H32" s="1229">
        <v>21387041.390000001</v>
      </c>
      <c r="I32" s="1229">
        <v>5502442.6799999997</v>
      </c>
      <c r="J32" s="1229">
        <v>97617322.530000001</v>
      </c>
      <c r="K32" s="1230">
        <v>284987189.52999997</v>
      </c>
    </row>
    <row r="33" spans="1:12" x14ac:dyDescent="0.2">
      <c r="A33" s="1234" t="s">
        <v>2070</v>
      </c>
      <c r="B33" s="1228">
        <v>0</v>
      </c>
      <c r="C33" s="1229">
        <v>0</v>
      </c>
      <c r="D33" s="1229">
        <v>0</v>
      </c>
      <c r="E33" s="1229">
        <v>0</v>
      </c>
      <c r="F33" s="1229">
        <v>0</v>
      </c>
      <c r="G33" s="1229">
        <v>0</v>
      </c>
      <c r="H33" s="1229">
        <v>0</v>
      </c>
      <c r="I33" s="1229">
        <v>0</v>
      </c>
      <c r="J33" s="1229">
        <v>0</v>
      </c>
      <c r="K33" s="1230">
        <v>0</v>
      </c>
    </row>
    <row r="34" spans="1:12" x14ac:dyDescent="0.2">
      <c r="A34" s="1234" t="s">
        <v>2071</v>
      </c>
      <c r="B34" s="1228">
        <v>0</v>
      </c>
      <c r="C34" s="1229">
        <v>0</v>
      </c>
      <c r="D34" s="1229">
        <v>0</v>
      </c>
      <c r="E34" s="1229">
        <v>0</v>
      </c>
      <c r="F34" s="1229">
        <v>5981338.7300000004</v>
      </c>
      <c r="G34" s="1229">
        <v>3770777.28</v>
      </c>
      <c r="H34" s="1229">
        <v>0</v>
      </c>
      <c r="I34" s="1229">
        <v>13637.46</v>
      </c>
      <c r="J34" s="1229">
        <v>54186369.32</v>
      </c>
      <c r="K34" s="1230">
        <v>0</v>
      </c>
    </row>
    <row r="35" spans="1:12" x14ac:dyDescent="0.2">
      <c r="A35" s="1234" t="s">
        <v>2072</v>
      </c>
      <c r="B35" s="1228">
        <v>0</v>
      </c>
      <c r="C35" s="1229">
        <v>0</v>
      </c>
      <c r="D35" s="1229">
        <v>0</v>
      </c>
      <c r="E35" s="1229">
        <v>0</v>
      </c>
      <c r="F35" s="1229">
        <v>70484891.659999996</v>
      </c>
      <c r="G35" s="1229">
        <v>0</v>
      </c>
      <c r="H35" s="1229">
        <v>16280611.779999999</v>
      </c>
      <c r="I35" s="1229">
        <v>0</v>
      </c>
      <c r="J35" s="1229">
        <v>22122006.309999999</v>
      </c>
      <c r="K35" s="1230">
        <v>0</v>
      </c>
    </row>
    <row r="36" spans="1:12" x14ac:dyDescent="0.2">
      <c r="A36" s="1242" t="s">
        <v>2073</v>
      </c>
      <c r="B36" s="1231">
        <v>373631883</v>
      </c>
      <c r="C36" s="1232">
        <v>33622819.039999999</v>
      </c>
      <c r="D36" s="1232">
        <v>132323773.67</v>
      </c>
      <c r="E36" s="1232">
        <v>191589497.32999998</v>
      </c>
      <c r="F36" s="1232">
        <v>727234772.35000002</v>
      </c>
      <c r="G36" s="1232">
        <v>24222535.629999999</v>
      </c>
      <c r="H36" s="1232">
        <v>87263270.170000002</v>
      </c>
      <c r="I36" s="1232">
        <v>218892502.53</v>
      </c>
      <c r="J36" s="1232">
        <v>2793494193.9700003</v>
      </c>
      <c r="K36" s="1233">
        <v>5174407.4400000004</v>
      </c>
    </row>
    <row r="37" spans="1:12" x14ac:dyDescent="0.2">
      <c r="A37" s="1234" t="s">
        <v>2074</v>
      </c>
      <c r="B37" s="1228">
        <v>0</v>
      </c>
      <c r="C37" s="1229">
        <v>0</v>
      </c>
      <c r="D37" s="1229">
        <v>30141902.989999998</v>
      </c>
      <c r="E37" s="1229">
        <v>15264258.08</v>
      </c>
      <c r="F37" s="1229">
        <v>0</v>
      </c>
      <c r="G37" s="1229">
        <v>0</v>
      </c>
      <c r="H37" s="1229">
        <v>0</v>
      </c>
      <c r="I37" s="1229">
        <v>0</v>
      </c>
      <c r="J37" s="1229">
        <v>0</v>
      </c>
      <c r="K37" s="1230">
        <v>0</v>
      </c>
    </row>
    <row r="38" spans="1:12" x14ac:dyDescent="0.2">
      <c r="A38" s="1234" t="s">
        <v>2075</v>
      </c>
      <c r="B38" s="1228">
        <v>149683533</v>
      </c>
      <c r="C38" s="1229">
        <v>20904968.25</v>
      </c>
      <c r="D38" s="1229">
        <v>93618651.730000004</v>
      </c>
      <c r="E38" s="1229">
        <v>97682107.519999996</v>
      </c>
      <c r="F38" s="1229">
        <v>671004288.23000002</v>
      </c>
      <c r="G38" s="1229">
        <v>0</v>
      </c>
      <c r="H38" s="1229">
        <v>44375313.920000002</v>
      </c>
      <c r="I38" s="1229">
        <v>29381978.289999999</v>
      </c>
      <c r="J38" s="1229">
        <v>2734199766.4099998</v>
      </c>
      <c r="K38" s="1230">
        <v>0</v>
      </c>
    </row>
    <row r="39" spans="1:12" x14ac:dyDescent="0.2">
      <c r="A39" s="1234" t="s">
        <v>2076</v>
      </c>
      <c r="B39" s="1228">
        <v>124097732</v>
      </c>
      <c r="C39" s="1229">
        <v>0</v>
      </c>
      <c r="D39" s="1229">
        <v>0</v>
      </c>
      <c r="E39" s="1229">
        <v>0</v>
      </c>
      <c r="F39" s="1229">
        <v>0</v>
      </c>
      <c r="G39" s="1229">
        <v>0</v>
      </c>
      <c r="H39" s="1229">
        <v>0</v>
      </c>
      <c r="I39" s="1229">
        <v>182492850</v>
      </c>
      <c r="J39" s="1229">
        <v>0</v>
      </c>
      <c r="K39" s="1230">
        <v>0</v>
      </c>
    </row>
    <row r="40" spans="1:12" ht="25.5" x14ac:dyDescent="0.2">
      <c r="A40" s="1234" t="s">
        <v>2077</v>
      </c>
      <c r="B40" s="1228">
        <v>0</v>
      </c>
      <c r="C40" s="1229">
        <v>0</v>
      </c>
      <c r="D40" s="1229">
        <v>0</v>
      </c>
      <c r="E40" s="1229">
        <v>0</v>
      </c>
      <c r="F40" s="1229">
        <v>0</v>
      </c>
      <c r="G40" s="1229">
        <v>0</v>
      </c>
      <c r="H40" s="1229">
        <v>10452449.41</v>
      </c>
      <c r="I40" s="1229">
        <v>2325593.9</v>
      </c>
      <c r="J40" s="1229">
        <v>0</v>
      </c>
      <c r="K40" s="1230">
        <v>0</v>
      </c>
    </row>
    <row r="41" spans="1:12" x14ac:dyDescent="0.2">
      <c r="A41" s="1234" t="s">
        <v>2078</v>
      </c>
      <c r="B41" s="1228">
        <v>0</v>
      </c>
      <c r="C41" s="1229">
        <v>0</v>
      </c>
      <c r="D41" s="1229">
        <v>0</v>
      </c>
      <c r="E41" s="1229">
        <v>0</v>
      </c>
      <c r="F41" s="1229">
        <v>0</v>
      </c>
      <c r="G41" s="1229">
        <v>0</v>
      </c>
      <c r="H41" s="1229">
        <v>0</v>
      </c>
      <c r="I41" s="1229">
        <v>4692080.34</v>
      </c>
      <c r="J41" s="1229">
        <v>0</v>
      </c>
      <c r="K41" s="1230">
        <v>0</v>
      </c>
    </row>
    <row r="42" spans="1:12" x14ac:dyDescent="0.2">
      <c r="A42" s="1234" t="s">
        <v>2079</v>
      </c>
      <c r="B42" s="1228">
        <v>0</v>
      </c>
      <c r="C42" s="1229">
        <v>0</v>
      </c>
      <c r="D42" s="1229">
        <v>0</v>
      </c>
      <c r="E42" s="1229">
        <v>0</v>
      </c>
      <c r="F42" s="1229">
        <v>0</v>
      </c>
      <c r="G42" s="1229">
        <v>0</v>
      </c>
      <c r="H42" s="1229">
        <v>0</v>
      </c>
      <c r="I42" s="1229">
        <v>0</v>
      </c>
      <c r="J42" s="1229">
        <v>0</v>
      </c>
      <c r="K42" s="1230">
        <v>0</v>
      </c>
    </row>
    <row r="43" spans="1:12" x14ac:dyDescent="0.2">
      <c r="A43" s="1234" t="s">
        <v>2080</v>
      </c>
      <c r="B43" s="1228">
        <v>11709560</v>
      </c>
      <c r="C43" s="1229">
        <v>12717850.789999999</v>
      </c>
      <c r="D43" s="1229">
        <v>8563218.9499999993</v>
      </c>
      <c r="E43" s="1229">
        <v>78643131.730000004</v>
      </c>
      <c r="F43" s="1229">
        <v>34929159.880000003</v>
      </c>
      <c r="G43" s="1229">
        <v>24222535.629999999</v>
      </c>
      <c r="H43" s="1229">
        <v>8967997.3200000003</v>
      </c>
      <c r="I43" s="1229">
        <v>0</v>
      </c>
      <c r="J43" s="1229">
        <v>27445550.530000001</v>
      </c>
      <c r="K43" s="1230">
        <v>5174407.4400000004</v>
      </c>
    </row>
    <row r="44" spans="1:12" ht="13.5" thickBot="1" x14ac:dyDescent="0.25">
      <c r="A44" s="1234" t="s">
        <v>2081</v>
      </c>
      <c r="B44" s="1235">
        <v>88141058</v>
      </c>
      <c r="C44" s="1236">
        <v>0</v>
      </c>
      <c r="D44" s="1236">
        <v>0</v>
      </c>
      <c r="E44" s="1236">
        <v>0</v>
      </c>
      <c r="F44" s="1236">
        <v>21301324.239999998</v>
      </c>
      <c r="G44" s="1236">
        <v>0</v>
      </c>
      <c r="H44" s="1236">
        <v>23467509.52</v>
      </c>
      <c r="I44" s="1236">
        <v>0</v>
      </c>
      <c r="J44" s="1236">
        <v>31848877.030000001</v>
      </c>
      <c r="K44" s="1237">
        <v>0</v>
      </c>
    </row>
    <row r="45" spans="1:12" ht="13.5" thickBot="1" x14ac:dyDescent="0.25">
      <c r="A45" s="1238" t="s">
        <v>2082</v>
      </c>
      <c r="B45" s="1239">
        <v>2250315935</v>
      </c>
      <c r="C45" s="1240">
        <v>2594425559.6900001</v>
      </c>
      <c r="D45" s="1240">
        <v>194661174.84</v>
      </c>
      <c r="E45" s="1240">
        <v>1075543727.3299999</v>
      </c>
      <c r="F45" s="1240">
        <v>1140704346.6999998</v>
      </c>
      <c r="G45" s="1240">
        <v>74999635.730000004</v>
      </c>
      <c r="H45" s="1240">
        <v>2298462586.7800002</v>
      </c>
      <c r="I45" s="1240">
        <v>111677642.13</v>
      </c>
      <c r="J45" s="1240">
        <v>4243953348.3599997</v>
      </c>
      <c r="K45" s="1241">
        <v>5501063146.5600004</v>
      </c>
      <c r="L45" s="1222"/>
    </row>
    <row r="46" spans="1:12" x14ac:dyDescent="0.2">
      <c r="A46" s="1234" t="s">
        <v>2083</v>
      </c>
      <c r="B46" s="1243">
        <v>438928000</v>
      </c>
      <c r="C46" s="1244">
        <v>1320888200</v>
      </c>
      <c r="D46" s="1244">
        <v>22997700</v>
      </c>
      <c r="E46" s="1244">
        <v>136000320</v>
      </c>
      <c r="F46" s="1244">
        <v>257139900</v>
      </c>
      <c r="G46" s="1244">
        <v>43263200</v>
      </c>
      <c r="H46" s="1244">
        <v>913903400</v>
      </c>
      <c r="I46" s="1244">
        <v>100000000</v>
      </c>
      <c r="J46" s="1244">
        <v>2218432700</v>
      </c>
      <c r="K46" s="1245">
        <v>3844292600</v>
      </c>
    </row>
    <row r="47" spans="1:12" x14ac:dyDescent="0.2">
      <c r="A47" s="1234" t="s">
        <v>2084</v>
      </c>
      <c r="B47" s="1228">
        <v>115624000</v>
      </c>
      <c r="C47" s="1229">
        <v>122646202.65000001</v>
      </c>
      <c r="D47" s="1229">
        <v>0</v>
      </c>
      <c r="E47" s="1229">
        <v>0</v>
      </c>
      <c r="F47" s="1229">
        <v>887.07</v>
      </c>
      <c r="G47" s="1229">
        <v>58542.8</v>
      </c>
      <c r="H47" s="1229">
        <v>58786004.859999999</v>
      </c>
      <c r="I47" s="1229">
        <v>6830612.7000000002</v>
      </c>
      <c r="J47" s="1229">
        <v>36961175.240000002</v>
      </c>
      <c r="K47" s="1230">
        <v>607615663.22000003</v>
      </c>
    </row>
    <row r="48" spans="1:12" x14ac:dyDescent="0.2">
      <c r="A48" s="1234" t="s">
        <v>2085</v>
      </c>
      <c r="B48" s="1228">
        <v>0</v>
      </c>
      <c r="C48" s="1229">
        <v>0</v>
      </c>
      <c r="D48" s="1229">
        <v>0</v>
      </c>
      <c r="E48" s="1229">
        <v>120082037.61</v>
      </c>
      <c r="F48" s="1229">
        <v>0</v>
      </c>
      <c r="G48" s="1229">
        <v>0</v>
      </c>
      <c r="H48" s="1229">
        <v>261698454</v>
      </c>
      <c r="I48" s="1229">
        <v>0</v>
      </c>
      <c r="J48" s="1229">
        <v>0</v>
      </c>
      <c r="K48" s="1230">
        <v>0</v>
      </c>
    </row>
    <row r="49" spans="1:11" x14ac:dyDescent="0.2">
      <c r="A49" s="1234" t="s">
        <v>2086</v>
      </c>
      <c r="B49" s="1228">
        <v>378117281</v>
      </c>
      <c r="C49" s="1229">
        <v>0</v>
      </c>
      <c r="D49" s="1229">
        <v>0</v>
      </c>
      <c r="E49" s="1229">
        <v>8031432.1900000004</v>
      </c>
      <c r="F49" s="1229">
        <v>0</v>
      </c>
      <c r="G49" s="1229">
        <v>0</v>
      </c>
      <c r="H49" s="1229">
        <v>0</v>
      </c>
      <c r="I49" s="1229">
        <v>1411550.71</v>
      </c>
      <c r="J49" s="1229">
        <v>0</v>
      </c>
      <c r="K49" s="1230">
        <v>0</v>
      </c>
    </row>
    <row r="50" spans="1:11" x14ac:dyDescent="0.2">
      <c r="A50" s="1234" t="s">
        <v>2087</v>
      </c>
      <c r="B50" s="1228">
        <v>-362977932</v>
      </c>
      <c r="C50" s="1229">
        <v>92336293.879999995</v>
      </c>
      <c r="D50" s="1229">
        <v>13048927.48</v>
      </c>
      <c r="E50" s="1229">
        <v>344664722.76999998</v>
      </c>
      <c r="F50" s="1229">
        <v>95369445.079999998</v>
      </c>
      <c r="G50" s="1229">
        <v>9278711.9900000002</v>
      </c>
      <c r="H50" s="1229">
        <v>48044113.240000002</v>
      </c>
      <c r="I50" s="1229">
        <v>2697963.1</v>
      </c>
      <c r="J50" s="1229">
        <v>239059503.22</v>
      </c>
      <c r="K50" s="1230">
        <v>23043564.510000002</v>
      </c>
    </row>
    <row r="51" spans="1:11" x14ac:dyDescent="0.2">
      <c r="A51" s="1234" t="s">
        <v>2088</v>
      </c>
      <c r="B51" s="1228">
        <v>541396950</v>
      </c>
      <c r="C51" s="1229">
        <v>639132216.44000006</v>
      </c>
      <c r="D51" s="1229">
        <v>46188409.890000001</v>
      </c>
      <c r="E51" s="1229">
        <v>132975456.56999999</v>
      </c>
      <c r="F51" s="1229">
        <v>434767901.26999998</v>
      </c>
      <c r="G51" s="1229">
        <v>163974.51</v>
      </c>
      <c r="H51" s="1229">
        <v>373367762.83999997</v>
      </c>
      <c r="I51" s="1229">
        <v>0</v>
      </c>
      <c r="J51" s="1229">
        <v>866644722.16999996</v>
      </c>
      <c r="K51" s="1230">
        <v>989548533.41999996</v>
      </c>
    </row>
    <row r="52" spans="1:11" x14ac:dyDescent="0.2">
      <c r="A52" s="1234" t="s">
        <v>2089</v>
      </c>
      <c r="B52" s="1228">
        <v>-354367391</v>
      </c>
      <c r="C52" s="1229">
        <v>348435117.94</v>
      </c>
      <c r="D52" s="1229">
        <v>6176956.5</v>
      </c>
      <c r="E52" s="1229">
        <v>222133202.5</v>
      </c>
      <c r="F52" s="1229">
        <v>53146458.609999999</v>
      </c>
      <c r="G52" s="1229">
        <v>2260331.56</v>
      </c>
      <c r="H52" s="1229">
        <v>335546510.44</v>
      </c>
      <c r="I52" s="1229">
        <v>0</v>
      </c>
      <c r="J52" s="1229">
        <v>52824918.109999999</v>
      </c>
      <c r="K52" s="1230">
        <v>50609365.289999999</v>
      </c>
    </row>
    <row r="53" spans="1:11" x14ac:dyDescent="0.2">
      <c r="A53" s="1234" t="s">
        <v>2090</v>
      </c>
      <c r="B53" s="1228">
        <v>1481018601</v>
      </c>
      <c r="C53" s="1229">
        <v>16266203.470000001</v>
      </c>
      <c r="D53" s="1229">
        <v>83154921.530000001</v>
      </c>
      <c r="E53" s="1229">
        <v>49562034.130000003</v>
      </c>
      <c r="F53" s="1229">
        <v>174676409.55000001</v>
      </c>
      <c r="G53" s="1229">
        <v>3740744</v>
      </c>
      <c r="H53" s="1229">
        <v>304845510.13</v>
      </c>
      <c r="I53" s="1229">
        <v>0</v>
      </c>
      <c r="J53" s="1229">
        <v>640264812.5</v>
      </c>
      <c r="K53" s="1230">
        <v>1272241.92</v>
      </c>
    </row>
    <row r="54" spans="1:11" ht="13.5" thickBot="1" x14ac:dyDescent="0.25">
      <c r="A54" s="1234" t="s">
        <v>2091</v>
      </c>
      <c r="B54" s="1235">
        <v>12576426</v>
      </c>
      <c r="C54" s="1236">
        <v>54721325.310000002</v>
      </c>
      <c r="D54" s="1236">
        <v>23094259.440000001</v>
      </c>
      <c r="E54" s="1236">
        <v>62094521.560000002</v>
      </c>
      <c r="F54" s="1236">
        <v>125603345.12</v>
      </c>
      <c r="G54" s="1236">
        <v>16234130.869999999</v>
      </c>
      <c r="H54" s="1236">
        <v>2270831.27</v>
      </c>
      <c r="I54" s="1236">
        <v>737515.62</v>
      </c>
      <c r="J54" s="1236">
        <v>189765517.12</v>
      </c>
      <c r="K54" s="1237">
        <v>-15318821.800000001</v>
      </c>
    </row>
    <row r="55" spans="1:11" ht="13.5" thickBot="1" x14ac:dyDescent="0.25">
      <c r="A55" s="1238" t="s">
        <v>766</v>
      </c>
      <c r="B55" s="1239">
        <v>2797991089</v>
      </c>
      <c r="C55" s="1240">
        <v>3458884504.8400002</v>
      </c>
      <c r="D55" s="1240">
        <v>480651189.57000005</v>
      </c>
      <c r="E55" s="1240">
        <v>1942187742.9599998</v>
      </c>
      <c r="F55" s="1240">
        <v>2504093100.04</v>
      </c>
      <c r="G55" s="1240">
        <v>181315269.67000002</v>
      </c>
      <c r="H55" s="1240">
        <v>2563700285.1600003</v>
      </c>
      <c r="I55" s="1240">
        <v>373607761.31999999</v>
      </c>
      <c r="J55" s="1240">
        <v>7682049305.6300001</v>
      </c>
      <c r="K55" s="1241">
        <v>5812046528.1700001</v>
      </c>
    </row>
    <row r="56" spans="1:11" x14ac:dyDescent="0.2">
      <c r="A56" s="1242" t="s">
        <v>2092</v>
      </c>
      <c r="B56" s="1229">
        <v>0</v>
      </c>
      <c r="C56" s="1229">
        <v>0</v>
      </c>
      <c r="D56" s="1229">
        <v>0</v>
      </c>
      <c r="E56" s="1229">
        <v>0</v>
      </c>
      <c r="F56" s="1229">
        <v>0</v>
      </c>
      <c r="G56" s="1229">
        <v>15216710.449999999</v>
      </c>
      <c r="H56" s="1229">
        <v>0</v>
      </c>
      <c r="I56" s="1229">
        <v>0</v>
      </c>
      <c r="J56" s="1229">
        <v>0</v>
      </c>
      <c r="K56" s="1229">
        <v>0</v>
      </c>
    </row>
    <row r="57" spans="1:11" x14ac:dyDescent="0.2">
      <c r="A57" s="1242" t="s">
        <v>767</v>
      </c>
      <c r="B57" s="1229">
        <v>0</v>
      </c>
      <c r="C57" s="1229">
        <v>0</v>
      </c>
      <c r="D57" s="1229">
        <v>0</v>
      </c>
      <c r="E57" s="1229">
        <v>0</v>
      </c>
      <c r="F57" s="1229">
        <v>185643115.53999999</v>
      </c>
      <c r="G57" s="1229">
        <v>15216710.449999999</v>
      </c>
      <c r="H57" s="1229">
        <v>0</v>
      </c>
      <c r="I57" s="1229">
        <v>0</v>
      </c>
      <c r="J57" s="1229">
        <v>0</v>
      </c>
      <c r="K57" s="1229">
        <v>0</v>
      </c>
    </row>
    <row r="58" spans="1:11" ht="409.6" hidden="1" customHeight="1" x14ac:dyDescent="0.2">
      <c r="A58" s="1234"/>
      <c r="B58" s="1246">
        <v>0</v>
      </c>
      <c r="C58" s="1246">
        <v>0</v>
      </c>
      <c r="D58" s="1246">
        <v>0</v>
      </c>
      <c r="E58" s="1246">
        <v>0</v>
      </c>
      <c r="F58" s="1246">
        <v>0</v>
      </c>
      <c r="G58" s="1246">
        <v>0</v>
      </c>
      <c r="H58" s="1246">
        <v>0</v>
      </c>
      <c r="I58" s="1246">
        <v>0</v>
      </c>
      <c r="J58" s="1246">
        <v>0</v>
      </c>
      <c r="K58" s="1246">
        <v>0</v>
      </c>
    </row>
    <row r="59" spans="1:11" ht="409.6" hidden="1" customHeight="1" x14ac:dyDescent="0.2">
      <c r="A59" s="1234"/>
      <c r="B59" s="1246">
        <v>0</v>
      </c>
      <c r="C59" s="1246">
        <v>0</v>
      </c>
      <c r="D59" s="1246">
        <v>0</v>
      </c>
      <c r="E59" s="1246">
        <v>0</v>
      </c>
      <c r="F59" s="1246">
        <v>0</v>
      </c>
      <c r="G59" s="1246">
        <v>0</v>
      </c>
      <c r="H59" s="1246">
        <v>0</v>
      </c>
      <c r="I59" s="1246">
        <v>0</v>
      </c>
      <c r="J59" s="1246">
        <v>0</v>
      </c>
      <c r="K59" s="1246">
        <v>0</v>
      </c>
    </row>
    <row r="60" spans="1:11" ht="409.6" hidden="1" customHeight="1" x14ac:dyDescent="0.2">
      <c r="A60" s="1234"/>
      <c r="B60" s="1246">
        <v>0</v>
      </c>
      <c r="C60" s="1246">
        <v>0</v>
      </c>
      <c r="D60" s="1246">
        <v>0</v>
      </c>
      <c r="E60" s="1246">
        <v>0</v>
      </c>
      <c r="F60" s="1246">
        <v>0</v>
      </c>
      <c r="G60" s="1246">
        <v>0</v>
      </c>
      <c r="H60" s="1246">
        <v>0</v>
      </c>
      <c r="I60" s="1246">
        <v>0</v>
      </c>
      <c r="J60" s="1246">
        <v>0</v>
      </c>
      <c r="K60" s="1246">
        <v>0</v>
      </c>
    </row>
    <row r="61" spans="1:11" ht="409.6" hidden="1" customHeight="1" x14ac:dyDescent="0.2">
      <c r="A61" s="1234"/>
      <c r="B61" s="1246">
        <v>0</v>
      </c>
      <c r="C61" s="1246">
        <v>0</v>
      </c>
      <c r="D61" s="1246">
        <v>0</v>
      </c>
      <c r="E61" s="1246">
        <v>0</v>
      </c>
      <c r="F61" s="1246">
        <v>0</v>
      </c>
      <c r="G61" s="1246">
        <v>0</v>
      </c>
      <c r="H61" s="1246">
        <v>0</v>
      </c>
      <c r="I61" s="1246">
        <v>0</v>
      </c>
      <c r="J61" s="1246">
        <v>0</v>
      </c>
      <c r="K61" s="1246">
        <v>0</v>
      </c>
    </row>
    <row r="62" spans="1:11" ht="409.6" hidden="1" customHeight="1" x14ac:dyDescent="0.2">
      <c r="A62" s="1234"/>
      <c r="B62" s="1246">
        <v>0</v>
      </c>
      <c r="C62" s="1246">
        <v>0</v>
      </c>
      <c r="D62" s="1246">
        <v>0</v>
      </c>
      <c r="E62" s="1246">
        <v>0</v>
      </c>
      <c r="F62" s="1246">
        <v>0</v>
      </c>
      <c r="G62" s="1246">
        <v>0</v>
      </c>
      <c r="H62" s="1246">
        <v>0</v>
      </c>
      <c r="I62" s="1246">
        <v>0</v>
      </c>
      <c r="J62" s="1246">
        <v>0</v>
      </c>
      <c r="K62" s="1246">
        <v>0</v>
      </c>
    </row>
    <row r="63" spans="1:11" ht="409.6" hidden="1" customHeight="1" x14ac:dyDescent="0.2">
      <c r="A63" s="1234"/>
      <c r="B63" s="1246">
        <v>0</v>
      </c>
      <c r="C63" s="1246">
        <v>0</v>
      </c>
      <c r="D63" s="1246">
        <v>0</v>
      </c>
      <c r="E63" s="1246">
        <v>0</v>
      </c>
      <c r="F63" s="1246">
        <v>0</v>
      </c>
      <c r="G63" s="1246">
        <v>0</v>
      </c>
      <c r="H63" s="1246">
        <v>0</v>
      </c>
      <c r="I63" s="1246">
        <v>0</v>
      </c>
      <c r="J63" s="1246">
        <v>0</v>
      </c>
      <c r="K63" s="1246">
        <v>0</v>
      </c>
    </row>
    <row r="64" spans="1:11" ht="409.6" hidden="1" customHeight="1" x14ac:dyDescent="0.2">
      <c r="A64" s="1234"/>
      <c r="B64" s="1246">
        <v>0</v>
      </c>
      <c r="C64" s="1246">
        <v>0</v>
      </c>
      <c r="D64" s="1246">
        <v>0</v>
      </c>
      <c r="E64" s="1246">
        <v>0</v>
      </c>
      <c r="F64" s="1246">
        <v>0</v>
      </c>
      <c r="G64" s="1246">
        <v>0</v>
      </c>
      <c r="H64" s="1246">
        <v>0</v>
      </c>
      <c r="I64" s="1246">
        <v>0</v>
      </c>
      <c r="J64" s="1246">
        <v>0</v>
      </c>
      <c r="K64" s="1246">
        <v>0</v>
      </c>
    </row>
    <row r="65" spans="1:11" ht="409.6" hidden="1" customHeight="1" x14ac:dyDescent="0.2">
      <c r="A65" s="1234"/>
      <c r="B65" s="1246">
        <v>0</v>
      </c>
      <c r="C65" s="1246">
        <v>0</v>
      </c>
      <c r="D65" s="1246">
        <v>0</v>
      </c>
      <c r="E65" s="1246">
        <v>0</v>
      </c>
      <c r="F65" s="1246">
        <v>0</v>
      </c>
      <c r="G65" s="1246">
        <v>0</v>
      </c>
      <c r="H65" s="1246">
        <v>0</v>
      </c>
      <c r="I65" s="1246">
        <v>0</v>
      </c>
      <c r="J65" s="1246">
        <v>0</v>
      </c>
      <c r="K65" s="1246">
        <v>0</v>
      </c>
    </row>
    <row r="66" spans="1:11" ht="409.6" hidden="1" customHeight="1" x14ac:dyDescent="0.2">
      <c r="A66" s="1234"/>
      <c r="B66" s="1246">
        <v>0</v>
      </c>
      <c r="C66" s="1246">
        <v>0</v>
      </c>
      <c r="D66" s="1246">
        <v>0</v>
      </c>
      <c r="E66" s="1246">
        <v>0</v>
      </c>
      <c r="F66" s="1246">
        <v>0</v>
      </c>
      <c r="G66" s="1246">
        <v>0</v>
      </c>
      <c r="H66" s="1246">
        <v>0</v>
      </c>
      <c r="I66" s="1246">
        <v>0</v>
      </c>
      <c r="J66" s="1246">
        <v>0</v>
      </c>
      <c r="K66" s="1246">
        <v>0</v>
      </c>
    </row>
    <row r="67" spans="1:11" ht="409.6" hidden="1" customHeight="1" x14ac:dyDescent="0.2">
      <c r="A67" s="1234"/>
      <c r="B67" s="1246">
        <v>0</v>
      </c>
      <c r="C67" s="1246">
        <v>0</v>
      </c>
      <c r="D67" s="1246">
        <v>0</v>
      </c>
      <c r="E67" s="1246">
        <v>0</v>
      </c>
      <c r="F67" s="1246">
        <v>0</v>
      </c>
      <c r="G67" s="1246">
        <v>0</v>
      </c>
      <c r="H67" s="1246">
        <v>0</v>
      </c>
      <c r="I67" s="1246">
        <v>0</v>
      </c>
      <c r="J67" s="1246">
        <v>0</v>
      </c>
      <c r="K67" s="1246">
        <v>0</v>
      </c>
    </row>
    <row r="68" spans="1:11" ht="409.6" hidden="1" customHeight="1" x14ac:dyDescent="0.2">
      <c r="A68" s="1234"/>
      <c r="B68" s="1246">
        <v>0</v>
      </c>
      <c r="C68" s="1246">
        <v>0</v>
      </c>
      <c r="D68" s="1246">
        <v>0</v>
      </c>
      <c r="E68" s="1246">
        <v>0</v>
      </c>
      <c r="F68" s="1246">
        <v>0</v>
      </c>
      <c r="G68" s="1246">
        <v>0</v>
      </c>
      <c r="H68" s="1246">
        <v>0</v>
      </c>
      <c r="I68" s="1246">
        <v>0</v>
      </c>
      <c r="J68" s="1246">
        <v>0</v>
      </c>
      <c r="K68" s="1246">
        <v>0</v>
      </c>
    </row>
    <row r="69" spans="1:11" ht="409.6" hidden="1" customHeight="1" x14ac:dyDescent="0.2">
      <c r="A69" s="1234"/>
      <c r="B69" s="1246">
        <v>0</v>
      </c>
      <c r="C69" s="1246">
        <v>0</v>
      </c>
      <c r="D69" s="1246">
        <v>0</v>
      </c>
      <c r="E69" s="1246">
        <v>0</v>
      </c>
      <c r="F69" s="1246">
        <v>0</v>
      </c>
      <c r="G69" s="1246">
        <v>0</v>
      </c>
      <c r="H69" s="1246">
        <v>0</v>
      </c>
      <c r="I69" s="1246">
        <v>0</v>
      </c>
      <c r="J69" s="1246">
        <v>0</v>
      </c>
      <c r="K69" s="1246">
        <v>0</v>
      </c>
    </row>
    <row r="70" spans="1:11" ht="409.6" hidden="1" customHeight="1" x14ac:dyDescent="0.2">
      <c r="A70" s="1234"/>
      <c r="B70" s="1246">
        <v>0</v>
      </c>
      <c r="C70" s="1246">
        <v>0</v>
      </c>
      <c r="D70" s="1246">
        <v>0</v>
      </c>
      <c r="E70" s="1246">
        <v>0</v>
      </c>
      <c r="F70" s="1246">
        <v>0</v>
      </c>
      <c r="G70" s="1246">
        <v>0</v>
      </c>
      <c r="H70" s="1246">
        <v>0</v>
      </c>
      <c r="I70" s="1246">
        <v>0</v>
      </c>
      <c r="J70" s="1246">
        <v>0</v>
      </c>
      <c r="K70" s="1246">
        <v>0</v>
      </c>
    </row>
    <row r="71" spans="1:11" ht="409.6" hidden="1" customHeight="1" x14ac:dyDescent="0.2">
      <c r="A71" s="1234"/>
      <c r="B71" s="1246">
        <v>0</v>
      </c>
      <c r="C71" s="1246">
        <v>0</v>
      </c>
      <c r="D71" s="1246">
        <v>0</v>
      </c>
      <c r="E71" s="1246">
        <v>0</v>
      </c>
      <c r="F71" s="1246">
        <v>0</v>
      </c>
      <c r="G71" s="1246">
        <v>0</v>
      </c>
      <c r="H71" s="1246">
        <v>0</v>
      </c>
      <c r="I71" s="1246">
        <v>0</v>
      </c>
      <c r="J71" s="1246">
        <v>0</v>
      </c>
      <c r="K71" s="1246">
        <v>0</v>
      </c>
    </row>
    <row r="72" spans="1:11" ht="409.6" hidden="1" customHeight="1" x14ac:dyDescent="0.2">
      <c r="A72" s="1234"/>
      <c r="B72" s="1246">
        <v>0</v>
      </c>
      <c r="C72" s="1246">
        <v>0</v>
      </c>
      <c r="D72" s="1246">
        <v>0</v>
      </c>
      <c r="E72" s="1246">
        <v>0</v>
      </c>
      <c r="F72" s="1246">
        <v>0</v>
      </c>
      <c r="G72" s="1246">
        <v>0</v>
      </c>
      <c r="H72" s="1246">
        <v>0</v>
      </c>
      <c r="I72" s="1246">
        <v>0</v>
      </c>
      <c r="J72" s="1246">
        <v>0</v>
      </c>
      <c r="K72" s="1246">
        <v>0</v>
      </c>
    </row>
    <row r="73" spans="1:11" ht="409.6" hidden="1" customHeight="1" x14ac:dyDescent="0.2">
      <c r="A73" s="1234"/>
      <c r="B73" s="1246">
        <v>0</v>
      </c>
      <c r="C73" s="1246">
        <v>0</v>
      </c>
      <c r="D73" s="1246">
        <v>0</v>
      </c>
      <c r="E73" s="1246">
        <v>0</v>
      </c>
      <c r="F73" s="1246">
        <v>0</v>
      </c>
      <c r="G73" s="1246">
        <v>0</v>
      </c>
      <c r="H73" s="1246">
        <v>0</v>
      </c>
      <c r="I73" s="1246">
        <v>0</v>
      </c>
      <c r="J73" s="1246">
        <v>0</v>
      </c>
      <c r="K73" s="1246">
        <v>0</v>
      </c>
    </row>
    <row r="74" spans="1:11" ht="409.6" hidden="1" customHeight="1" x14ac:dyDescent="0.2">
      <c r="A74" s="1234"/>
      <c r="B74" s="1246">
        <v>0</v>
      </c>
      <c r="C74" s="1246">
        <v>0</v>
      </c>
      <c r="D74" s="1246">
        <v>0</v>
      </c>
      <c r="E74" s="1246">
        <v>0</v>
      </c>
      <c r="F74" s="1246">
        <v>0</v>
      </c>
      <c r="G74" s="1246">
        <v>0</v>
      </c>
      <c r="H74" s="1246">
        <v>0</v>
      </c>
      <c r="I74" s="1246">
        <v>0</v>
      </c>
      <c r="J74" s="1246">
        <v>0</v>
      </c>
      <c r="K74" s="1246">
        <v>0</v>
      </c>
    </row>
    <row r="75" spans="1:11" ht="409.6" hidden="1" customHeight="1" x14ac:dyDescent="0.2">
      <c r="A75" s="1234"/>
      <c r="B75" s="1246">
        <v>0</v>
      </c>
      <c r="C75" s="1246">
        <v>0</v>
      </c>
      <c r="D75" s="1246">
        <v>0</v>
      </c>
      <c r="E75" s="1246">
        <v>0</v>
      </c>
      <c r="F75" s="1246">
        <v>0</v>
      </c>
      <c r="G75" s="1246">
        <v>0</v>
      </c>
      <c r="H75" s="1246">
        <v>0</v>
      </c>
      <c r="I75" s="1246">
        <v>0</v>
      </c>
      <c r="J75" s="1246">
        <v>0</v>
      </c>
      <c r="K75" s="1246">
        <v>0</v>
      </c>
    </row>
    <row r="76" spans="1:11" ht="409.6" hidden="1" customHeight="1" x14ac:dyDescent="0.2">
      <c r="A76" s="1234"/>
      <c r="B76" s="1246">
        <v>0</v>
      </c>
      <c r="C76" s="1246">
        <v>0</v>
      </c>
      <c r="D76" s="1246">
        <v>0</v>
      </c>
      <c r="E76" s="1246">
        <v>0</v>
      </c>
      <c r="F76" s="1246">
        <v>0</v>
      </c>
      <c r="G76" s="1246">
        <v>0</v>
      </c>
      <c r="H76" s="1246">
        <v>0</v>
      </c>
      <c r="I76" s="1246">
        <v>0</v>
      </c>
      <c r="J76" s="1246">
        <v>0</v>
      </c>
      <c r="K76" s="1246">
        <v>0</v>
      </c>
    </row>
    <row r="77" spans="1:11" ht="409.6" hidden="1" customHeight="1" x14ac:dyDescent="0.2">
      <c r="A77" s="1234"/>
      <c r="B77" s="1246">
        <v>0</v>
      </c>
      <c r="C77" s="1246">
        <v>0</v>
      </c>
      <c r="D77" s="1246">
        <v>0</v>
      </c>
      <c r="E77" s="1246">
        <v>0</v>
      </c>
      <c r="F77" s="1246">
        <v>0</v>
      </c>
      <c r="G77" s="1246">
        <v>0</v>
      </c>
      <c r="H77" s="1246">
        <v>0</v>
      </c>
      <c r="I77" s="1246">
        <v>0</v>
      </c>
      <c r="J77" s="1246">
        <v>0</v>
      </c>
      <c r="K77" s="1246">
        <v>0</v>
      </c>
    </row>
    <row r="78" spans="1:11" ht="409.6" hidden="1" customHeight="1" x14ac:dyDescent="0.2">
      <c r="A78" s="1234"/>
      <c r="B78" s="1246">
        <v>0</v>
      </c>
      <c r="C78" s="1246">
        <v>0</v>
      </c>
      <c r="D78" s="1246">
        <v>0</v>
      </c>
      <c r="E78" s="1246">
        <v>0</v>
      </c>
      <c r="F78" s="1246">
        <v>0</v>
      </c>
      <c r="G78" s="1246">
        <v>0</v>
      </c>
      <c r="H78" s="1246">
        <v>0</v>
      </c>
      <c r="I78" s="1246">
        <v>0</v>
      </c>
      <c r="J78" s="1246">
        <v>0</v>
      </c>
      <c r="K78" s="1246">
        <v>0</v>
      </c>
    </row>
    <row r="79" spans="1:11" ht="409.6" hidden="1" customHeight="1" x14ac:dyDescent="0.2">
      <c r="A79" s="1234"/>
      <c r="B79" s="1246">
        <v>0</v>
      </c>
      <c r="C79" s="1246">
        <v>0</v>
      </c>
      <c r="D79" s="1246">
        <v>0</v>
      </c>
      <c r="E79" s="1246">
        <v>0</v>
      </c>
      <c r="F79" s="1246">
        <v>0</v>
      </c>
      <c r="G79" s="1246">
        <v>0</v>
      </c>
      <c r="H79" s="1246">
        <v>0</v>
      </c>
      <c r="I79" s="1246">
        <v>0</v>
      </c>
      <c r="J79" s="1246">
        <v>0</v>
      </c>
      <c r="K79" s="1246">
        <v>0</v>
      </c>
    </row>
    <row r="80" spans="1:11" ht="409.6" hidden="1" customHeight="1" x14ac:dyDescent="0.2">
      <c r="A80" s="1234"/>
      <c r="B80" s="1246">
        <v>0</v>
      </c>
      <c r="C80" s="1246">
        <v>0</v>
      </c>
      <c r="D80" s="1246">
        <v>0</v>
      </c>
      <c r="E80" s="1246">
        <v>0</v>
      </c>
      <c r="F80" s="1246">
        <v>0</v>
      </c>
      <c r="G80" s="1246">
        <v>0</v>
      </c>
      <c r="H80" s="1246">
        <v>0</v>
      </c>
      <c r="I80" s="1246">
        <v>0</v>
      </c>
      <c r="J80" s="1246">
        <v>0</v>
      </c>
      <c r="K80" s="1246">
        <v>0</v>
      </c>
    </row>
    <row r="81" spans="1:11" ht="409.6" hidden="1" customHeight="1" x14ac:dyDescent="0.2">
      <c r="A81" s="1234"/>
      <c r="B81" s="1246">
        <v>0</v>
      </c>
      <c r="C81" s="1246">
        <v>0</v>
      </c>
      <c r="D81" s="1246">
        <v>0</v>
      </c>
      <c r="E81" s="1246">
        <v>0</v>
      </c>
      <c r="F81" s="1246">
        <v>0</v>
      </c>
      <c r="G81" s="1246">
        <v>0</v>
      </c>
      <c r="H81" s="1246">
        <v>0</v>
      </c>
      <c r="I81" s="1246">
        <v>0</v>
      </c>
      <c r="J81" s="1246">
        <v>0</v>
      </c>
      <c r="K81" s="1246">
        <v>0</v>
      </c>
    </row>
    <row r="82" spans="1:11" ht="409.6" hidden="1" customHeight="1" x14ac:dyDescent="0.2">
      <c r="A82" s="1234"/>
      <c r="B82" s="1246">
        <v>0</v>
      </c>
      <c r="C82" s="1246">
        <v>0</v>
      </c>
      <c r="D82" s="1246">
        <v>0</v>
      </c>
      <c r="E82" s="1246">
        <v>0</v>
      </c>
      <c r="F82" s="1246">
        <v>0</v>
      </c>
      <c r="G82" s="1246">
        <v>0</v>
      </c>
      <c r="H82" s="1246">
        <v>0</v>
      </c>
      <c r="I82" s="1246">
        <v>0</v>
      </c>
      <c r="J82" s="1246">
        <v>0</v>
      </c>
      <c r="K82" s="1246">
        <v>0</v>
      </c>
    </row>
    <row r="83" spans="1:11" ht="409.6" hidden="1" customHeight="1" x14ac:dyDescent="0.2">
      <c r="A83" s="1234"/>
      <c r="B83" s="1246">
        <v>0</v>
      </c>
      <c r="C83" s="1246">
        <v>0</v>
      </c>
      <c r="D83" s="1246">
        <v>0</v>
      </c>
      <c r="E83" s="1246">
        <v>0</v>
      </c>
      <c r="F83" s="1246">
        <v>0</v>
      </c>
      <c r="G83" s="1246">
        <v>0</v>
      </c>
      <c r="H83" s="1246">
        <v>0</v>
      </c>
      <c r="I83" s="1246">
        <v>0</v>
      </c>
      <c r="J83" s="1246">
        <v>0</v>
      </c>
      <c r="K83" s="1246">
        <v>0</v>
      </c>
    </row>
    <row r="84" spans="1:11" ht="409.6" hidden="1" customHeight="1" x14ac:dyDescent="0.2">
      <c r="A84" s="1234"/>
      <c r="B84" s="1246">
        <v>0</v>
      </c>
      <c r="C84" s="1246">
        <v>0</v>
      </c>
      <c r="D84" s="1246">
        <v>0</v>
      </c>
      <c r="E84" s="1246">
        <v>0</v>
      </c>
      <c r="F84" s="1246">
        <v>0</v>
      </c>
      <c r="G84" s="1246">
        <v>0</v>
      </c>
      <c r="H84" s="1246">
        <v>0</v>
      </c>
      <c r="I84" s="1246">
        <v>0</v>
      </c>
      <c r="J84" s="1246">
        <v>0</v>
      </c>
      <c r="K84" s="1246">
        <v>0</v>
      </c>
    </row>
    <row r="85" spans="1:11" ht="409.6" hidden="1" customHeight="1" x14ac:dyDescent="0.2">
      <c r="A85" s="1234"/>
      <c r="B85" s="1246">
        <v>0</v>
      </c>
      <c r="C85" s="1246">
        <v>0</v>
      </c>
      <c r="D85" s="1246">
        <v>0</v>
      </c>
      <c r="E85" s="1246">
        <v>0</v>
      </c>
      <c r="F85" s="1246">
        <v>0</v>
      </c>
      <c r="G85" s="1246">
        <v>0</v>
      </c>
      <c r="H85" s="1246">
        <v>0</v>
      </c>
      <c r="I85" s="1246">
        <v>0</v>
      </c>
      <c r="J85" s="1246">
        <v>0</v>
      </c>
      <c r="K85" s="1246">
        <v>0</v>
      </c>
    </row>
    <row r="86" spans="1:11" ht="409.6" hidden="1" customHeight="1" x14ac:dyDescent="0.2">
      <c r="A86" s="1234"/>
      <c r="B86" s="1246">
        <v>0</v>
      </c>
      <c r="C86" s="1246">
        <v>0</v>
      </c>
      <c r="D86" s="1246">
        <v>0</v>
      </c>
      <c r="E86" s="1246">
        <v>0</v>
      </c>
      <c r="F86" s="1246">
        <v>0</v>
      </c>
      <c r="G86" s="1246">
        <v>0</v>
      </c>
      <c r="H86" s="1246">
        <v>0</v>
      </c>
      <c r="I86" s="1246">
        <v>0</v>
      </c>
      <c r="J86" s="1246">
        <v>0</v>
      </c>
      <c r="K86" s="1246">
        <v>0</v>
      </c>
    </row>
    <row r="87" spans="1:11" ht="409.6" hidden="1" customHeight="1" x14ac:dyDescent="0.2">
      <c r="A87" s="1234"/>
      <c r="B87" s="1246">
        <v>0</v>
      </c>
      <c r="C87" s="1246">
        <v>0</v>
      </c>
      <c r="D87" s="1246">
        <v>0</v>
      </c>
      <c r="E87" s="1246">
        <v>0</v>
      </c>
      <c r="F87" s="1246">
        <v>0</v>
      </c>
      <c r="G87" s="1246">
        <v>0</v>
      </c>
      <c r="H87" s="1246">
        <v>0</v>
      </c>
      <c r="I87" s="1246">
        <v>0</v>
      </c>
      <c r="J87" s="1246">
        <v>0</v>
      </c>
      <c r="K87" s="1246">
        <v>0</v>
      </c>
    </row>
    <row r="88" spans="1:11" ht="409.6" hidden="1" customHeight="1" x14ac:dyDescent="0.2">
      <c r="A88" s="1234"/>
      <c r="B88" s="1246">
        <v>0</v>
      </c>
      <c r="C88" s="1246">
        <v>0</v>
      </c>
      <c r="D88" s="1246">
        <v>0</v>
      </c>
      <c r="E88" s="1246">
        <v>0</v>
      </c>
      <c r="F88" s="1246">
        <v>0</v>
      </c>
      <c r="G88" s="1246">
        <v>0</v>
      </c>
      <c r="H88" s="1246">
        <v>0</v>
      </c>
      <c r="I88" s="1246">
        <v>0</v>
      </c>
      <c r="J88" s="1246">
        <v>0</v>
      </c>
      <c r="K88" s="1246">
        <v>0</v>
      </c>
    </row>
    <row r="89" spans="1:11" ht="409.6" hidden="1" customHeight="1" x14ac:dyDescent="0.2">
      <c r="A89" s="1234"/>
      <c r="B89" s="1246">
        <v>0</v>
      </c>
      <c r="C89" s="1246">
        <v>0</v>
      </c>
      <c r="D89" s="1246">
        <v>0</v>
      </c>
      <c r="E89" s="1246">
        <v>0</v>
      </c>
      <c r="F89" s="1246">
        <v>0</v>
      </c>
      <c r="G89" s="1246">
        <v>0</v>
      </c>
      <c r="H89" s="1246">
        <v>0</v>
      </c>
      <c r="I89" s="1246">
        <v>0</v>
      </c>
      <c r="J89" s="1246">
        <v>0</v>
      </c>
      <c r="K89" s="1246">
        <v>0</v>
      </c>
    </row>
    <row r="90" spans="1:11" ht="409.6" hidden="1" customHeight="1" x14ac:dyDescent="0.2">
      <c r="A90" s="1234"/>
      <c r="B90" s="1246">
        <v>0</v>
      </c>
      <c r="C90" s="1246">
        <v>0</v>
      </c>
      <c r="D90" s="1246">
        <v>0</v>
      </c>
      <c r="E90" s="1246">
        <v>0</v>
      </c>
      <c r="F90" s="1246">
        <v>0</v>
      </c>
      <c r="G90" s="1246">
        <v>0</v>
      </c>
      <c r="H90" s="1246">
        <v>0</v>
      </c>
      <c r="I90" s="1246">
        <v>0</v>
      </c>
      <c r="J90" s="1246">
        <v>0</v>
      </c>
      <c r="K90" s="1246">
        <v>0</v>
      </c>
    </row>
    <row r="91" spans="1:11" ht="409.6" hidden="1" customHeight="1" x14ac:dyDescent="0.2">
      <c r="A91" s="1234"/>
      <c r="B91" s="1246">
        <v>0</v>
      </c>
      <c r="C91" s="1246">
        <v>0</v>
      </c>
      <c r="D91" s="1246">
        <v>0</v>
      </c>
      <c r="E91" s="1246">
        <v>0</v>
      </c>
      <c r="F91" s="1246">
        <v>0</v>
      </c>
      <c r="G91" s="1246">
        <v>0</v>
      </c>
      <c r="H91" s="1246">
        <v>0</v>
      </c>
      <c r="I91" s="1246">
        <v>0</v>
      </c>
      <c r="J91" s="1246">
        <v>0</v>
      </c>
      <c r="K91" s="1246">
        <v>0</v>
      </c>
    </row>
    <row r="92" spans="1:11" ht="409.6" hidden="1" customHeight="1" x14ac:dyDescent="0.2">
      <c r="A92" s="1234"/>
      <c r="B92" s="1246">
        <v>0</v>
      </c>
      <c r="C92" s="1246">
        <v>0</v>
      </c>
      <c r="D92" s="1246">
        <v>0</v>
      </c>
      <c r="E92" s="1246">
        <v>0</v>
      </c>
      <c r="F92" s="1246">
        <v>0</v>
      </c>
      <c r="G92" s="1246">
        <v>0</v>
      </c>
      <c r="H92" s="1246">
        <v>0</v>
      </c>
      <c r="I92" s="1246">
        <v>0</v>
      </c>
      <c r="J92" s="1246">
        <v>0</v>
      </c>
      <c r="K92" s="1246">
        <v>0</v>
      </c>
    </row>
    <row r="93" spans="1:11" ht="409.6" hidden="1" customHeight="1" x14ac:dyDescent="0.2">
      <c r="A93" s="1234"/>
      <c r="B93" s="1246">
        <v>0</v>
      </c>
      <c r="C93" s="1246">
        <v>0</v>
      </c>
      <c r="D93" s="1246">
        <v>0</v>
      </c>
      <c r="E93" s="1246">
        <v>0</v>
      </c>
      <c r="F93" s="1246">
        <v>0</v>
      </c>
      <c r="G93" s="1246">
        <v>0</v>
      </c>
      <c r="H93" s="1246">
        <v>0</v>
      </c>
      <c r="I93" s="1246">
        <v>0</v>
      </c>
      <c r="J93" s="1246">
        <v>0</v>
      </c>
      <c r="K93" s="1246">
        <v>0</v>
      </c>
    </row>
    <row r="94" spans="1:11" ht="409.6" hidden="1" customHeight="1" x14ac:dyDescent="0.2">
      <c r="A94" s="1234"/>
      <c r="B94" s="1246">
        <v>0</v>
      </c>
      <c r="C94" s="1246">
        <v>0</v>
      </c>
      <c r="D94" s="1246">
        <v>0</v>
      </c>
      <c r="E94" s="1246">
        <v>0</v>
      </c>
      <c r="F94" s="1246">
        <v>0</v>
      </c>
      <c r="G94" s="1246">
        <v>0</v>
      </c>
      <c r="H94" s="1246">
        <v>0</v>
      </c>
      <c r="I94" s="1246">
        <v>0</v>
      </c>
      <c r="J94" s="1246">
        <v>0</v>
      </c>
      <c r="K94" s="1246">
        <v>0</v>
      </c>
    </row>
    <row r="95" spans="1:11" ht="409.6" hidden="1" customHeight="1" x14ac:dyDescent="0.2">
      <c r="A95" s="1247"/>
      <c r="B95" s="1248">
        <v>0</v>
      </c>
      <c r="C95" s="1248">
        <v>0</v>
      </c>
      <c r="D95" s="1248">
        <v>0</v>
      </c>
      <c r="E95" s="1248">
        <v>0</v>
      </c>
      <c r="F95" s="1248">
        <v>0</v>
      </c>
      <c r="G95" s="1248">
        <v>0</v>
      </c>
      <c r="H95" s="1248">
        <v>0</v>
      </c>
      <c r="I95" s="1248">
        <v>0</v>
      </c>
      <c r="J95" s="1248">
        <v>0</v>
      </c>
      <c r="K95" s="1248">
        <v>0</v>
      </c>
    </row>
    <row r="96" spans="1:11" ht="409.6" hidden="1" customHeight="1" x14ac:dyDescent="0.2">
      <c r="A96" s="1247"/>
      <c r="B96" s="1248">
        <v>0</v>
      </c>
      <c r="C96" s="1248">
        <v>0</v>
      </c>
      <c r="D96" s="1248">
        <v>0</v>
      </c>
      <c r="E96" s="1248">
        <v>0</v>
      </c>
      <c r="F96" s="1248">
        <v>0</v>
      </c>
      <c r="G96" s="1248">
        <v>0</v>
      </c>
      <c r="H96" s="1248">
        <v>0</v>
      </c>
      <c r="I96" s="1248">
        <v>0</v>
      </c>
      <c r="J96" s="1248">
        <v>0</v>
      </c>
      <c r="K96" s="1248">
        <v>0</v>
      </c>
    </row>
    <row r="97" spans="1:11" ht="409.6" hidden="1" customHeight="1" x14ac:dyDescent="0.2">
      <c r="A97" s="1247"/>
      <c r="B97" s="1248">
        <v>0</v>
      </c>
      <c r="C97" s="1248">
        <v>0</v>
      </c>
      <c r="D97" s="1248">
        <v>0</v>
      </c>
      <c r="E97" s="1248">
        <v>0</v>
      </c>
      <c r="F97" s="1248">
        <v>0</v>
      </c>
      <c r="G97" s="1248">
        <v>0</v>
      </c>
      <c r="H97" s="1248">
        <v>0</v>
      </c>
      <c r="I97" s="1248">
        <v>0</v>
      </c>
      <c r="J97" s="1248">
        <v>0</v>
      </c>
      <c r="K97" s="1248">
        <v>0</v>
      </c>
    </row>
    <row r="98" spans="1:11" ht="409.6" hidden="1" customHeight="1" x14ac:dyDescent="0.2">
      <c r="A98" s="1247"/>
      <c r="B98" s="1248">
        <v>0</v>
      </c>
      <c r="C98" s="1248">
        <v>0</v>
      </c>
      <c r="D98" s="1248">
        <v>0</v>
      </c>
      <c r="E98" s="1248">
        <v>0</v>
      </c>
      <c r="F98" s="1248">
        <v>0</v>
      </c>
      <c r="G98" s="1248">
        <v>0</v>
      </c>
      <c r="H98" s="1248">
        <v>0</v>
      </c>
      <c r="I98" s="1248">
        <v>0</v>
      </c>
      <c r="J98" s="1248">
        <v>0</v>
      </c>
      <c r="K98" s="1248">
        <v>0</v>
      </c>
    </row>
    <row r="99" spans="1:11" ht="409.6" hidden="1" customHeight="1" x14ac:dyDescent="0.2">
      <c r="A99" s="1247"/>
      <c r="B99" s="1248">
        <v>0</v>
      </c>
      <c r="C99" s="1248">
        <v>0</v>
      </c>
      <c r="D99" s="1248">
        <v>0</v>
      </c>
      <c r="E99" s="1248">
        <v>0</v>
      </c>
      <c r="F99" s="1248">
        <v>0</v>
      </c>
      <c r="G99" s="1248">
        <v>0</v>
      </c>
      <c r="H99" s="1248">
        <v>0</v>
      </c>
      <c r="I99" s="1248">
        <v>0</v>
      </c>
      <c r="J99" s="1248">
        <v>0</v>
      </c>
      <c r="K99" s="1248">
        <v>0</v>
      </c>
    </row>
    <row r="100" spans="1:11" ht="409.6" hidden="1" customHeight="1" x14ac:dyDescent="0.2">
      <c r="A100" s="1247"/>
      <c r="B100" s="1248">
        <v>0</v>
      </c>
      <c r="C100" s="1248">
        <v>0</v>
      </c>
      <c r="D100" s="1248">
        <v>0</v>
      </c>
      <c r="E100" s="1248">
        <v>0</v>
      </c>
      <c r="F100" s="1248">
        <v>0</v>
      </c>
      <c r="G100" s="1248">
        <v>0</v>
      </c>
      <c r="H100" s="1248">
        <v>0</v>
      </c>
      <c r="I100" s="1248">
        <v>0</v>
      </c>
      <c r="J100" s="1248">
        <v>0</v>
      </c>
      <c r="K100" s="1248">
        <v>0</v>
      </c>
    </row>
    <row r="101" spans="1:11" ht="3.75" customHeight="1" x14ac:dyDescent="0.2">
      <c r="A101" s="1249"/>
      <c r="B101" s="1250"/>
      <c r="C101" s="1250"/>
      <c r="D101" s="1250"/>
      <c r="E101" s="1250"/>
      <c r="F101" s="1250"/>
      <c r="G101" s="1250"/>
      <c r="H101" s="1250"/>
      <c r="I101" s="1250"/>
      <c r="J101" s="1250"/>
      <c r="K101" s="1250"/>
    </row>
    <row r="102" spans="1:11" x14ac:dyDescent="0.2">
      <c r="A102" s="1251" t="s">
        <v>2093</v>
      </c>
      <c r="B102" s="1252"/>
      <c r="C102" s="1252"/>
      <c r="D102" s="1252"/>
      <c r="E102" s="1252"/>
      <c r="F102" s="1252"/>
      <c r="G102" s="1252"/>
      <c r="H102" s="1252"/>
      <c r="I102" s="1252"/>
    </row>
    <row r="104" spans="1:11" x14ac:dyDescent="0.2">
      <c r="B104" s="1254"/>
      <c r="C104" s="1254"/>
      <c r="D104" s="1254"/>
      <c r="E104" s="1254"/>
      <c r="F104" s="1254"/>
      <c r="G104" s="1254"/>
      <c r="H104" s="1254"/>
      <c r="I104" s="1254"/>
      <c r="J104" s="1254"/>
      <c r="K104" s="1254"/>
    </row>
  </sheetData>
  <mergeCells count="3">
    <mergeCell ref="A1:K1"/>
    <mergeCell ref="A2:K2"/>
    <mergeCell ref="A3:K3"/>
  </mergeCells>
  <pageMargins left="0.70866141732283472" right="0.70866141732283472" top="0.74803149606299213" bottom="0.74803149606299213" header="0.31496062992125984" footer="0.31496062992125984"/>
  <pageSetup scale="4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0"/>
  <sheetViews>
    <sheetView showGridLines="0" zoomScale="98" zoomScaleNormal="98" workbookViewId="0">
      <selection activeCell="N27" sqref="N27"/>
    </sheetView>
  </sheetViews>
  <sheetFormatPr baseColWidth="10" defaultColWidth="9.140625" defaultRowHeight="12.75" x14ac:dyDescent="0.2"/>
  <cols>
    <col min="1" max="1" width="54" style="1255" customWidth="1"/>
    <col min="2" max="2" width="14.42578125" style="1255" bestFit="1" customWidth="1"/>
    <col min="3" max="3" width="13.28515625" style="1255" bestFit="1" customWidth="1"/>
    <col min="4" max="4" width="15" style="1255" bestFit="1" customWidth="1"/>
    <col min="5" max="5" width="12.42578125" style="1255" bestFit="1" customWidth="1"/>
    <col min="6" max="6" width="13.42578125" style="1255" bestFit="1" customWidth="1"/>
    <col min="7" max="10" width="15" style="1255" bestFit="1" customWidth="1"/>
    <col min="11" max="11" width="16.42578125" style="1255" bestFit="1" customWidth="1"/>
    <col min="12" max="12" width="12.85546875" style="1255" bestFit="1" customWidth="1"/>
    <col min="13" max="13" width="13.42578125" style="1255" bestFit="1" customWidth="1"/>
    <col min="14" max="14" width="15" style="1255" bestFit="1" customWidth="1"/>
    <col min="15" max="15" width="13.42578125" style="1255" bestFit="1" customWidth="1"/>
    <col min="16" max="17" width="13.42578125" style="1255" customWidth="1"/>
    <col min="18" max="18" width="14.42578125" style="1255" bestFit="1" customWidth="1"/>
    <col min="19" max="19" width="14.140625" style="1255" customWidth="1"/>
    <col min="20" max="20" width="15" style="1255" bestFit="1" customWidth="1"/>
    <col min="21" max="21" width="14" style="1255" bestFit="1" customWidth="1"/>
    <col min="22" max="22" width="9.140625" style="1255"/>
    <col min="23" max="23" width="14.140625" style="1255" bestFit="1" customWidth="1"/>
    <col min="24" max="16384" width="9.140625" style="1255"/>
  </cols>
  <sheetData>
    <row r="1" spans="1:23" ht="24.75" customHeight="1" x14ac:dyDescent="0.25">
      <c r="A1" s="1916" t="s">
        <v>2094</v>
      </c>
      <c r="B1" s="1916"/>
      <c r="C1" s="1916"/>
      <c r="D1" s="1916"/>
      <c r="E1" s="1916"/>
      <c r="F1" s="1916"/>
      <c r="G1" s="1916"/>
      <c r="H1" s="1916"/>
      <c r="I1" s="1916"/>
      <c r="J1" s="1916"/>
      <c r="K1" s="1916"/>
      <c r="L1" s="1916"/>
      <c r="M1" s="1916"/>
      <c r="N1" s="1916"/>
      <c r="O1" s="1916"/>
      <c r="P1" s="1916"/>
      <c r="Q1" s="1916"/>
      <c r="R1" s="1916"/>
      <c r="S1" s="1916"/>
      <c r="T1" s="1916"/>
      <c r="U1" s="1916"/>
    </row>
    <row r="2" spans="1:23" ht="15.75" x14ac:dyDescent="0.25">
      <c r="A2" s="1918" t="s">
        <v>1534</v>
      </c>
      <c r="B2" s="1918"/>
      <c r="C2" s="1918"/>
      <c r="D2" s="1918"/>
      <c r="E2" s="1918"/>
      <c r="F2" s="1918"/>
      <c r="G2" s="1918"/>
      <c r="H2" s="1918"/>
      <c r="I2" s="1918"/>
      <c r="J2" s="1918"/>
      <c r="K2" s="1918"/>
      <c r="L2" s="1918"/>
      <c r="M2" s="1918"/>
      <c r="N2" s="1918"/>
      <c r="O2" s="1918"/>
      <c r="P2" s="1918"/>
      <c r="Q2" s="1918"/>
      <c r="R2" s="1918"/>
      <c r="S2" s="1918"/>
      <c r="T2" s="1918"/>
      <c r="U2" s="1918"/>
    </row>
    <row r="3" spans="1:23" ht="18" customHeight="1" x14ac:dyDescent="0.2">
      <c r="A3" s="1919" t="s">
        <v>1050</v>
      </c>
      <c r="B3" s="1919"/>
      <c r="C3" s="1919"/>
      <c r="D3" s="1919"/>
      <c r="E3" s="1919"/>
      <c r="F3" s="1919"/>
      <c r="G3" s="1919"/>
      <c r="H3" s="1919"/>
      <c r="I3" s="1919"/>
      <c r="J3" s="1919"/>
      <c r="K3" s="1919"/>
      <c r="L3" s="1919"/>
      <c r="M3" s="1919"/>
      <c r="N3" s="1919"/>
      <c r="O3" s="1919"/>
      <c r="P3" s="1919"/>
      <c r="Q3" s="1919"/>
      <c r="R3" s="1919"/>
      <c r="S3" s="1919"/>
      <c r="T3" s="1919"/>
      <c r="U3" s="1919"/>
    </row>
    <row r="4" spans="1:23" s="1257" customFormat="1" ht="5.25" customHeight="1" thickBot="1" x14ac:dyDescent="0.25">
      <c r="A4" s="1256"/>
      <c r="B4" s="1256"/>
      <c r="C4" s="1256"/>
      <c r="D4" s="1256"/>
      <c r="E4" s="1256"/>
      <c r="F4" s="1256"/>
      <c r="G4" s="1256"/>
      <c r="H4" s="1256"/>
      <c r="I4" s="1256"/>
      <c r="J4" s="1256"/>
      <c r="K4" s="1256"/>
      <c r="L4" s="1256"/>
      <c r="M4" s="1256"/>
      <c r="N4" s="1256"/>
      <c r="O4" s="1256"/>
      <c r="P4" s="1256"/>
      <c r="Q4" s="1256"/>
      <c r="R4" s="1256"/>
      <c r="S4" s="1256"/>
      <c r="T4" s="1256"/>
      <c r="U4" s="1256"/>
    </row>
    <row r="5" spans="1:23" ht="34.5" customHeight="1" thickBot="1" x14ac:dyDescent="0.3">
      <c r="A5" s="1258"/>
      <c r="B5" s="1920" t="s">
        <v>2095</v>
      </c>
      <c r="C5" s="1921"/>
      <c r="D5" s="1921"/>
      <c r="E5" s="1921"/>
      <c r="F5" s="1921"/>
      <c r="G5" s="1921"/>
      <c r="H5" s="1921"/>
      <c r="I5" s="1921"/>
      <c r="J5" s="1921"/>
      <c r="K5" s="1921"/>
      <c r="L5" s="1921"/>
      <c r="M5" s="1921"/>
      <c r="N5" s="1921"/>
      <c r="O5" s="1921"/>
      <c r="P5" s="1921"/>
      <c r="Q5" s="1921"/>
      <c r="R5" s="1921"/>
      <c r="S5" s="1259"/>
      <c r="T5" s="1673" t="s">
        <v>2096</v>
      </c>
      <c r="U5" s="1664" t="s">
        <v>2097</v>
      </c>
      <c r="W5" s="1260"/>
    </row>
    <row r="6" spans="1:23" ht="15.75" thickBot="1" x14ac:dyDescent="0.3">
      <c r="A6" s="1258"/>
      <c r="B6" s="1261" t="s">
        <v>714</v>
      </c>
      <c r="C6" s="1262" t="s">
        <v>715</v>
      </c>
      <c r="D6" s="1262" t="s">
        <v>716</v>
      </c>
      <c r="E6" s="1262" t="s">
        <v>717</v>
      </c>
      <c r="F6" s="1262" t="s">
        <v>719</v>
      </c>
      <c r="G6" s="1262" t="s">
        <v>720</v>
      </c>
      <c r="H6" s="1262" t="s">
        <v>721</v>
      </c>
      <c r="I6" s="1262" t="s">
        <v>722</v>
      </c>
      <c r="J6" s="1262" t="s">
        <v>723</v>
      </c>
      <c r="K6" s="1262" t="s">
        <v>725</v>
      </c>
      <c r="L6" s="1262" t="s">
        <v>727</v>
      </c>
      <c r="M6" s="1262" t="s">
        <v>728</v>
      </c>
      <c r="N6" s="1262" t="s">
        <v>730</v>
      </c>
      <c r="O6" s="1262" t="s">
        <v>731</v>
      </c>
      <c r="P6" s="1262" t="s">
        <v>724</v>
      </c>
      <c r="Q6" s="1262" t="s">
        <v>729</v>
      </c>
      <c r="R6" s="1262" t="s">
        <v>734</v>
      </c>
      <c r="S6" s="1262" t="s">
        <v>853</v>
      </c>
      <c r="T6" s="1674" t="s">
        <v>732</v>
      </c>
      <c r="U6" s="1264" t="s">
        <v>733</v>
      </c>
      <c r="V6" s="1260"/>
      <c r="W6" s="1260"/>
    </row>
    <row r="7" spans="1:23" s="1260" customFormat="1" ht="21.75" customHeight="1" thickBot="1" x14ac:dyDescent="0.3">
      <c r="A7" s="1238" t="s">
        <v>764</v>
      </c>
      <c r="B7" s="1265">
        <v>1600808777.0500002</v>
      </c>
      <c r="C7" s="1266">
        <v>56516924.329999998</v>
      </c>
      <c r="D7" s="1266">
        <v>4964609400</v>
      </c>
      <c r="E7" s="1266">
        <v>45852482.74000001</v>
      </c>
      <c r="F7" s="1266">
        <v>1149799925.0799999</v>
      </c>
      <c r="G7" s="1266">
        <v>2773458643</v>
      </c>
      <c r="H7" s="1266">
        <v>5878452754.1100006</v>
      </c>
      <c r="I7" s="1266">
        <v>2125945896</v>
      </c>
      <c r="J7" s="1266">
        <v>2375396199.5699997</v>
      </c>
      <c r="K7" s="1266">
        <v>749660893.93000007</v>
      </c>
      <c r="L7" s="1266">
        <v>366586787.66999996</v>
      </c>
      <c r="M7" s="1266">
        <v>887225305</v>
      </c>
      <c r="N7" s="1266">
        <v>3242036590.2900004</v>
      </c>
      <c r="O7" s="1266">
        <v>609740963.26999998</v>
      </c>
      <c r="P7" s="1266">
        <v>367267132.72000003</v>
      </c>
      <c r="Q7" s="1266">
        <v>153119689.97</v>
      </c>
      <c r="R7" s="1266">
        <v>1413604886</v>
      </c>
      <c r="S7" s="1266">
        <v>1607215555</v>
      </c>
      <c r="T7" s="1675">
        <v>1918651499</v>
      </c>
      <c r="U7" s="1267">
        <v>128244366</v>
      </c>
    </row>
    <row r="8" spans="1:23" s="1260" customFormat="1" ht="15" x14ac:dyDescent="0.25">
      <c r="A8" s="1268" t="s">
        <v>2046</v>
      </c>
      <c r="B8" s="1269">
        <v>482983465.11000001</v>
      </c>
      <c r="C8" s="1270">
        <v>19881328.550000001</v>
      </c>
      <c r="D8" s="1270">
        <v>3181966718</v>
      </c>
      <c r="E8" s="1270">
        <v>9997949.7000000011</v>
      </c>
      <c r="F8" s="1270">
        <v>649478995.92000008</v>
      </c>
      <c r="G8" s="1270">
        <v>190236511</v>
      </c>
      <c r="H8" s="1270">
        <v>5313218756.1400003</v>
      </c>
      <c r="I8" s="1270">
        <v>1668657357</v>
      </c>
      <c r="J8" s="1270">
        <v>1893125346.9099998</v>
      </c>
      <c r="K8" s="1270">
        <v>324570724.10000002</v>
      </c>
      <c r="L8" s="1270">
        <v>181766081.66999999</v>
      </c>
      <c r="M8" s="1270">
        <v>329772517</v>
      </c>
      <c r="N8" s="1270">
        <v>842034182.07000005</v>
      </c>
      <c r="O8" s="1270">
        <v>366308618.33999997</v>
      </c>
      <c r="P8" s="1270">
        <v>193198765.90000001</v>
      </c>
      <c r="Q8" s="1270">
        <v>99048336.979999989</v>
      </c>
      <c r="R8" s="1270">
        <v>409647183</v>
      </c>
      <c r="S8" s="1270">
        <v>682388114</v>
      </c>
      <c r="T8" s="1676">
        <v>1213174146</v>
      </c>
      <c r="U8" s="1273">
        <v>56799499</v>
      </c>
    </row>
    <row r="9" spans="1:23" s="1260" customFormat="1" ht="15" x14ac:dyDescent="0.25">
      <c r="A9" s="1274" t="s">
        <v>2047</v>
      </c>
      <c r="B9" s="1275">
        <v>60520095.299999997</v>
      </c>
      <c r="C9" s="1275">
        <v>171350.72</v>
      </c>
      <c r="D9" s="1275">
        <v>687562629</v>
      </c>
      <c r="E9" s="1275">
        <v>1665969.87</v>
      </c>
      <c r="F9" s="1275">
        <v>121335465.79000001</v>
      </c>
      <c r="G9" s="1275">
        <v>8385604</v>
      </c>
      <c r="H9" s="1275">
        <v>40806868.509999998</v>
      </c>
      <c r="I9" s="1275">
        <v>31702586</v>
      </c>
      <c r="J9" s="1275">
        <v>105830932.56999999</v>
      </c>
      <c r="K9" s="1275">
        <v>17435323.300000001</v>
      </c>
      <c r="L9" s="1275">
        <v>35023220.149999999</v>
      </c>
      <c r="M9" s="1275">
        <v>18620552</v>
      </c>
      <c r="N9" s="1275">
        <v>53094333.170000002</v>
      </c>
      <c r="O9" s="1275">
        <v>16753188.58</v>
      </c>
      <c r="P9" s="1275">
        <v>5700553.6900000004</v>
      </c>
      <c r="Q9" s="1276">
        <v>6973164.0700000003</v>
      </c>
      <c r="R9" s="1275">
        <v>251166199</v>
      </c>
      <c r="S9" s="1275">
        <v>154790982</v>
      </c>
      <c r="T9" s="1364">
        <v>23320175</v>
      </c>
      <c r="U9" s="1278">
        <v>1363974</v>
      </c>
    </row>
    <row r="10" spans="1:23" s="1260" customFormat="1" ht="15" x14ac:dyDescent="0.25">
      <c r="A10" s="1274" t="s">
        <v>2048</v>
      </c>
      <c r="B10" s="1275">
        <v>8024.88</v>
      </c>
      <c r="C10" s="1275">
        <v>0</v>
      </c>
      <c r="D10" s="1275">
        <v>5957387</v>
      </c>
      <c r="E10" s="1275">
        <v>0</v>
      </c>
      <c r="F10" s="1275">
        <v>87147845.030000001</v>
      </c>
      <c r="G10" s="1275">
        <v>163893</v>
      </c>
      <c r="H10" s="1275">
        <v>0</v>
      </c>
      <c r="I10" s="1275">
        <v>364409</v>
      </c>
      <c r="J10" s="1275">
        <v>0</v>
      </c>
      <c r="K10" s="1275">
        <v>1479249.86</v>
      </c>
      <c r="L10" s="1275">
        <v>0</v>
      </c>
      <c r="M10" s="1275">
        <v>300000</v>
      </c>
      <c r="N10" s="1275">
        <v>0</v>
      </c>
      <c r="O10" s="1275">
        <v>283985.21000000002</v>
      </c>
      <c r="P10" s="1275">
        <v>0</v>
      </c>
      <c r="Q10" s="1276">
        <v>1808906.78</v>
      </c>
      <c r="R10" s="1275">
        <v>0</v>
      </c>
      <c r="S10" s="1275">
        <v>63939402</v>
      </c>
      <c r="T10" s="1364">
        <v>0</v>
      </c>
      <c r="U10" s="1278">
        <v>3209536</v>
      </c>
    </row>
    <row r="11" spans="1:23" s="1260" customFormat="1" ht="15" x14ac:dyDescent="0.25">
      <c r="A11" s="1274" t="s">
        <v>2049</v>
      </c>
      <c r="B11" s="1275">
        <v>261468960.69999999</v>
      </c>
      <c r="C11" s="1275">
        <v>3985461.23</v>
      </c>
      <c r="D11" s="1275">
        <v>2102224789</v>
      </c>
      <c r="E11" s="1275">
        <v>7157528.5499999998</v>
      </c>
      <c r="F11" s="1275">
        <v>109598841.29000001</v>
      </c>
      <c r="G11" s="1275">
        <v>54201516</v>
      </c>
      <c r="H11" s="1275">
        <v>2957343746.3499999</v>
      </c>
      <c r="I11" s="1275">
        <v>860001745</v>
      </c>
      <c r="J11" s="1275">
        <v>773354615.25999999</v>
      </c>
      <c r="K11" s="1275">
        <v>118886687.69</v>
      </c>
      <c r="L11" s="1275">
        <v>52620605.149999999</v>
      </c>
      <c r="M11" s="1275">
        <v>17449896</v>
      </c>
      <c r="N11" s="1275">
        <v>270811163.05000001</v>
      </c>
      <c r="O11" s="1275">
        <v>30516777.140000001</v>
      </c>
      <c r="P11" s="1275">
        <v>66886864.359999999</v>
      </c>
      <c r="Q11" s="1276">
        <v>15676761.609999999</v>
      </c>
      <c r="R11" s="1275">
        <v>70882952</v>
      </c>
      <c r="S11" s="1275">
        <v>182916501</v>
      </c>
      <c r="T11" s="1364">
        <v>463031975</v>
      </c>
      <c r="U11" s="1278">
        <v>30201417</v>
      </c>
    </row>
    <row r="12" spans="1:23" s="1260" customFormat="1" ht="15" x14ac:dyDescent="0.25">
      <c r="A12" s="1274" t="s">
        <v>2050</v>
      </c>
      <c r="B12" s="1275">
        <v>17780092.370000001</v>
      </c>
      <c r="C12" s="1275">
        <v>0</v>
      </c>
      <c r="D12" s="1275">
        <v>0</v>
      </c>
      <c r="E12" s="1275">
        <v>0</v>
      </c>
      <c r="F12" s="1275">
        <v>33918446.990000002</v>
      </c>
      <c r="G12" s="1275">
        <v>0</v>
      </c>
      <c r="H12" s="1275">
        <v>0</v>
      </c>
      <c r="I12" s="1275">
        <v>199359995</v>
      </c>
      <c r="J12" s="1275">
        <v>0</v>
      </c>
      <c r="K12" s="1275">
        <v>58142699.450000003</v>
      </c>
      <c r="L12" s="1275">
        <v>185531.55</v>
      </c>
      <c r="M12" s="1275">
        <v>86682751</v>
      </c>
      <c r="N12" s="1275">
        <v>0</v>
      </c>
      <c r="O12" s="1275">
        <v>43057487.799999997</v>
      </c>
      <c r="P12" s="1275">
        <v>0</v>
      </c>
      <c r="Q12" s="1276">
        <v>155853.39000000001</v>
      </c>
      <c r="R12" s="1275">
        <v>0</v>
      </c>
      <c r="S12" s="1275">
        <v>44766936</v>
      </c>
      <c r="T12" s="1364">
        <v>0</v>
      </c>
      <c r="U12" s="1278">
        <v>6092</v>
      </c>
      <c r="V12" s="1279"/>
    </row>
    <row r="13" spans="1:23" s="1260" customFormat="1" ht="15" x14ac:dyDescent="0.25">
      <c r="A13" s="1274" t="s">
        <v>2051</v>
      </c>
      <c r="B13" s="1275">
        <v>104296967.47</v>
      </c>
      <c r="C13" s="1275">
        <v>14847936.85</v>
      </c>
      <c r="D13" s="1275">
        <v>378399439</v>
      </c>
      <c r="E13" s="1275">
        <v>1147340.97</v>
      </c>
      <c r="F13" s="1275">
        <v>296289763.49000001</v>
      </c>
      <c r="G13" s="1275">
        <v>116953363</v>
      </c>
      <c r="H13" s="1275">
        <v>2293529557.6900001</v>
      </c>
      <c r="I13" s="1275">
        <v>556342727</v>
      </c>
      <c r="J13" s="1275">
        <v>455047816.5</v>
      </c>
      <c r="K13" s="1275">
        <v>115620548.93000001</v>
      </c>
      <c r="L13" s="1275">
        <v>91758106.980000004</v>
      </c>
      <c r="M13" s="1275">
        <v>107508202</v>
      </c>
      <c r="N13" s="1275">
        <v>442639834.73000002</v>
      </c>
      <c r="O13" s="1275">
        <v>275305150.66000003</v>
      </c>
      <c r="P13" s="1275">
        <v>115580682.12</v>
      </c>
      <c r="Q13" s="1276">
        <v>73572828.870000005</v>
      </c>
      <c r="R13" s="1275">
        <v>64689395</v>
      </c>
      <c r="S13" s="1275">
        <v>227037830</v>
      </c>
      <c r="T13" s="1364">
        <v>726821996</v>
      </c>
      <c r="U13" s="1278">
        <v>21363885</v>
      </c>
      <c r="V13" s="1279"/>
    </row>
    <row r="14" spans="1:23" s="1260" customFormat="1" ht="15" x14ac:dyDescent="0.25">
      <c r="A14" s="1274" t="s">
        <v>2052</v>
      </c>
      <c r="B14" s="1275">
        <v>38909324.390000001</v>
      </c>
      <c r="C14" s="1275">
        <v>52354.67</v>
      </c>
      <c r="D14" s="1275">
        <v>7822474</v>
      </c>
      <c r="E14" s="1275">
        <v>27110.31</v>
      </c>
      <c r="F14" s="1275">
        <v>1188633.33</v>
      </c>
      <c r="G14" s="1275">
        <v>7534151</v>
      </c>
      <c r="H14" s="1275">
        <v>19801043.52</v>
      </c>
      <c r="I14" s="1275">
        <v>20885895</v>
      </c>
      <c r="J14" s="1275">
        <v>34956053.439999998</v>
      </c>
      <c r="K14" s="1275">
        <v>13006214.869999999</v>
      </c>
      <c r="L14" s="1275">
        <v>354342.06</v>
      </c>
      <c r="M14" s="1275">
        <v>0</v>
      </c>
      <c r="N14" s="1275">
        <v>54024502.119999997</v>
      </c>
      <c r="O14" s="1275">
        <v>392028.95</v>
      </c>
      <c r="P14" s="1275">
        <v>5030665.7300000004</v>
      </c>
      <c r="Q14" s="1276">
        <v>338498.27</v>
      </c>
      <c r="R14" s="1275">
        <v>0</v>
      </c>
      <c r="S14" s="1275">
        <v>8936463</v>
      </c>
      <c r="T14" s="1364">
        <v>0</v>
      </c>
      <c r="U14" s="1278">
        <v>654595</v>
      </c>
      <c r="V14" s="1279"/>
    </row>
    <row r="15" spans="1:23" s="1260" customFormat="1" ht="15" x14ac:dyDescent="0.25">
      <c r="A15" s="1274" t="s">
        <v>2053</v>
      </c>
      <c r="B15" s="1275">
        <v>0</v>
      </c>
      <c r="C15" s="1275">
        <v>824225.08</v>
      </c>
      <c r="D15" s="1275">
        <v>0</v>
      </c>
      <c r="E15" s="1275">
        <v>0</v>
      </c>
      <c r="F15" s="1275">
        <v>0</v>
      </c>
      <c r="G15" s="1275">
        <v>2997984</v>
      </c>
      <c r="H15" s="1275">
        <v>1737540.07</v>
      </c>
      <c r="I15" s="1275">
        <v>0</v>
      </c>
      <c r="J15" s="1275">
        <v>523935929.13999999</v>
      </c>
      <c r="K15" s="1275">
        <v>0</v>
      </c>
      <c r="L15" s="1275">
        <v>1824275.78</v>
      </c>
      <c r="M15" s="1275">
        <v>99211116</v>
      </c>
      <c r="N15" s="1275">
        <v>21464349</v>
      </c>
      <c r="O15" s="1275">
        <v>0</v>
      </c>
      <c r="P15" s="1275">
        <v>0</v>
      </c>
      <c r="Q15" s="1276">
        <v>522323.99</v>
      </c>
      <c r="R15" s="1275">
        <v>22908637</v>
      </c>
      <c r="S15" s="1275">
        <v>0</v>
      </c>
      <c r="T15" s="1364">
        <v>0</v>
      </c>
      <c r="U15" s="1278">
        <v>0</v>
      </c>
      <c r="V15" s="1279"/>
    </row>
    <row r="16" spans="1:23" s="1260" customFormat="1" ht="15" x14ac:dyDescent="0.25">
      <c r="A16" s="1280" t="s">
        <v>2054</v>
      </c>
      <c r="B16" s="1271">
        <v>1117825311.9400001</v>
      </c>
      <c r="C16" s="1281">
        <v>36635595.780000001</v>
      </c>
      <c r="D16" s="1281">
        <v>1782642682</v>
      </c>
      <c r="E16" s="1281">
        <v>35854533.040000007</v>
      </c>
      <c r="F16" s="1281">
        <v>500320929.15999997</v>
      </c>
      <c r="G16" s="1281">
        <v>2583222132</v>
      </c>
      <c r="H16" s="1281">
        <v>565233997.96999991</v>
      </c>
      <c r="I16" s="1281">
        <v>457288539</v>
      </c>
      <c r="J16" s="1281">
        <v>482270852.65999997</v>
      </c>
      <c r="K16" s="1281">
        <v>425090169.83000004</v>
      </c>
      <c r="L16" s="1281">
        <v>184820706</v>
      </c>
      <c r="M16" s="1281">
        <v>557452788</v>
      </c>
      <c r="N16" s="1281">
        <v>2400002408.2200003</v>
      </c>
      <c r="O16" s="1281">
        <v>243432344.93000001</v>
      </c>
      <c r="P16" s="1281">
        <v>174068366.81999999</v>
      </c>
      <c r="Q16" s="1281">
        <v>54071352.990000002</v>
      </c>
      <c r="R16" s="1281">
        <v>1003957703</v>
      </c>
      <c r="S16" s="1281">
        <v>924827441</v>
      </c>
      <c r="T16" s="1676">
        <v>705477353</v>
      </c>
      <c r="U16" s="1272">
        <v>71444867</v>
      </c>
    </row>
    <row r="17" spans="1:23" s="1260" customFormat="1" ht="15" x14ac:dyDescent="0.25">
      <c r="A17" s="1274" t="s">
        <v>2055</v>
      </c>
      <c r="B17" s="1275">
        <v>92115223.549999997</v>
      </c>
      <c r="C17" s="1275">
        <v>0</v>
      </c>
      <c r="D17" s="1275">
        <v>1881147</v>
      </c>
      <c r="E17" s="1275">
        <v>265777.2</v>
      </c>
      <c r="F17" s="1275">
        <v>133705008.67</v>
      </c>
      <c r="G17" s="1275">
        <v>1104253</v>
      </c>
      <c r="H17" s="1275">
        <v>608974.85</v>
      </c>
      <c r="I17" s="1275">
        <v>840330</v>
      </c>
      <c r="J17" s="1275">
        <v>29657522.640000001</v>
      </c>
      <c r="K17" s="1275">
        <v>957895.39</v>
      </c>
      <c r="L17" s="1275">
        <v>65410862.020000003</v>
      </c>
      <c r="M17" s="1275">
        <v>0</v>
      </c>
      <c r="N17" s="1275">
        <v>332697362.36000001</v>
      </c>
      <c r="O17" s="1275">
        <v>31934691.690000001</v>
      </c>
      <c r="P17" s="1275">
        <v>0</v>
      </c>
      <c r="Q17" s="1282">
        <v>1516644.18</v>
      </c>
      <c r="R17" s="1275">
        <v>90480</v>
      </c>
      <c r="S17" s="1275">
        <v>79120</v>
      </c>
      <c r="T17" s="1364">
        <v>0</v>
      </c>
      <c r="U17" s="1278">
        <v>18514</v>
      </c>
      <c r="V17" s="1283"/>
      <c r="W17" s="1283"/>
    </row>
    <row r="18" spans="1:23" s="1260" customFormat="1" ht="15" x14ac:dyDescent="0.25">
      <c r="A18" s="1274" t="s">
        <v>2056</v>
      </c>
      <c r="B18" s="1275">
        <v>0</v>
      </c>
      <c r="C18" s="1275">
        <v>0</v>
      </c>
      <c r="D18" s="1275">
        <v>0</v>
      </c>
      <c r="E18" s="1275">
        <v>0</v>
      </c>
      <c r="F18" s="1275">
        <v>11184859.640000001</v>
      </c>
      <c r="G18" s="1275">
        <v>195739897</v>
      </c>
      <c r="H18" s="1275">
        <v>42111202.780000001</v>
      </c>
      <c r="I18" s="1275">
        <v>0</v>
      </c>
      <c r="J18" s="1275">
        <v>0</v>
      </c>
      <c r="K18" s="1275">
        <v>119826177.09</v>
      </c>
      <c r="L18" s="1275">
        <v>0</v>
      </c>
      <c r="M18" s="1275">
        <v>0</v>
      </c>
      <c r="N18" s="1275">
        <v>0</v>
      </c>
      <c r="O18" s="1275">
        <v>0</v>
      </c>
      <c r="P18" s="1275">
        <v>0</v>
      </c>
      <c r="Q18" s="1282">
        <v>0</v>
      </c>
      <c r="R18" s="1275">
        <v>0</v>
      </c>
      <c r="S18" s="1275">
        <v>0</v>
      </c>
      <c r="T18" s="1364">
        <v>4312952</v>
      </c>
      <c r="U18" s="1278">
        <v>57863</v>
      </c>
      <c r="V18" s="1283"/>
      <c r="W18" s="1283"/>
    </row>
    <row r="19" spans="1:23" s="1260" customFormat="1" ht="15" x14ac:dyDescent="0.25">
      <c r="A19" s="1274" t="s">
        <v>2057</v>
      </c>
      <c r="B19" s="1275">
        <v>0</v>
      </c>
      <c r="C19" s="1275">
        <v>0</v>
      </c>
      <c r="D19" s="1275">
        <v>0</v>
      </c>
      <c r="E19" s="1275">
        <v>0</v>
      </c>
      <c r="F19" s="1275">
        <v>-2581086.9</v>
      </c>
      <c r="G19" s="1275">
        <v>108793292</v>
      </c>
      <c r="H19" s="1275">
        <v>0</v>
      </c>
      <c r="I19" s="1275">
        <v>7119159</v>
      </c>
      <c r="J19" s="1275">
        <v>0</v>
      </c>
      <c r="K19" s="1275">
        <v>0</v>
      </c>
      <c r="L19" s="1275">
        <v>60831413.159999996</v>
      </c>
      <c r="M19" s="1275">
        <v>0</v>
      </c>
      <c r="N19" s="1275">
        <v>116683877</v>
      </c>
      <c r="O19" s="1275">
        <v>0</v>
      </c>
      <c r="P19" s="1275">
        <v>0</v>
      </c>
      <c r="Q19" s="1282">
        <v>0</v>
      </c>
      <c r="R19" s="1275">
        <v>29159614</v>
      </c>
      <c r="S19" s="1275">
        <v>62043429</v>
      </c>
      <c r="T19" s="1364">
        <v>0</v>
      </c>
      <c r="U19" s="1278">
        <v>0</v>
      </c>
      <c r="V19" s="1283"/>
      <c r="W19" s="1283"/>
    </row>
    <row r="20" spans="1:23" s="1260" customFormat="1" ht="15" x14ac:dyDescent="0.25">
      <c r="A20" s="1274" t="s">
        <v>2058</v>
      </c>
      <c r="B20" s="1275">
        <v>1025710088.39</v>
      </c>
      <c r="C20" s="1275">
        <v>36536350.710000001</v>
      </c>
      <c r="D20" s="1275">
        <v>1718657605</v>
      </c>
      <c r="E20" s="1275">
        <v>35588755.840000004</v>
      </c>
      <c r="F20" s="1275">
        <v>357380543.38</v>
      </c>
      <c r="G20" s="1275">
        <v>2247303496</v>
      </c>
      <c r="H20" s="1275">
        <v>462025823.51999998</v>
      </c>
      <c r="I20" s="1275">
        <v>449329050</v>
      </c>
      <c r="J20" s="1275">
        <v>452613330.01999998</v>
      </c>
      <c r="K20" s="1275">
        <v>280530953.19999999</v>
      </c>
      <c r="L20" s="1275">
        <v>56750116.950000003</v>
      </c>
      <c r="M20" s="1275">
        <v>557452788</v>
      </c>
      <c r="N20" s="1275">
        <v>1785129923.77</v>
      </c>
      <c r="O20" s="1275">
        <v>207997605.24000001</v>
      </c>
      <c r="P20" s="1275">
        <v>173883954.50999999</v>
      </c>
      <c r="Q20" s="1282">
        <v>52554708.810000002</v>
      </c>
      <c r="R20" s="1275">
        <v>964998989</v>
      </c>
      <c r="S20" s="1275">
        <v>838061655</v>
      </c>
      <c r="T20" s="1364">
        <v>701164401</v>
      </c>
      <c r="U20" s="1278">
        <v>65293571</v>
      </c>
      <c r="V20" s="1283"/>
      <c r="W20" s="1283"/>
    </row>
    <row r="21" spans="1:23" s="1260" customFormat="1" ht="15" x14ac:dyDescent="0.25">
      <c r="A21" s="1274" t="s">
        <v>2059</v>
      </c>
      <c r="B21" s="1275">
        <v>0</v>
      </c>
      <c r="C21" s="1275">
        <v>0</v>
      </c>
      <c r="D21" s="1275">
        <v>0</v>
      </c>
      <c r="E21" s="1275">
        <v>0</v>
      </c>
      <c r="F21" s="1275">
        <v>0</v>
      </c>
      <c r="G21" s="1275">
        <v>0</v>
      </c>
      <c r="H21" s="1275">
        <v>0</v>
      </c>
      <c r="I21" s="1275">
        <v>0</v>
      </c>
      <c r="J21" s="1275">
        <v>0</v>
      </c>
      <c r="K21" s="1275">
        <v>0</v>
      </c>
      <c r="L21" s="1275">
        <v>0</v>
      </c>
      <c r="M21" s="1275">
        <v>0</v>
      </c>
      <c r="N21" s="1275">
        <v>0</v>
      </c>
      <c r="O21" s="1275">
        <v>0</v>
      </c>
      <c r="P21" s="1275">
        <v>0</v>
      </c>
      <c r="Q21" s="1282">
        <v>0</v>
      </c>
      <c r="R21" s="1275">
        <v>0</v>
      </c>
      <c r="S21" s="1275">
        <v>0</v>
      </c>
      <c r="T21" s="1364">
        <v>0</v>
      </c>
      <c r="U21" s="1278">
        <v>678695</v>
      </c>
      <c r="V21" s="1283"/>
      <c r="W21" s="1283"/>
    </row>
    <row r="22" spans="1:23" s="1260" customFormat="1" ht="15" x14ac:dyDescent="0.25">
      <c r="A22" s="1274" t="s">
        <v>2060</v>
      </c>
      <c r="B22" s="1275">
        <v>0</v>
      </c>
      <c r="C22" s="1275">
        <v>0</v>
      </c>
      <c r="D22" s="1275">
        <v>0</v>
      </c>
      <c r="E22" s="1275">
        <v>0</v>
      </c>
      <c r="F22" s="1275">
        <v>455378.67</v>
      </c>
      <c r="G22" s="1275">
        <v>114484</v>
      </c>
      <c r="H22" s="1275">
        <v>4977103.71</v>
      </c>
      <c r="I22" s="1275">
        <v>0</v>
      </c>
      <c r="J22" s="1275">
        <v>0</v>
      </c>
      <c r="K22" s="1275">
        <v>4662061.62</v>
      </c>
      <c r="L22" s="1275">
        <v>40191.31</v>
      </c>
      <c r="M22" s="1275">
        <v>0</v>
      </c>
      <c r="N22" s="1275">
        <v>63724020.82</v>
      </c>
      <c r="O22" s="1275">
        <v>0</v>
      </c>
      <c r="P22" s="1275">
        <v>0</v>
      </c>
      <c r="Q22" s="1282">
        <v>0</v>
      </c>
      <c r="R22" s="1275">
        <v>7019368</v>
      </c>
      <c r="S22" s="1275">
        <v>0</v>
      </c>
      <c r="T22" s="1364">
        <v>0</v>
      </c>
      <c r="U22" s="1278">
        <v>135</v>
      </c>
      <c r="V22" s="1283"/>
      <c r="W22" s="1283"/>
    </row>
    <row r="23" spans="1:23" s="1260" customFormat="1" ht="15" x14ac:dyDescent="0.25">
      <c r="A23" s="1274" t="s">
        <v>2061</v>
      </c>
      <c r="B23" s="1275">
        <v>0</v>
      </c>
      <c r="C23" s="1275">
        <v>0</v>
      </c>
      <c r="D23" s="1275">
        <v>62103930</v>
      </c>
      <c r="E23" s="1275">
        <v>0</v>
      </c>
      <c r="F23" s="1275">
        <v>0</v>
      </c>
      <c r="G23" s="1275">
        <v>1198411</v>
      </c>
      <c r="H23" s="1275">
        <v>0</v>
      </c>
      <c r="I23" s="1275">
        <v>0</v>
      </c>
      <c r="J23" s="1275">
        <v>0</v>
      </c>
      <c r="K23" s="1275">
        <v>0</v>
      </c>
      <c r="L23" s="1275">
        <v>0</v>
      </c>
      <c r="M23" s="1275">
        <v>0</v>
      </c>
      <c r="N23" s="1275">
        <v>54645729.270000003</v>
      </c>
      <c r="O23" s="1275">
        <v>3500048</v>
      </c>
      <c r="P23" s="1275">
        <v>0</v>
      </c>
      <c r="Q23" s="1282">
        <v>0</v>
      </c>
      <c r="R23" s="1275">
        <v>0</v>
      </c>
      <c r="S23" s="1275">
        <v>0</v>
      </c>
      <c r="T23" s="1364">
        <v>0</v>
      </c>
      <c r="U23" s="1278">
        <v>5396089</v>
      </c>
      <c r="V23" s="1283"/>
      <c r="W23" s="1283"/>
    </row>
    <row r="24" spans="1:23" s="1260" customFormat="1" ht="15" x14ac:dyDescent="0.25">
      <c r="A24" s="1274" t="s">
        <v>2062</v>
      </c>
      <c r="B24" s="1275">
        <v>0</v>
      </c>
      <c r="C24" s="1275">
        <v>99245.07</v>
      </c>
      <c r="D24" s="1275">
        <v>0</v>
      </c>
      <c r="E24" s="1275">
        <v>0</v>
      </c>
      <c r="F24" s="1275">
        <v>176225.7</v>
      </c>
      <c r="G24" s="1275">
        <v>28968299</v>
      </c>
      <c r="H24" s="1275">
        <v>55510893.109999999</v>
      </c>
      <c r="I24" s="1275">
        <v>0</v>
      </c>
      <c r="J24" s="1275">
        <v>0</v>
      </c>
      <c r="K24" s="1275">
        <v>19113082.530000001</v>
      </c>
      <c r="L24" s="1275">
        <v>1788122.56</v>
      </c>
      <c r="M24" s="1275">
        <v>0</v>
      </c>
      <c r="N24" s="1275">
        <v>47121495</v>
      </c>
      <c r="O24" s="1275">
        <v>0</v>
      </c>
      <c r="P24" s="1275">
        <v>184412.31</v>
      </c>
      <c r="Q24" s="1282">
        <v>0</v>
      </c>
      <c r="R24" s="1275">
        <v>2689252</v>
      </c>
      <c r="S24" s="1275">
        <v>24643237</v>
      </c>
      <c r="T24" s="1364">
        <v>0</v>
      </c>
      <c r="U24" s="1278">
        <v>0</v>
      </c>
      <c r="V24" s="1283"/>
      <c r="W24" s="1283"/>
    </row>
    <row r="25" spans="1:23" s="1260" customFormat="1" ht="15.75" thickBot="1" x14ac:dyDescent="0.3">
      <c r="A25" s="1284" t="s">
        <v>2063</v>
      </c>
      <c r="B25" s="1275">
        <v>0</v>
      </c>
      <c r="C25" s="1275">
        <v>0</v>
      </c>
      <c r="D25" s="1275">
        <v>0</v>
      </c>
      <c r="E25" s="1275">
        <v>0</v>
      </c>
      <c r="F25" s="1275">
        <v>0</v>
      </c>
      <c r="G25" s="1275">
        <v>0</v>
      </c>
      <c r="H25" s="1275">
        <v>0</v>
      </c>
      <c r="I25" s="1275">
        <v>0</v>
      </c>
      <c r="J25" s="1275">
        <v>0</v>
      </c>
      <c r="K25" s="1275">
        <v>0</v>
      </c>
      <c r="L25" s="1275">
        <v>0</v>
      </c>
      <c r="M25" s="1275">
        <v>0</v>
      </c>
      <c r="N25" s="1275">
        <v>0</v>
      </c>
      <c r="O25" s="1275">
        <v>0</v>
      </c>
      <c r="P25" s="1275">
        <v>0</v>
      </c>
      <c r="Q25" s="1282">
        <v>0</v>
      </c>
      <c r="R25" s="1275">
        <v>0</v>
      </c>
      <c r="S25" s="1275">
        <v>0</v>
      </c>
      <c r="T25" s="1364">
        <v>0</v>
      </c>
      <c r="U25" s="1278">
        <v>0</v>
      </c>
      <c r="V25" s="1283"/>
      <c r="W25" s="1283"/>
    </row>
    <row r="26" spans="1:23" s="1260" customFormat="1" ht="15.75" thickBot="1" x14ac:dyDescent="0.3">
      <c r="A26" s="1285" t="s">
        <v>765</v>
      </c>
      <c r="B26" s="1265">
        <v>795807942.49000001</v>
      </c>
      <c r="C26" s="1266">
        <v>6510055.1500000004</v>
      </c>
      <c r="D26" s="1266">
        <v>2845948902</v>
      </c>
      <c r="E26" s="1266">
        <v>2171221.54</v>
      </c>
      <c r="F26" s="1266">
        <v>410383936.57000005</v>
      </c>
      <c r="G26" s="1266">
        <v>1147839137</v>
      </c>
      <c r="H26" s="1266">
        <v>3726177869.29</v>
      </c>
      <c r="I26" s="1266">
        <v>1124178868</v>
      </c>
      <c r="J26" s="1266">
        <v>1657952128.5799999</v>
      </c>
      <c r="K26" s="1266">
        <v>289194649.09999996</v>
      </c>
      <c r="L26" s="1266">
        <v>167417332.49000001</v>
      </c>
      <c r="M26" s="1266">
        <v>550629537</v>
      </c>
      <c r="N26" s="1266">
        <v>1724269938.75</v>
      </c>
      <c r="O26" s="1266">
        <v>399828430.29999995</v>
      </c>
      <c r="P26" s="1266">
        <v>241185266.46000001</v>
      </c>
      <c r="Q26" s="1266">
        <v>78272380.020000011</v>
      </c>
      <c r="R26" s="1266">
        <v>826137518</v>
      </c>
      <c r="S26" s="1266">
        <v>964318290</v>
      </c>
      <c r="T26" s="1675">
        <v>1359720238</v>
      </c>
      <c r="U26" s="1267">
        <v>75947907</v>
      </c>
    </row>
    <row r="27" spans="1:23" s="1260" customFormat="1" ht="15" x14ac:dyDescent="0.25">
      <c r="A27" s="1280" t="s">
        <v>2064</v>
      </c>
      <c r="B27" s="1271">
        <v>505076922.63</v>
      </c>
      <c r="C27" s="1281">
        <v>4569942.12</v>
      </c>
      <c r="D27" s="1281">
        <v>2688168650</v>
      </c>
      <c r="E27" s="1281">
        <v>1301605.3500000001</v>
      </c>
      <c r="F27" s="1281">
        <v>170775458.09</v>
      </c>
      <c r="G27" s="1281">
        <v>310872593</v>
      </c>
      <c r="H27" s="1281">
        <v>1880464133.8799999</v>
      </c>
      <c r="I27" s="1281">
        <v>1063578505</v>
      </c>
      <c r="J27" s="1281">
        <v>1028133679.63</v>
      </c>
      <c r="K27" s="1281">
        <v>200850761.73999998</v>
      </c>
      <c r="L27" s="1281">
        <v>153569830.5</v>
      </c>
      <c r="M27" s="1281">
        <v>217679642</v>
      </c>
      <c r="N27" s="1281">
        <v>662570509.40999997</v>
      </c>
      <c r="O27" s="1281">
        <v>83242506.539999992</v>
      </c>
      <c r="P27" s="1281">
        <v>152048488.5</v>
      </c>
      <c r="Q27" s="1281">
        <v>45816225.460000001</v>
      </c>
      <c r="R27" s="1281">
        <v>159399457</v>
      </c>
      <c r="S27" s="1281">
        <v>364266758</v>
      </c>
      <c r="T27" s="1676">
        <v>1102670533</v>
      </c>
      <c r="U27" s="1272">
        <v>41631308</v>
      </c>
    </row>
    <row r="28" spans="1:23" s="1260" customFormat="1" ht="15" x14ac:dyDescent="0.25">
      <c r="A28" s="1274" t="s">
        <v>2065</v>
      </c>
      <c r="B28" s="1275">
        <v>71951534.209999993</v>
      </c>
      <c r="C28" s="1275">
        <v>3647410.77</v>
      </c>
      <c r="D28" s="1275">
        <v>1967362219</v>
      </c>
      <c r="E28" s="1275">
        <v>964901.77</v>
      </c>
      <c r="F28" s="1275">
        <v>110527982.16</v>
      </c>
      <c r="G28" s="1275">
        <v>57246507</v>
      </c>
      <c r="H28" s="1275">
        <v>492731340.55000001</v>
      </c>
      <c r="I28" s="1275">
        <v>186673578</v>
      </c>
      <c r="J28" s="1275">
        <v>80726516.239999995</v>
      </c>
      <c r="K28" s="1275">
        <v>35633748.170000002</v>
      </c>
      <c r="L28" s="1275">
        <v>101572338.48</v>
      </c>
      <c r="M28" s="1275">
        <v>30299797</v>
      </c>
      <c r="N28" s="1275">
        <v>256315431</v>
      </c>
      <c r="O28" s="1275">
        <v>5992226.9699999997</v>
      </c>
      <c r="P28" s="1275">
        <v>53235855.920000002</v>
      </c>
      <c r="Q28" s="1275">
        <v>12367002.98</v>
      </c>
      <c r="R28" s="1275">
        <v>0</v>
      </c>
      <c r="S28" s="1275">
        <v>177255891</v>
      </c>
      <c r="T28" s="1677">
        <v>181852909</v>
      </c>
      <c r="U28" s="1278">
        <v>14013036</v>
      </c>
    </row>
    <row r="29" spans="1:23" s="1260" customFormat="1" ht="15" x14ac:dyDescent="0.25">
      <c r="A29" s="1274" t="s">
        <v>2066</v>
      </c>
      <c r="B29" s="1275">
        <v>269532922.29000002</v>
      </c>
      <c r="C29" s="1275">
        <v>434278.38</v>
      </c>
      <c r="D29" s="1275">
        <v>36254672</v>
      </c>
      <c r="E29" s="1275">
        <v>0</v>
      </c>
      <c r="F29" s="1275">
        <v>16767824.619999999</v>
      </c>
      <c r="G29" s="1275">
        <v>34076375</v>
      </c>
      <c r="H29" s="1275">
        <v>366990335.06999999</v>
      </c>
      <c r="I29" s="1275">
        <v>657473219</v>
      </c>
      <c r="J29" s="1275">
        <v>877591321.36000001</v>
      </c>
      <c r="K29" s="1275">
        <v>128512427.22</v>
      </c>
      <c r="L29" s="1275">
        <v>16294777.73</v>
      </c>
      <c r="M29" s="1275">
        <v>13847155</v>
      </c>
      <c r="N29" s="1275">
        <v>142024962.41999999</v>
      </c>
      <c r="O29" s="1275">
        <v>11387257.59</v>
      </c>
      <c r="P29" s="1275">
        <v>92818282.760000005</v>
      </c>
      <c r="Q29" s="1275">
        <v>14447581.42</v>
      </c>
      <c r="R29" s="1275">
        <v>88108692</v>
      </c>
      <c r="S29" s="1275">
        <v>113164157</v>
      </c>
      <c r="T29" s="1677">
        <v>618914820</v>
      </c>
      <c r="U29" s="1278">
        <v>16721232</v>
      </c>
    </row>
    <row r="30" spans="1:23" s="1260" customFormat="1" ht="15" x14ac:dyDescent="0.25">
      <c r="A30" s="1274" t="s">
        <v>2067</v>
      </c>
      <c r="B30" s="1275">
        <v>0</v>
      </c>
      <c r="C30" s="1275">
        <v>0</v>
      </c>
      <c r="D30" s="1275">
        <v>0</v>
      </c>
      <c r="E30" s="1275">
        <v>0</v>
      </c>
      <c r="F30" s="1275">
        <v>8122386.3799999999</v>
      </c>
      <c r="G30" s="1275">
        <v>104534095</v>
      </c>
      <c r="H30" s="1275">
        <v>322091999.25</v>
      </c>
      <c r="I30" s="1275">
        <v>165456733</v>
      </c>
      <c r="J30" s="1275">
        <v>46102139.060000002</v>
      </c>
      <c r="K30" s="1275">
        <v>0</v>
      </c>
      <c r="L30" s="1275">
        <v>0</v>
      </c>
      <c r="M30" s="1275">
        <v>124671735</v>
      </c>
      <c r="N30" s="1275">
        <v>95800000</v>
      </c>
      <c r="O30" s="1275">
        <v>18724812.399999999</v>
      </c>
      <c r="P30" s="1275">
        <v>0</v>
      </c>
      <c r="Q30" s="1275">
        <v>8283000</v>
      </c>
      <c r="R30" s="1275">
        <v>0</v>
      </c>
      <c r="S30" s="1275">
        <v>17953026</v>
      </c>
      <c r="T30" s="1677">
        <v>213278572</v>
      </c>
      <c r="U30" s="1278">
        <v>4903210</v>
      </c>
    </row>
    <row r="31" spans="1:23" s="1260" customFormat="1" ht="15" x14ac:dyDescent="0.25">
      <c r="A31" s="1286" t="s">
        <v>2098</v>
      </c>
      <c r="B31" s="1275">
        <v>0</v>
      </c>
      <c r="C31" s="1275">
        <v>0</v>
      </c>
      <c r="D31" s="1275">
        <v>0</v>
      </c>
      <c r="E31" s="1275">
        <v>0</v>
      </c>
      <c r="F31" s="1275">
        <v>0</v>
      </c>
      <c r="G31" s="1275">
        <v>20893516</v>
      </c>
      <c r="H31" s="1275">
        <v>353420094.23000002</v>
      </c>
      <c r="I31" s="1275">
        <v>0</v>
      </c>
      <c r="J31" s="1275">
        <v>0</v>
      </c>
      <c r="K31" s="1275">
        <v>0</v>
      </c>
      <c r="L31" s="1275">
        <v>0</v>
      </c>
      <c r="M31" s="1275">
        <v>0</v>
      </c>
      <c r="N31" s="1275">
        <v>0</v>
      </c>
      <c r="O31" s="1275">
        <v>0</v>
      </c>
      <c r="P31" s="1275">
        <v>0</v>
      </c>
      <c r="Q31" s="1275">
        <v>0</v>
      </c>
      <c r="R31" s="1275">
        <v>424592</v>
      </c>
      <c r="S31" s="1275">
        <v>0</v>
      </c>
      <c r="T31" s="1677">
        <v>0</v>
      </c>
      <c r="U31" s="1278">
        <v>0</v>
      </c>
    </row>
    <row r="32" spans="1:23" s="1260" customFormat="1" ht="15" x14ac:dyDescent="0.25">
      <c r="A32" s="1274" t="s">
        <v>2069</v>
      </c>
      <c r="B32" s="1275">
        <v>163592466.13</v>
      </c>
      <c r="C32" s="1275">
        <v>0</v>
      </c>
      <c r="D32" s="1275">
        <v>581579162</v>
      </c>
      <c r="E32" s="1275">
        <v>336703.58</v>
      </c>
      <c r="F32" s="1275">
        <v>35357264.93</v>
      </c>
      <c r="G32" s="1275">
        <v>73044234</v>
      </c>
      <c r="H32" s="1275">
        <v>345214197.25</v>
      </c>
      <c r="I32" s="1275">
        <v>42828254</v>
      </c>
      <c r="J32" s="1275">
        <v>12816620.66</v>
      </c>
      <c r="K32" s="1275">
        <v>36704586.350000001</v>
      </c>
      <c r="L32" s="1275">
        <v>35702714.289999999</v>
      </c>
      <c r="M32" s="1275">
        <v>11900940</v>
      </c>
      <c r="N32" s="1275">
        <v>65677581.270000003</v>
      </c>
      <c r="O32" s="1275">
        <v>7151478.1699999999</v>
      </c>
      <c r="P32" s="1275">
        <v>5994349.8200000003</v>
      </c>
      <c r="Q32" s="1275">
        <v>10718641.060000001</v>
      </c>
      <c r="R32" s="1275">
        <v>70866173</v>
      </c>
      <c r="S32" s="1275">
        <v>53585061</v>
      </c>
      <c r="T32" s="1677">
        <v>18971761</v>
      </c>
      <c r="U32" s="1278">
        <v>5738349</v>
      </c>
    </row>
    <row r="33" spans="1:23" s="1260" customFormat="1" ht="15" x14ac:dyDescent="0.25">
      <c r="A33" s="1284" t="s">
        <v>2070</v>
      </c>
      <c r="B33" s="1275">
        <v>0</v>
      </c>
      <c r="C33" s="1275">
        <v>0</v>
      </c>
      <c r="D33" s="1275">
        <v>0</v>
      </c>
      <c r="E33" s="1275">
        <v>0</v>
      </c>
      <c r="F33" s="1275">
        <v>0</v>
      </c>
      <c r="G33" s="1275">
        <v>10498338</v>
      </c>
      <c r="H33" s="1275">
        <v>16167.53</v>
      </c>
      <c r="I33" s="1275">
        <v>10707746</v>
      </c>
      <c r="J33" s="1275">
        <v>0</v>
      </c>
      <c r="K33" s="1275">
        <v>0</v>
      </c>
      <c r="L33" s="1275">
        <v>0</v>
      </c>
      <c r="M33" s="1275">
        <v>190557</v>
      </c>
      <c r="N33" s="1275">
        <v>102752534.72</v>
      </c>
      <c r="O33" s="1275">
        <v>0</v>
      </c>
      <c r="P33" s="1275">
        <v>0</v>
      </c>
      <c r="Q33" s="1275">
        <v>0</v>
      </c>
      <c r="R33" s="1275">
        <v>0</v>
      </c>
      <c r="S33" s="1275">
        <v>78122</v>
      </c>
      <c r="T33" s="1677">
        <v>0</v>
      </c>
      <c r="U33" s="1278">
        <v>0</v>
      </c>
    </row>
    <row r="34" spans="1:23" s="1260" customFormat="1" ht="15" x14ac:dyDescent="0.25">
      <c r="A34" s="1284" t="s">
        <v>2071</v>
      </c>
      <c r="B34" s="1275">
        <v>0</v>
      </c>
      <c r="C34" s="1275">
        <v>0</v>
      </c>
      <c r="D34" s="1275">
        <v>0</v>
      </c>
      <c r="E34" s="1275">
        <v>0</v>
      </c>
      <c r="F34" s="1275">
        <v>0</v>
      </c>
      <c r="G34" s="1275">
        <v>0</v>
      </c>
      <c r="H34" s="1275">
        <v>0</v>
      </c>
      <c r="I34" s="1275">
        <v>438975</v>
      </c>
      <c r="J34" s="1275">
        <v>0</v>
      </c>
      <c r="K34" s="1275">
        <v>0</v>
      </c>
      <c r="L34" s="1275">
        <v>0</v>
      </c>
      <c r="M34" s="1275">
        <v>36769458</v>
      </c>
      <c r="N34" s="1275">
        <v>0</v>
      </c>
      <c r="O34" s="1275">
        <v>39986731.409999996</v>
      </c>
      <c r="P34" s="1275">
        <v>0</v>
      </c>
      <c r="Q34" s="1275">
        <v>0</v>
      </c>
      <c r="R34" s="1275">
        <v>0</v>
      </c>
      <c r="S34" s="1275">
        <v>0</v>
      </c>
      <c r="T34" s="1677">
        <v>69652471</v>
      </c>
      <c r="U34" s="1278">
        <v>162168</v>
      </c>
    </row>
    <row r="35" spans="1:23" s="1260" customFormat="1" ht="15" x14ac:dyDescent="0.25">
      <c r="A35" s="1284" t="s">
        <v>2072</v>
      </c>
      <c r="B35" s="1275">
        <v>0</v>
      </c>
      <c r="C35" s="1275">
        <v>488252.97</v>
      </c>
      <c r="D35" s="1275">
        <v>102972597</v>
      </c>
      <c r="E35" s="1275">
        <v>0</v>
      </c>
      <c r="F35" s="1275">
        <v>0</v>
      </c>
      <c r="G35" s="1275">
        <v>10579528</v>
      </c>
      <c r="H35" s="1275">
        <v>0</v>
      </c>
      <c r="I35" s="1275">
        <v>0</v>
      </c>
      <c r="J35" s="1275">
        <v>10897082.310000001</v>
      </c>
      <c r="K35" s="1275">
        <v>0</v>
      </c>
      <c r="L35" s="1275">
        <v>0</v>
      </c>
      <c r="M35" s="1275">
        <v>0</v>
      </c>
      <c r="N35" s="1275">
        <v>0</v>
      </c>
      <c r="O35" s="1275">
        <v>0</v>
      </c>
      <c r="P35" s="1275">
        <v>0</v>
      </c>
      <c r="Q35" s="1275">
        <v>0</v>
      </c>
      <c r="R35" s="1275">
        <v>0</v>
      </c>
      <c r="S35" s="1275">
        <v>2230501</v>
      </c>
      <c r="T35" s="1677">
        <v>0</v>
      </c>
      <c r="U35" s="1278">
        <v>93313</v>
      </c>
    </row>
    <row r="36" spans="1:23" s="1260" customFormat="1" ht="15" x14ac:dyDescent="0.25">
      <c r="A36" s="1287" t="s">
        <v>2073</v>
      </c>
      <c r="B36" s="1271">
        <v>290731019.86000001</v>
      </c>
      <c r="C36" s="1281">
        <v>1940113.03</v>
      </c>
      <c r="D36" s="1281">
        <v>157780252</v>
      </c>
      <c r="E36" s="1281">
        <v>869616.19</v>
      </c>
      <c r="F36" s="1281">
        <v>239608478.48000002</v>
      </c>
      <c r="G36" s="1281">
        <v>836966544</v>
      </c>
      <c r="H36" s="1281">
        <v>1845713735.4099998</v>
      </c>
      <c r="I36" s="1281">
        <v>60600363</v>
      </c>
      <c r="J36" s="1281">
        <v>629818448.95000005</v>
      </c>
      <c r="K36" s="1281">
        <v>88343887.359999999</v>
      </c>
      <c r="L36" s="1281">
        <v>13847501.99</v>
      </c>
      <c r="M36" s="1281">
        <v>332949895</v>
      </c>
      <c r="N36" s="1281">
        <v>1061699429.3399999</v>
      </c>
      <c r="O36" s="1281">
        <v>316585923.75999999</v>
      </c>
      <c r="P36" s="1281">
        <v>89136777.960000008</v>
      </c>
      <c r="Q36" s="1281">
        <v>32456154.560000002</v>
      </c>
      <c r="R36" s="1281">
        <v>666738061</v>
      </c>
      <c r="S36" s="1281">
        <v>600051532</v>
      </c>
      <c r="T36" s="1676">
        <v>257049705</v>
      </c>
      <c r="U36" s="1272">
        <v>34316599</v>
      </c>
    </row>
    <row r="37" spans="1:23" s="1260" customFormat="1" ht="15" x14ac:dyDescent="0.25">
      <c r="A37" s="1284" t="s">
        <v>2074</v>
      </c>
      <c r="B37" s="1277">
        <v>0</v>
      </c>
      <c r="C37" s="1275">
        <v>0</v>
      </c>
      <c r="D37" s="1275">
        <v>0</v>
      </c>
      <c r="E37" s="1275">
        <v>0</v>
      </c>
      <c r="F37" s="1275">
        <v>0</v>
      </c>
      <c r="G37" s="1275">
        <v>13795401</v>
      </c>
      <c r="H37" s="1275">
        <v>0</v>
      </c>
      <c r="I37" s="1275">
        <v>0</v>
      </c>
      <c r="J37" s="1275">
        <v>0</v>
      </c>
      <c r="K37" s="1275">
        <v>0</v>
      </c>
      <c r="L37" s="1275">
        <v>0</v>
      </c>
      <c r="M37" s="1275">
        <v>0</v>
      </c>
      <c r="N37" s="1275">
        <v>8208935.6500000004</v>
      </c>
      <c r="O37" s="1275">
        <v>0</v>
      </c>
      <c r="P37" s="1275">
        <v>0</v>
      </c>
      <c r="Q37" s="1275">
        <v>0</v>
      </c>
      <c r="R37" s="1275">
        <v>0</v>
      </c>
      <c r="S37" s="1275">
        <v>0</v>
      </c>
      <c r="T37" s="1364">
        <v>0</v>
      </c>
      <c r="U37" s="1278">
        <v>0</v>
      </c>
    </row>
    <row r="38" spans="1:23" s="1260" customFormat="1" ht="15" x14ac:dyDescent="0.25">
      <c r="A38" s="1284" t="s">
        <v>2075</v>
      </c>
      <c r="B38" s="1277">
        <v>287450486.5</v>
      </c>
      <c r="C38" s="1275">
        <v>0</v>
      </c>
      <c r="D38" s="1275">
        <v>0</v>
      </c>
      <c r="E38" s="1275">
        <v>0</v>
      </c>
      <c r="F38" s="1275">
        <v>110303838.59</v>
      </c>
      <c r="G38" s="1275">
        <v>300016644</v>
      </c>
      <c r="H38" s="1275">
        <v>1269743581.9400001</v>
      </c>
      <c r="I38" s="1275">
        <v>53333334</v>
      </c>
      <c r="J38" s="1275">
        <v>555896646.72000003</v>
      </c>
      <c r="K38" s="1275">
        <v>70220268.239999995</v>
      </c>
      <c r="L38" s="1275">
        <v>8039062.5</v>
      </c>
      <c r="M38" s="1275">
        <v>48707000</v>
      </c>
      <c r="N38" s="1275">
        <v>514428474</v>
      </c>
      <c r="O38" s="1275">
        <v>51548230.600000001</v>
      </c>
      <c r="P38" s="1275">
        <v>81424856.640000001</v>
      </c>
      <c r="Q38" s="1275">
        <v>6129741.2400000002</v>
      </c>
      <c r="R38" s="1275">
        <v>189556495</v>
      </c>
      <c r="S38" s="1275">
        <v>333296730</v>
      </c>
      <c r="T38" s="1364">
        <v>91689172</v>
      </c>
      <c r="U38" s="1278">
        <v>11634105</v>
      </c>
    </row>
    <row r="39" spans="1:23" s="1260" customFormat="1" ht="15" x14ac:dyDescent="0.25">
      <c r="A39" s="1284" t="s">
        <v>2076</v>
      </c>
      <c r="B39" s="1277">
        <v>0</v>
      </c>
      <c r="C39" s="1275">
        <v>0</v>
      </c>
      <c r="D39" s="1275">
        <v>0</v>
      </c>
      <c r="E39" s="1275">
        <v>0</v>
      </c>
      <c r="F39" s="1275">
        <v>79419864</v>
      </c>
      <c r="G39" s="1275">
        <v>370925323</v>
      </c>
      <c r="H39" s="1275">
        <v>520693644</v>
      </c>
      <c r="I39" s="1275">
        <v>0</v>
      </c>
      <c r="J39" s="1275">
        <v>70675260</v>
      </c>
      <c r="K39" s="1275">
        <v>0</v>
      </c>
      <c r="L39" s="1275">
        <v>0</v>
      </c>
      <c r="M39" s="1275">
        <v>280722400</v>
      </c>
      <c r="N39" s="1275">
        <v>496365000</v>
      </c>
      <c r="O39" s="1275">
        <v>262969704.28</v>
      </c>
      <c r="P39" s="1275">
        <v>0</v>
      </c>
      <c r="Q39" s="1275">
        <v>22500000</v>
      </c>
      <c r="R39" s="1275">
        <v>470785000</v>
      </c>
      <c r="S39" s="1275">
        <v>208021122</v>
      </c>
      <c r="T39" s="1364">
        <v>128460000</v>
      </c>
      <c r="U39" s="1278">
        <v>18007200</v>
      </c>
    </row>
    <row r="40" spans="1:23" s="1260" customFormat="1" ht="15" x14ac:dyDescent="0.25">
      <c r="A40" s="1288" t="s">
        <v>2077</v>
      </c>
      <c r="B40" s="1277">
        <v>0</v>
      </c>
      <c r="C40" s="1275">
        <v>0</v>
      </c>
      <c r="D40" s="1275">
        <v>0</v>
      </c>
      <c r="E40" s="1275">
        <v>0</v>
      </c>
      <c r="F40" s="1275">
        <v>0</v>
      </c>
      <c r="G40" s="1275">
        <v>1161243</v>
      </c>
      <c r="H40" s="1275">
        <v>0</v>
      </c>
      <c r="I40" s="1275">
        <v>0</v>
      </c>
      <c r="J40" s="1275">
        <v>0</v>
      </c>
      <c r="K40" s="1275">
        <v>0</v>
      </c>
      <c r="L40" s="1275">
        <v>0</v>
      </c>
      <c r="M40" s="1275">
        <v>0</v>
      </c>
      <c r="N40" s="1275">
        <v>0</v>
      </c>
      <c r="O40" s="1275">
        <v>0</v>
      </c>
      <c r="P40" s="1275">
        <v>0</v>
      </c>
      <c r="Q40" s="1275">
        <v>0</v>
      </c>
      <c r="R40" s="1275">
        <v>0</v>
      </c>
      <c r="S40" s="1275">
        <v>0</v>
      </c>
      <c r="T40" s="1364">
        <v>0</v>
      </c>
      <c r="U40" s="1278">
        <v>0</v>
      </c>
    </row>
    <row r="41" spans="1:23" s="1260" customFormat="1" ht="15" x14ac:dyDescent="0.25">
      <c r="A41" s="1284" t="s">
        <v>2078</v>
      </c>
      <c r="B41" s="1277">
        <v>3280533.36</v>
      </c>
      <c r="C41" s="1275">
        <v>0</v>
      </c>
      <c r="D41" s="1275">
        <v>154684905</v>
      </c>
      <c r="E41" s="1275">
        <v>0</v>
      </c>
      <c r="F41" s="1275">
        <v>0</v>
      </c>
      <c r="G41" s="1275">
        <v>110128742</v>
      </c>
      <c r="H41" s="1275">
        <v>16788016.010000002</v>
      </c>
      <c r="I41" s="1275">
        <v>0</v>
      </c>
      <c r="J41" s="1275">
        <v>0</v>
      </c>
      <c r="K41" s="1275">
        <v>0</v>
      </c>
      <c r="L41" s="1275">
        <v>0</v>
      </c>
      <c r="M41" s="1275">
        <v>0</v>
      </c>
      <c r="N41" s="1275">
        <v>0</v>
      </c>
      <c r="O41" s="1275">
        <v>0</v>
      </c>
      <c r="P41" s="1275">
        <v>0</v>
      </c>
      <c r="Q41" s="1275">
        <v>57315.41</v>
      </c>
      <c r="R41" s="1275">
        <v>0</v>
      </c>
      <c r="S41" s="1275">
        <v>0</v>
      </c>
      <c r="T41" s="1364">
        <v>29548680</v>
      </c>
      <c r="U41" s="1278">
        <v>2774955</v>
      </c>
    </row>
    <row r="42" spans="1:23" s="1260" customFormat="1" ht="15" x14ac:dyDescent="0.25">
      <c r="A42" s="1284" t="s">
        <v>2079</v>
      </c>
      <c r="B42" s="1277">
        <v>0</v>
      </c>
      <c r="C42" s="1275">
        <v>0</v>
      </c>
      <c r="D42" s="1275">
        <v>0</v>
      </c>
      <c r="E42" s="1275">
        <v>0</v>
      </c>
      <c r="F42" s="1275">
        <v>0</v>
      </c>
      <c r="G42" s="1275">
        <v>0</v>
      </c>
      <c r="H42" s="1275">
        <v>82820.11</v>
      </c>
      <c r="I42" s="1275">
        <v>0</v>
      </c>
      <c r="J42" s="1275">
        <v>0</v>
      </c>
      <c r="K42" s="1275">
        <v>0</v>
      </c>
      <c r="L42" s="1275">
        <v>0</v>
      </c>
      <c r="M42" s="1275">
        <v>547752</v>
      </c>
      <c r="N42" s="1275">
        <v>0</v>
      </c>
      <c r="O42" s="1275">
        <v>0</v>
      </c>
      <c r="P42" s="1275">
        <v>0</v>
      </c>
      <c r="Q42" s="1275">
        <v>0</v>
      </c>
      <c r="R42" s="1275">
        <v>0</v>
      </c>
      <c r="S42" s="1275">
        <v>0</v>
      </c>
      <c r="T42" s="1364">
        <v>0</v>
      </c>
      <c r="U42" s="1278">
        <v>0</v>
      </c>
    </row>
    <row r="43" spans="1:23" s="1260" customFormat="1" ht="15" x14ac:dyDescent="0.25">
      <c r="A43" s="1284" t="s">
        <v>2080</v>
      </c>
      <c r="B43" s="1277">
        <v>0</v>
      </c>
      <c r="C43" s="1275">
        <v>1940113.03</v>
      </c>
      <c r="D43" s="1275">
        <v>3095347</v>
      </c>
      <c r="E43" s="1275">
        <v>869616.19</v>
      </c>
      <c r="F43" s="1275">
        <v>49884775.890000001</v>
      </c>
      <c r="G43" s="1275">
        <v>22945257</v>
      </c>
      <c r="H43" s="1275">
        <v>38405673.350000001</v>
      </c>
      <c r="I43" s="1275">
        <v>7267029</v>
      </c>
      <c r="J43" s="1275">
        <v>3246542.23</v>
      </c>
      <c r="K43" s="1275">
        <v>18123619.120000001</v>
      </c>
      <c r="L43" s="1275">
        <v>5808439.4900000002</v>
      </c>
      <c r="M43" s="1275">
        <v>2972743</v>
      </c>
      <c r="N43" s="1275">
        <v>40210816.049999997</v>
      </c>
      <c r="O43" s="1275">
        <v>2067988.88</v>
      </c>
      <c r="P43" s="1275">
        <v>7711921.3200000003</v>
      </c>
      <c r="Q43" s="1275">
        <v>3769097.91</v>
      </c>
      <c r="R43" s="1275">
        <v>6396566</v>
      </c>
      <c r="S43" s="1275">
        <v>48305690</v>
      </c>
      <c r="T43" s="1364">
        <v>5247109</v>
      </c>
      <c r="U43" s="1278">
        <v>1352553</v>
      </c>
    </row>
    <row r="44" spans="1:23" s="1260" customFormat="1" ht="15.75" thickBot="1" x14ac:dyDescent="0.3">
      <c r="A44" s="1284" t="s">
        <v>2081</v>
      </c>
      <c r="B44" s="1277">
        <v>0</v>
      </c>
      <c r="C44" s="1275">
        <v>0</v>
      </c>
      <c r="D44" s="1275">
        <v>0</v>
      </c>
      <c r="E44" s="1275">
        <v>0</v>
      </c>
      <c r="F44" s="1275">
        <v>0</v>
      </c>
      <c r="G44" s="1275">
        <v>17993934</v>
      </c>
      <c r="H44" s="1275">
        <v>0</v>
      </c>
      <c r="I44" s="1275">
        <v>0</v>
      </c>
      <c r="J44" s="1275">
        <v>0</v>
      </c>
      <c r="K44" s="1275">
        <v>0</v>
      </c>
      <c r="L44" s="1275">
        <v>0</v>
      </c>
      <c r="M44" s="1275">
        <v>0</v>
      </c>
      <c r="N44" s="1275">
        <v>2486203.64</v>
      </c>
      <c r="O44" s="1275">
        <v>0</v>
      </c>
      <c r="P44" s="1275">
        <v>0</v>
      </c>
      <c r="Q44" s="1275">
        <v>0</v>
      </c>
      <c r="R44" s="1275">
        <v>0</v>
      </c>
      <c r="S44" s="1275">
        <v>10427990</v>
      </c>
      <c r="T44" s="1364">
        <v>2104744</v>
      </c>
      <c r="U44" s="1278">
        <v>547786</v>
      </c>
    </row>
    <row r="45" spans="1:23" s="1260" customFormat="1" ht="15.75" thickBot="1" x14ac:dyDescent="0.3">
      <c r="A45" s="1285" t="s">
        <v>2082</v>
      </c>
      <c r="B45" s="1265">
        <v>805000834.56000006</v>
      </c>
      <c r="C45" s="1266">
        <v>50006869.180000007</v>
      </c>
      <c r="D45" s="1266">
        <v>2118660498</v>
      </c>
      <c r="E45" s="1266">
        <v>43681261.200000003</v>
      </c>
      <c r="F45" s="1266">
        <v>739415988.50999999</v>
      </c>
      <c r="G45" s="1266">
        <v>1625619506</v>
      </c>
      <c r="H45" s="1266">
        <v>2152274884.8199997</v>
      </c>
      <c r="I45" s="1266">
        <v>1001767028</v>
      </c>
      <c r="J45" s="1266">
        <v>717444070.99000001</v>
      </c>
      <c r="K45" s="1266">
        <v>460466244.83000004</v>
      </c>
      <c r="L45" s="1266">
        <v>199169455.18000001</v>
      </c>
      <c r="M45" s="1266">
        <v>336595768</v>
      </c>
      <c r="N45" s="1266">
        <v>1517766651.54</v>
      </c>
      <c r="O45" s="1266">
        <v>209912532.96999997</v>
      </c>
      <c r="P45" s="1266">
        <v>126081866.25999999</v>
      </c>
      <c r="Q45" s="1266">
        <v>74847309.949999988</v>
      </c>
      <c r="R45" s="1266">
        <v>587467368</v>
      </c>
      <c r="S45" s="1266">
        <v>642897265</v>
      </c>
      <c r="T45" s="1675">
        <v>558931261</v>
      </c>
      <c r="U45" s="1267">
        <v>52296459</v>
      </c>
    </row>
    <row r="46" spans="1:23" s="1260" customFormat="1" ht="15" x14ac:dyDescent="0.25">
      <c r="A46" s="1284" t="s">
        <v>2083</v>
      </c>
      <c r="B46" s="1275">
        <v>460980000</v>
      </c>
      <c r="C46" s="1275">
        <v>61134100</v>
      </c>
      <c r="D46" s="1275">
        <v>187574800</v>
      </c>
      <c r="E46" s="1275">
        <v>30364930</v>
      </c>
      <c r="F46" s="1275">
        <v>304957600</v>
      </c>
      <c r="G46" s="1275">
        <v>207243000</v>
      </c>
      <c r="H46" s="1275">
        <v>420162600</v>
      </c>
      <c r="I46" s="1275">
        <v>301274000</v>
      </c>
      <c r="J46" s="1275">
        <v>570200000</v>
      </c>
      <c r="K46" s="1275">
        <v>113527000</v>
      </c>
      <c r="L46" s="1275">
        <v>34330400</v>
      </c>
      <c r="M46" s="1275">
        <v>41835000</v>
      </c>
      <c r="N46" s="1275">
        <v>683814600</v>
      </c>
      <c r="O46" s="1275">
        <v>98000000</v>
      </c>
      <c r="P46" s="1275">
        <v>85182200</v>
      </c>
      <c r="Q46" s="1275">
        <v>11501000</v>
      </c>
      <c r="R46" s="1275">
        <v>492019730</v>
      </c>
      <c r="S46" s="1275">
        <v>121470000</v>
      </c>
      <c r="T46" s="1364">
        <v>264000000</v>
      </c>
      <c r="U46" s="1278">
        <v>46000000</v>
      </c>
      <c r="V46" s="1283"/>
      <c r="W46" s="1283"/>
    </row>
    <row r="47" spans="1:23" s="1260" customFormat="1" ht="15" x14ac:dyDescent="0.25">
      <c r="A47" s="1284" t="s">
        <v>2084</v>
      </c>
      <c r="B47" s="1275">
        <v>18052.36</v>
      </c>
      <c r="C47" s="1275">
        <v>0</v>
      </c>
      <c r="D47" s="1275">
        <v>47505837</v>
      </c>
      <c r="E47" s="1275">
        <v>0</v>
      </c>
      <c r="F47" s="1275">
        <v>0</v>
      </c>
      <c r="G47" s="1275">
        <v>0</v>
      </c>
      <c r="H47" s="1275">
        <v>0</v>
      </c>
      <c r="I47" s="1275">
        <v>0</v>
      </c>
      <c r="J47" s="1275">
        <v>0</v>
      </c>
      <c r="K47" s="1275">
        <v>16674899.640000001</v>
      </c>
      <c r="L47" s="1275">
        <v>0</v>
      </c>
      <c r="M47" s="1275">
        <v>0</v>
      </c>
      <c r="N47" s="1275">
        <v>1058010</v>
      </c>
      <c r="O47" s="1275">
        <v>0</v>
      </c>
      <c r="P47" s="1275">
        <v>0</v>
      </c>
      <c r="Q47" s="1275">
        <v>0</v>
      </c>
      <c r="R47" s="1275">
        <v>0</v>
      </c>
      <c r="S47" s="1275">
        <v>100003698</v>
      </c>
      <c r="T47" s="1364">
        <v>13776153</v>
      </c>
      <c r="U47" s="1278">
        <v>0</v>
      </c>
      <c r="V47" s="1283"/>
      <c r="W47" s="1283"/>
    </row>
    <row r="48" spans="1:23" s="1260" customFormat="1" ht="15" x14ac:dyDescent="0.25">
      <c r="A48" s="1284" t="s">
        <v>2085</v>
      </c>
      <c r="B48" s="1275">
        <v>0</v>
      </c>
      <c r="C48" s="1275">
        <v>0</v>
      </c>
      <c r="D48" s="1275">
        <v>0</v>
      </c>
      <c r="E48" s="1275">
        <v>0</v>
      </c>
      <c r="F48" s="1275">
        <v>0</v>
      </c>
      <c r="G48" s="1275">
        <v>103813765</v>
      </c>
      <c r="H48" s="1275">
        <v>114432154.44</v>
      </c>
      <c r="I48" s="1275">
        <v>0</v>
      </c>
      <c r="J48" s="1275">
        <v>0</v>
      </c>
      <c r="K48" s="1275">
        <v>0</v>
      </c>
      <c r="L48" s="1275">
        <v>52748933.829999998</v>
      </c>
      <c r="M48" s="1275">
        <v>0</v>
      </c>
      <c r="N48" s="1275">
        <v>138615172.03</v>
      </c>
      <c r="O48" s="1275">
        <v>0</v>
      </c>
      <c r="P48" s="1275">
        <v>0</v>
      </c>
      <c r="Q48" s="1275">
        <v>0</v>
      </c>
      <c r="R48" s="1275">
        <v>0</v>
      </c>
      <c r="S48" s="1275">
        <v>1167535</v>
      </c>
      <c r="T48" s="1364">
        <v>0</v>
      </c>
      <c r="U48" s="1278">
        <v>0</v>
      </c>
      <c r="V48" s="1283"/>
      <c r="W48" s="1283"/>
    </row>
    <row r="49" spans="1:23" s="1260" customFormat="1" ht="15" x14ac:dyDescent="0.25">
      <c r="A49" s="1284" t="s">
        <v>2086</v>
      </c>
      <c r="B49" s="1275">
        <v>0</v>
      </c>
      <c r="C49" s="1275">
        <v>3455.46</v>
      </c>
      <c r="D49" s="1275">
        <v>0</v>
      </c>
      <c r="E49" s="1275">
        <v>0</v>
      </c>
      <c r="F49" s="1275">
        <v>0</v>
      </c>
      <c r="G49" s="1275">
        <v>0</v>
      </c>
      <c r="H49" s="1275">
        <v>-35750.71</v>
      </c>
      <c r="I49" s="1275">
        <v>0</v>
      </c>
      <c r="J49" s="1275">
        <v>377594.7</v>
      </c>
      <c r="K49" s="1275">
        <v>70800568.549999997</v>
      </c>
      <c r="L49" s="1275">
        <v>0</v>
      </c>
      <c r="M49" s="1275">
        <v>0</v>
      </c>
      <c r="N49" s="1275">
        <v>27226549.010000002</v>
      </c>
      <c r="O49" s="1275">
        <v>58444086.579999998</v>
      </c>
      <c r="P49" s="1275">
        <v>12425351.25</v>
      </c>
      <c r="Q49" s="1275">
        <v>1830463.16</v>
      </c>
      <c r="R49" s="1275">
        <v>0</v>
      </c>
      <c r="S49" s="1275">
        <v>2251522</v>
      </c>
      <c r="T49" s="1364">
        <v>209393980</v>
      </c>
      <c r="U49" s="1278">
        <v>4128958</v>
      </c>
      <c r="V49" s="1283"/>
      <c r="W49" s="1283"/>
    </row>
    <row r="50" spans="1:23" s="1260" customFormat="1" ht="15" x14ac:dyDescent="0.25">
      <c r="A50" s="1284" t="s">
        <v>2087</v>
      </c>
      <c r="B50" s="1275">
        <v>14265988.02</v>
      </c>
      <c r="C50" s="1275">
        <v>595.01</v>
      </c>
      <c r="D50" s="1275">
        <v>95930353</v>
      </c>
      <c r="E50" s="1275">
        <v>877627.97</v>
      </c>
      <c r="F50" s="1275">
        <v>35804709.689999998</v>
      </c>
      <c r="G50" s="1275">
        <v>727930264</v>
      </c>
      <c r="H50" s="1275">
        <v>206212088.13999999</v>
      </c>
      <c r="I50" s="1275">
        <v>33188798</v>
      </c>
      <c r="J50" s="1275">
        <v>15297419.41</v>
      </c>
      <c r="K50" s="1275">
        <v>98216343.640000001</v>
      </c>
      <c r="L50" s="1275">
        <v>24592611.739999998</v>
      </c>
      <c r="M50" s="1275">
        <v>139106691</v>
      </c>
      <c r="N50" s="1275">
        <v>170729005.38999999</v>
      </c>
      <c r="O50" s="1275">
        <v>2464969.94</v>
      </c>
      <c r="P50" s="1275">
        <v>5611738.1600000001</v>
      </c>
      <c r="Q50" s="1275">
        <v>2349498.3199999998</v>
      </c>
      <c r="R50" s="1275">
        <v>6318138</v>
      </c>
      <c r="S50" s="1275">
        <v>19111851</v>
      </c>
      <c r="T50" s="1364">
        <v>5875604</v>
      </c>
      <c r="U50" s="1278">
        <v>2033009</v>
      </c>
      <c r="V50" s="1283"/>
      <c r="W50" s="1283"/>
    </row>
    <row r="51" spans="1:23" s="1260" customFormat="1" ht="15" x14ac:dyDescent="0.25">
      <c r="A51" s="1284" t="s">
        <v>2088</v>
      </c>
      <c r="B51" s="1275">
        <v>163330989.15000001</v>
      </c>
      <c r="C51" s="1275">
        <v>1545467.77</v>
      </c>
      <c r="D51" s="1275">
        <v>533112375</v>
      </c>
      <c r="E51" s="1275">
        <v>19612346.559999999</v>
      </c>
      <c r="F51" s="1275">
        <v>34327917.270000003</v>
      </c>
      <c r="G51" s="1275">
        <v>196973068</v>
      </c>
      <c r="H51" s="1275">
        <v>395288635.16000003</v>
      </c>
      <c r="I51" s="1275">
        <v>258150098</v>
      </c>
      <c r="J51" s="1275">
        <v>6072026.2599999998</v>
      </c>
      <c r="K51" s="1275">
        <v>114528446.53</v>
      </c>
      <c r="L51" s="1275">
        <v>35003457.93</v>
      </c>
      <c r="M51" s="1275">
        <v>11398191</v>
      </c>
      <c r="N51" s="1275">
        <v>247019820.91</v>
      </c>
      <c r="O51" s="1275">
        <v>3211050.73</v>
      </c>
      <c r="P51" s="1275">
        <v>7464889.0700000003</v>
      </c>
      <c r="Q51" s="1275">
        <v>3461373.99</v>
      </c>
      <c r="R51" s="1275">
        <v>79821635</v>
      </c>
      <c r="S51" s="1275">
        <v>91025560</v>
      </c>
      <c r="T51" s="1364">
        <v>32398851</v>
      </c>
      <c r="U51" s="1278">
        <v>6896163</v>
      </c>
      <c r="V51" s="1283"/>
      <c r="W51" s="1283"/>
    </row>
    <row r="52" spans="1:23" s="1260" customFormat="1" ht="15" x14ac:dyDescent="0.25">
      <c r="A52" s="1284" t="s">
        <v>2089</v>
      </c>
      <c r="B52" s="1275">
        <v>12284311.109999999</v>
      </c>
      <c r="C52" s="1275">
        <v>10.24</v>
      </c>
      <c r="D52" s="1275">
        <v>221870907</v>
      </c>
      <c r="E52" s="1275">
        <v>1249346.5</v>
      </c>
      <c r="F52" s="1275">
        <v>2024034.74</v>
      </c>
      <c r="G52" s="1275">
        <v>295739033</v>
      </c>
      <c r="H52" s="1275">
        <v>172840810.56999999</v>
      </c>
      <c r="I52" s="1275">
        <v>28514613</v>
      </c>
      <c r="J52" s="1275">
        <v>1777386.39</v>
      </c>
      <c r="K52" s="1275">
        <v>22000588.420000002</v>
      </c>
      <c r="L52" s="1275">
        <v>0</v>
      </c>
      <c r="M52" s="1275">
        <v>10809895</v>
      </c>
      <c r="N52" s="1275">
        <v>255406432.19999999</v>
      </c>
      <c r="O52" s="1275">
        <v>1712428.45</v>
      </c>
      <c r="P52" s="1275">
        <v>9237236.9399999995</v>
      </c>
      <c r="Q52" s="1275">
        <v>2261010.4</v>
      </c>
      <c r="R52" s="1275">
        <v>10770775</v>
      </c>
      <c r="S52" s="1275">
        <v>2871342</v>
      </c>
      <c r="T52" s="1364">
        <v>7695989</v>
      </c>
      <c r="U52" s="1278">
        <v>1398210</v>
      </c>
      <c r="V52" s="1283"/>
      <c r="W52" s="1283"/>
    </row>
    <row r="53" spans="1:23" s="1260" customFormat="1" ht="15" x14ac:dyDescent="0.25">
      <c r="A53" s="1284" t="s">
        <v>2090</v>
      </c>
      <c r="B53" s="1275">
        <v>126851870.48</v>
      </c>
      <c r="C53" s="1275">
        <v>-10930494.189999999</v>
      </c>
      <c r="D53" s="1275">
        <v>858740326</v>
      </c>
      <c r="E53" s="1275">
        <v>-8234775.0499999998</v>
      </c>
      <c r="F53" s="1275">
        <v>358296296.06</v>
      </c>
      <c r="G53" s="1275">
        <v>88795867</v>
      </c>
      <c r="H53" s="1275">
        <v>800708465.54999995</v>
      </c>
      <c r="I53" s="1275">
        <v>293553025</v>
      </c>
      <c r="J53" s="1275">
        <v>90268393.599999994</v>
      </c>
      <c r="K53" s="1275">
        <v>23718898.609999999</v>
      </c>
      <c r="L53" s="1275">
        <v>36410911.560000002</v>
      </c>
      <c r="M53" s="1275">
        <v>97906606</v>
      </c>
      <c r="N53" s="1275">
        <v>2208865</v>
      </c>
      <c r="O53" s="1275">
        <v>43611333.409999996</v>
      </c>
      <c r="P53" s="1275">
        <v>7983281.8899999997</v>
      </c>
      <c r="Q53" s="1275">
        <v>49582174.329999998</v>
      </c>
      <c r="R53" s="1275">
        <v>-3053714</v>
      </c>
      <c r="S53" s="1275">
        <v>309152056</v>
      </c>
      <c r="T53" s="1364">
        <v>-6049887</v>
      </c>
      <c r="U53" s="1278">
        <v>-4740718</v>
      </c>
      <c r="V53" s="1283"/>
      <c r="W53" s="1283"/>
    </row>
    <row r="54" spans="1:23" s="1260" customFormat="1" ht="15.75" thickBot="1" x14ac:dyDescent="0.3">
      <c r="A54" s="1284" t="s">
        <v>2091</v>
      </c>
      <c r="B54" s="1275">
        <v>27269623.440000001</v>
      </c>
      <c r="C54" s="1275">
        <v>-1746265.11</v>
      </c>
      <c r="D54" s="1275">
        <v>173925900</v>
      </c>
      <c r="E54" s="1275">
        <v>-188214.78</v>
      </c>
      <c r="F54" s="1275">
        <v>4005430.75</v>
      </c>
      <c r="G54" s="1275">
        <v>5124509</v>
      </c>
      <c r="H54" s="1275">
        <v>42665881.670000002</v>
      </c>
      <c r="I54" s="1275">
        <v>87086494</v>
      </c>
      <c r="J54" s="1275">
        <v>33451250.629999999</v>
      </c>
      <c r="K54" s="1275">
        <v>999499.44</v>
      </c>
      <c r="L54" s="1275">
        <v>16083140.119999999</v>
      </c>
      <c r="M54" s="1275">
        <v>35539385</v>
      </c>
      <c r="N54" s="1275">
        <v>-8311803</v>
      </c>
      <c r="O54" s="1275">
        <v>2468663.86</v>
      </c>
      <c r="P54" s="1275">
        <v>-1822831.05</v>
      </c>
      <c r="Q54" s="1275">
        <v>3861789.75</v>
      </c>
      <c r="R54" s="1275">
        <v>1590804</v>
      </c>
      <c r="S54" s="1275">
        <v>-4156299</v>
      </c>
      <c r="T54" s="1364">
        <v>31840571</v>
      </c>
      <c r="U54" s="1278">
        <v>-3419163</v>
      </c>
      <c r="V54" s="1283"/>
      <c r="W54" s="1283"/>
    </row>
    <row r="55" spans="1:23" s="1260" customFormat="1" ht="15.75" thickBot="1" x14ac:dyDescent="0.3">
      <c r="A55" s="1285" t="s">
        <v>766</v>
      </c>
      <c r="B55" s="1265">
        <v>1600808777.0500002</v>
      </c>
      <c r="C55" s="1266">
        <v>56516924.330000006</v>
      </c>
      <c r="D55" s="1266">
        <v>4964609400</v>
      </c>
      <c r="E55" s="1266">
        <v>45852482.740000002</v>
      </c>
      <c r="F55" s="1266">
        <v>1149799925.0799999</v>
      </c>
      <c r="G55" s="1266">
        <v>2773458643</v>
      </c>
      <c r="H55" s="1266">
        <v>5878452754.1099997</v>
      </c>
      <c r="I55" s="1266">
        <v>2125945896</v>
      </c>
      <c r="J55" s="1266">
        <v>2375396199.5699997</v>
      </c>
      <c r="K55" s="1266">
        <v>749660893.93000007</v>
      </c>
      <c r="L55" s="1266">
        <v>366586787.67000002</v>
      </c>
      <c r="M55" s="1266">
        <v>887225305</v>
      </c>
      <c r="N55" s="1266">
        <v>3242036590.29</v>
      </c>
      <c r="O55" s="1266">
        <v>609740963.26999998</v>
      </c>
      <c r="P55" s="1266">
        <v>367267132.72000003</v>
      </c>
      <c r="Q55" s="1266">
        <v>153119689.97</v>
      </c>
      <c r="R55" s="1266">
        <v>1413604886</v>
      </c>
      <c r="S55" s="1266">
        <v>1607215555</v>
      </c>
      <c r="T55" s="1675">
        <v>1918651499</v>
      </c>
      <c r="U55" s="1267">
        <v>128244366</v>
      </c>
    </row>
    <row r="56" spans="1:23" s="1260" customFormat="1" ht="15" x14ac:dyDescent="0.25">
      <c r="A56" s="1284" t="s">
        <v>2092</v>
      </c>
      <c r="B56" s="1275">
        <v>0</v>
      </c>
      <c r="C56" s="1275">
        <v>0</v>
      </c>
      <c r="D56" s="1275">
        <v>0</v>
      </c>
      <c r="E56" s="1275">
        <v>0</v>
      </c>
      <c r="F56" s="1275">
        <v>0</v>
      </c>
      <c r="G56" s="1275">
        <v>0</v>
      </c>
      <c r="H56" s="1275">
        <v>0</v>
      </c>
      <c r="I56" s="1275">
        <v>0</v>
      </c>
      <c r="J56" s="1275">
        <v>0</v>
      </c>
      <c r="K56" s="1275">
        <v>0</v>
      </c>
      <c r="L56" s="1275">
        <v>0</v>
      </c>
      <c r="M56" s="1275">
        <v>0</v>
      </c>
      <c r="N56" s="1275">
        <v>0</v>
      </c>
      <c r="O56" s="1275">
        <v>0</v>
      </c>
      <c r="P56" s="1275">
        <v>0</v>
      </c>
      <c r="Q56" s="1275">
        <v>0</v>
      </c>
      <c r="R56" s="1289">
        <v>0</v>
      </c>
      <c r="S56" s="1275">
        <v>0</v>
      </c>
      <c r="T56" s="1364">
        <v>0</v>
      </c>
      <c r="U56" s="1278">
        <v>0</v>
      </c>
    </row>
    <row r="57" spans="1:23" s="1260" customFormat="1" ht="15.75" thickBot="1" x14ac:dyDescent="0.3">
      <c r="A57" s="1290" t="s">
        <v>767</v>
      </c>
      <c r="B57" s="1291">
        <v>0</v>
      </c>
      <c r="C57" s="1291">
        <v>0</v>
      </c>
      <c r="D57" s="1291">
        <v>0</v>
      </c>
      <c r="E57" s="1291">
        <v>0</v>
      </c>
      <c r="F57" s="1291">
        <v>0</v>
      </c>
      <c r="G57" s="1291">
        <v>0</v>
      </c>
      <c r="H57" s="1291">
        <v>0</v>
      </c>
      <c r="I57" s="1291">
        <v>0</v>
      </c>
      <c r="J57" s="1291">
        <v>0</v>
      </c>
      <c r="K57" s="1291">
        <v>0</v>
      </c>
      <c r="L57" s="1291">
        <v>0</v>
      </c>
      <c r="M57" s="1291">
        <v>0</v>
      </c>
      <c r="N57" s="1291">
        <v>0</v>
      </c>
      <c r="O57" s="1291">
        <v>0</v>
      </c>
      <c r="P57" s="1291">
        <v>0</v>
      </c>
      <c r="Q57" s="1291">
        <v>0</v>
      </c>
      <c r="R57" s="1292">
        <v>0</v>
      </c>
      <c r="S57" s="1291">
        <v>0</v>
      </c>
      <c r="T57" s="1374">
        <v>0</v>
      </c>
      <c r="U57" s="1294">
        <v>0</v>
      </c>
    </row>
    <row r="58" spans="1:23" s="1260" customFormat="1" ht="409.6" hidden="1" customHeight="1" x14ac:dyDescent="0.25">
      <c r="A58" s="1295"/>
      <c r="B58" s="1296">
        <v>0</v>
      </c>
      <c r="C58" s="1296">
        <v>0</v>
      </c>
      <c r="D58" s="1296">
        <v>0</v>
      </c>
      <c r="E58" s="1296">
        <v>0</v>
      </c>
      <c r="F58" s="1296">
        <v>0</v>
      </c>
      <c r="G58" s="1296">
        <v>0</v>
      </c>
      <c r="H58" s="1296">
        <v>0</v>
      </c>
      <c r="I58" s="1296"/>
      <c r="J58" s="1296">
        <v>0</v>
      </c>
      <c r="K58" s="1296">
        <v>0</v>
      </c>
      <c r="L58" s="1296">
        <v>0</v>
      </c>
      <c r="M58" s="1296">
        <v>0</v>
      </c>
      <c r="N58" s="1296">
        <v>0</v>
      </c>
      <c r="O58" s="1296">
        <v>0</v>
      </c>
      <c r="P58" s="1296"/>
      <c r="Q58" s="1296"/>
      <c r="R58" s="1296"/>
      <c r="S58" s="1296">
        <v>0</v>
      </c>
      <c r="T58" s="1296">
        <v>0</v>
      </c>
      <c r="U58" s="1296">
        <v>0</v>
      </c>
    </row>
    <row r="59" spans="1:23" s="1260" customFormat="1" ht="409.6" hidden="1" customHeight="1" x14ac:dyDescent="0.25">
      <c r="A59" s="1295"/>
      <c r="B59" s="1296">
        <v>0</v>
      </c>
      <c r="C59" s="1296">
        <v>0</v>
      </c>
      <c r="D59" s="1296">
        <v>0</v>
      </c>
      <c r="E59" s="1296">
        <v>0</v>
      </c>
      <c r="F59" s="1296">
        <v>0</v>
      </c>
      <c r="G59" s="1296">
        <v>0</v>
      </c>
      <c r="H59" s="1296">
        <v>0</v>
      </c>
      <c r="I59" s="1296"/>
      <c r="J59" s="1296">
        <v>0</v>
      </c>
      <c r="K59" s="1296">
        <v>0</v>
      </c>
      <c r="L59" s="1296">
        <v>0</v>
      </c>
      <c r="M59" s="1296">
        <v>0</v>
      </c>
      <c r="N59" s="1296">
        <v>0</v>
      </c>
      <c r="O59" s="1296">
        <v>0</v>
      </c>
      <c r="P59" s="1296"/>
      <c r="Q59" s="1296"/>
      <c r="R59" s="1296"/>
      <c r="S59" s="1296">
        <v>0</v>
      </c>
      <c r="T59" s="1296">
        <v>0</v>
      </c>
      <c r="U59" s="1296">
        <v>0</v>
      </c>
    </row>
    <row r="60" spans="1:23" s="1260" customFormat="1" ht="409.6" hidden="1" customHeight="1" x14ac:dyDescent="0.25">
      <c r="A60" s="1295"/>
      <c r="B60" s="1296">
        <v>0</v>
      </c>
      <c r="C60" s="1296">
        <v>0</v>
      </c>
      <c r="D60" s="1296">
        <v>0</v>
      </c>
      <c r="E60" s="1296">
        <v>0</v>
      </c>
      <c r="F60" s="1296">
        <v>0</v>
      </c>
      <c r="G60" s="1296">
        <v>0</v>
      </c>
      <c r="H60" s="1296">
        <v>0</v>
      </c>
      <c r="I60" s="1296"/>
      <c r="J60" s="1296">
        <v>0</v>
      </c>
      <c r="K60" s="1296">
        <v>0</v>
      </c>
      <c r="L60" s="1296">
        <v>0</v>
      </c>
      <c r="M60" s="1296">
        <v>0</v>
      </c>
      <c r="N60" s="1296">
        <v>0</v>
      </c>
      <c r="O60" s="1296">
        <v>0</v>
      </c>
      <c r="P60" s="1296"/>
      <c r="Q60" s="1296"/>
      <c r="R60" s="1296"/>
      <c r="S60" s="1296">
        <v>0</v>
      </c>
      <c r="T60" s="1296">
        <v>0</v>
      </c>
      <c r="U60" s="1296">
        <v>0</v>
      </c>
    </row>
    <row r="61" spans="1:23" s="1260" customFormat="1" ht="409.6" hidden="1" customHeight="1" x14ac:dyDescent="0.25">
      <c r="A61" s="1295"/>
      <c r="B61" s="1296">
        <v>0</v>
      </c>
      <c r="C61" s="1296">
        <v>0</v>
      </c>
      <c r="D61" s="1296">
        <v>0</v>
      </c>
      <c r="E61" s="1296">
        <v>0</v>
      </c>
      <c r="F61" s="1296">
        <v>0</v>
      </c>
      <c r="G61" s="1296">
        <v>0</v>
      </c>
      <c r="H61" s="1296">
        <v>0</v>
      </c>
      <c r="I61" s="1296"/>
      <c r="J61" s="1296">
        <v>0</v>
      </c>
      <c r="K61" s="1296">
        <v>0</v>
      </c>
      <c r="L61" s="1296">
        <v>0</v>
      </c>
      <c r="M61" s="1296">
        <v>0</v>
      </c>
      <c r="N61" s="1296">
        <v>0</v>
      </c>
      <c r="O61" s="1296">
        <v>0</v>
      </c>
      <c r="P61" s="1296"/>
      <c r="Q61" s="1296"/>
      <c r="R61" s="1296"/>
      <c r="S61" s="1296">
        <v>0</v>
      </c>
      <c r="T61" s="1296">
        <v>0</v>
      </c>
      <c r="U61" s="1296">
        <v>0</v>
      </c>
    </row>
    <row r="62" spans="1:23" s="1260" customFormat="1" ht="409.6" hidden="1" customHeight="1" x14ac:dyDescent="0.25">
      <c r="A62" s="1295"/>
      <c r="B62" s="1296">
        <v>0</v>
      </c>
      <c r="C62" s="1296">
        <v>0</v>
      </c>
      <c r="D62" s="1296">
        <v>0</v>
      </c>
      <c r="E62" s="1296">
        <v>0</v>
      </c>
      <c r="F62" s="1296">
        <v>0</v>
      </c>
      <c r="G62" s="1296">
        <v>0</v>
      </c>
      <c r="H62" s="1296">
        <v>0</v>
      </c>
      <c r="I62" s="1296"/>
      <c r="J62" s="1296">
        <v>0</v>
      </c>
      <c r="K62" s="1296">
        <v>0</v>
      </c>
      <c r="L62" s="1296">
        <v>0</v>
      </c>
      <c r="M62" s="1296">
        <v>0</v>
      </c>
      <c r="N62" s="1296">
        <v>0</v>
      </c>
      <c r="O62" s="1296">
        <v>0</v>
      </c>
      <c r="P62" s="1296"/>
      <c r="Q62" s="1296"/>
      <c r="R62" s="1296"/>
      <c r="S62" s="1296">
        <v>0</v>
      </c>
      <c r="T62" s="1296">
        <v>0</v>
      </c>
      <c r="U62" s="1296">
        <v>0</v>
      </c>
    </row>
    <row r="63" spans="1:23" s="1260" customFormat="1" ht="409.6" hidden="1" customHeight="1" x14ac:dyDescent="0.25">
      <c r="A63" s="1295"/>
      <c r="B63" s="1296">
        <v>0</v>
      </c>
      <c r="C63" s="1296">
        <v>0</v>
      </c>
      <c r="D63" s="1296">
        <v>0</v>
      </c>
      <c r="E63" s="1296">
        <v>0</v>
      </c>
      <c r="F63" s="1296">
        <v>0</v>
      </c>
      <c r="G63" s="1296">
        <v>0</v>
      </c>
      <c r="H63" s="1296">
        <v>0</v>
      </c>
      <c r="I63" s="1296"/>
      <c r="J63" s="1296">
        <v>0</v>
      </c>
      <c r="K63" s="1296">
        <v>0</v>
      </c>
      <c r="L63" s="1296">
        <v>0</v>
      </c>
      <c r="M63" s="1296">
        <v>0</v>
      </c>
      <c r="N63" s="1296">
        <v>0</v>
      </c>
      <c r="O63" s="1296">
        <v>0</v>
      </c>
      <c r="P63" s="1296"/>
      <c r="Q63" s="1296"/>
      <c r="R63" s="1296"/>
      <c r="S63" s="1296">
        <v>0</v>
      </c>
      <c r="T63" s="1296">
        <v>0</v>
      </c>
      <c r="U63" s="1296">
        <v>0</v>
      </c>
    </row>
    <row r="64" spans="1:23" s="1260" customFormat="1" ht="409.6" hidden="1" customHeight="1" x14ac:dyDescent="0.25">
      <c r="A64" s="1295"/>
      <c r="B64" s="1296">
        <v>0</v>
      </c>
      <c r="C64" s="1296">
        <v>0</v>
      </c>
      <c r="D64" s="1296">
        <v>0</v>
      </c>
      <c r="E64" s="1296">
        <v>0</v>
      </c>
      <c r="F64" s="1296">
        <v>0</v>
      </c>
      <c r="G64" s="1296">
        <v>0</v>
      </c>
      <c r="H64" s="1296">
        <v>0</v>
      </c>
      <c r="I64" s="1296"/>
      <c r="J64" s="1296">
        <v>0</v>
      </c>
      <c r="K64" s="1296">
        <v>0</v>
      </c>
      <c r="L64" s="1296">
        <v>0</v>
      </c>
      <c r="M64" s="1296">
        <v>0</v>
      </c>
      <c r="N64" s="1296">
        <v>0</v>
      </c>
      <c r="O64" s="1296">
        <v>0</v>
      </c>
      <c r="P64" s="1296"/>
      <c r="Q64" s="1296"/>
      <c r="R64" s="1296"/>
      <c r="S64" s="1296">
        <v>0</v>
      </c>
      <c r="T64" s="1296">
        <v>0</v>
      </c>
      <c r="U64" s="1296">
        <v>0</v>
      </c>
    </row>
    <row r="65" spans="1:21" s="1260" customFormat="1" ht="409.6" hidden="1" customHeight="1" x14ac:dyDescent="0.25">
      <c r="A65" s="1295"/>
      <c r="B65" s="1296">
        <v>0</v>
      </c>
      <c r="C65" s="1296">
        <v>0</v>
      </c>
      <c r="D65" s="1296">
        <v>0</v>
      </c>
      <c r="E65" s="1296">
        <v>0</v>
      </c>
      <c r="F65" s="1296">
        <v>0</v>
      </c>
      <c r="G65" s="1296">
        <v>0</v>
      </c>
      <c r="H65" s="1296">
        <v>0</v>
      </c>
      <c r="I65" s="1296"/>
      <c r="J65" s="1296">
        <v>0</v>
      </c>
      <c r="K65" s="1296">
        <v>0</v>
      </c>
      <c r="L65" s="1296">
        <v>0</v>
      </c>
      <c r="M65" s="1296">
        <v>0</v>
      </c>
      <c r="N65" s="1296">
        <v>0</v>
      </c>
      <c r="O65" s="1296">
        <v>0</v>
      </c>
      <c r="P65" s="1296"/>
      <c r="Q65" s="1296"/>
      <c r="R65" s="1296"/>
      <c r="S65" s="1296">
        <v>0</v>
      </c>
      <c r="T65" s="1296">
        <v>0</v>
      </c>
      <c r="U65" s="1296">
        <v>0</v>
      </c>
    </row>
    <row r="66" spans="1:21" s="1260" customFormat="1" ht="409.6" hidden="1" customHeight="1" x14ac:dyDescent="0.25">
      <c r="A66" s="1295"/>
      <c r="B66" s="1296">
        <v>0</v>
      </c>
      <c r="C66" s="1296">
        <v>0</v>
      </c>
      <c r="D66" s="1296">
        <v>0</v>
      </c>
      <c r="E66" s="1296">
        <v>0</v>
      </c>
      <c r="F66" s="1296">
        <v>0</v>
      </c>
      <c r="G66" s="1296">
        <v>0</v>
      </c>
      <c r="H66" s="1296">
        <v>0</v>
      </c>
      <c r="I66" s="1296"/>
      <c r="J66" s="1296">
        <v>0</v>
      </c>
      <c r="K66" s="1296">
        <v>0</v>
      </c>
      <c r="L66" s="1296">
        <v>0</v>
      </c>
      <c r="M66" s="1296">
        <v>0</v>
      </c>
      <c r="N66" s="1296">
        <v>0</v>
      </c>
      <c r="O66" s="1296">
        <v>0</v>
      </c>
      <c r="P66" s="1296"/>
      <c r="Q66" s="1296"/>
      <c r="R66" s="1296"/>
      <c r="S66" s="1296">
        <v>0</v>
      </c>
      <c r="T66" s="1296">
        <v>0</v>
      </c>
      <c r="U66" s="1296">
        <v>0</v>
      </c>
    </row>
    <row r="67" spans="1:21" s="1260" customFormat="1" ht="409.6" hidden="1" customHeight="1" x14ac:dyDescent="0.25">
      <c r="A67" s="1295"/>
      <c r="B67" s="1296">
        <v>0</v>
      </c>
      <c r="C67" s="1296">
        <v>0</v>
      </c>
      <c r="D67" s="1296">
        <v>0</v>
      </c>
      <c r="E67" s="1296">
        <v>0</v>
      </c>
      <c r="F67" s="1296">
        <v>0</v>
      </c>
      <c r="G67" s="1296">
        <v>0</v>
      </c>
      <c r="H67" s="1296">
        <v>0</v>
      </c>
      <c r="I67" s="1296"/>
      <c r="J67" s="1296">
        <v>0</v>
      </c>
      <c r="K67" s="1296">
        <v>0</v>
      </c>
      <c r="L67" s="1296">
        <v>0</v>
      </c>
      <c r="M67" s="1296">
        <v>0</v>
      </c>
      <c r="N67" s="1296">
        <v>0</v>
      </c>
      <c r="O67" s="1296">
        <v>0</v>
      </c>
      <c r="P67" s="1296"/>
      <c r="Q67" s="1296"/>
      <c r="R67" s="1296"/>
      <c r="S67" s="1296">
        <v>0</v>
      </c>
      <c r="T67" s="1296">
        <v>0</v>
      </c>
      <c r="U67" s="1296">
        <v>0</v>
      </c>
    </row>
    <row r="68" spans="1:21" s="1260" customFormat="1" ht="409.6" hidden="1" customHeight="1" x14ac:dyDescent="0.25">
      <c r="A68" s="1295"/>
      <c r="B68" s="1296">
        <v>0</v>
      </c>
      <c r="C68" s="1296">
        <v>0</v>
      </c>
      <c r="D68" s="1296">
        <v>0</v>
      </c>
      <c r="E68" s="1296">
        <v>0</v>
      </c>
      <c r="F68" s="1296">
        <v>0</v>
      </c>
      <c r="G68" s="1296">
        <v>0</v>
      </c>
      <c r="H68" s="1296">
        <v>0</v>
      </c>
      <c r="I68" s="1296"/>
      <c r="J68" s="1296">
        <v>0</v>
      </c>
      <c r="K68" s="1296">
        <v>0</v>
      </c>
      <c r="L68" s="1296">
        <v>0</v>
      </c>
      <c r="M68" s="1296">
        <v>0</v>
      </c>
      <c r="N68" s="1296">
        <v>0</v>
      </c>
      <c r="O68" s="1296">
        <v>0</v>
      </c>
      <c r="P68" s="1296"/>
      <c r="Q68" s="1296"/>
      <c r="R68" s="1296"/>
      <c r="S68" s="1296">
        <v>0</v>
      </c>
      <c r="T68" s="1296">
        <v>0</v>
      </c>
      <c r="U68" s="1296">
        <v>0</v>
      </c>
    </row>
    <row r="69" spans="1:21" s="1260" customFormat="1" ht="409.6" hidden="1" customHeight="1" x14ac:dyDescent="0.25">
      <c r="A69" s="1295"/>
      <c r="B69" s="1296">
        <v>0</v>
      </c>
      <c r="C69" s="1296">
        <v>0</v>
      </c>
      <c r="D69" s="1296">
        <v>0</v>
      </c>
      <c r="E69" s="1296">
        <v>0</v>
      </c>
      <c r="F69" s="1296">
        <v>0</v>
      </c>
      <c r="G69" s="1296">
        <v>0</v>
      </c>
      <c r="H69" s="1296">
        <v>0</v>
      </c>
      <c r="I69" s="1296"/>
      <c r="J69" s="1296">
        <v>0</v>
      </c>
      <c r="K69" s="1296">
        <v>0</v>
      </c>
      <c r="L69" s="1296">
        <v>0</v>
      </c>
      <c r="M69" s="1296">
        <v>0</v>
      </c>
      <c r="N69" s="1296">
        <v>0</v>
      </c>
      <c r="O69" s="1296">
        <v>0</v>
      </c>
      <c r="P69" s="1296"/>
      <c r="Q69" s="1296"/>
      <c r="R69" s="1296"/>
      <c r="S69" s="1296">
        <v>0</v>
      </c>
      <c r="T69" s="1296">
        <v>0</v>
      </c>
      <c r="U69" s="1296">
        <v>0</v>
      </c>
    </row>
    <row r="70" spans="1:21" s="1260" customFormat="1" ht="409.6" hidden="1" customHeight="1" x14ac:dyDescent="0.25">
      <c r="A70" s="1295"/>
      <c r="B70" s="1296">
        <v>0</v>
      </c>
      <c r="C70" s="1296">
        <v>0</v>
      </c>
      <c r="D70" s="1296">
        <v>0</v>
      </c>
      <c r="E70" s="1296">
        <v>0</v>
      </c>
      <c r="F70" s="1296">
        <v>0</v>
      </c>
      <c r="G70" s="1296">
        <v>0</v>
      </c>
      <c r="H70" s="1296">
        <v>0</v>
      </c>
      <c r="I70" s="1296"/>
      <c r="J70" s="1296">
        <v>0</v>
      </c>
      <c r="K70" s="1296">
        <v>0</v>
      </c>
      <c r="L70" s="1296">
        <v>0</v>
      </c>
      <c r="M70" s="1296">
        <v>0</v>
      </c>
      <c r="N70" s="1296">
        <v>0</v>
      </c>
      <c r="O70" s="1296">
        <v>0</v>
      </c>
      <c r="P70" s="1296"/>
      <c r="Q70" s="1296"/>
      <c r="R70" s="1296"/>
      <c r="S70" s="1296">
        <v>0</v>
      </c>
      <c r="T70" s="1296">
        <v>0</v>
      </c>
      <c r="U70" s="1296">
        <v>0</v>
      </c>
    </row>
    <row r="71" spans="1:21" s="1260" customFormat="1" ht="409.6" hidden="1" customHeight="1" x14ac:dyDescent="0.25">
      <c r="A71" s="1295"/>
      <c r="B71" s="1296">
        <v>0</v>
      </c>
      <c r="C71" s="1296">
        <v>0</v>
      </c>
      <c r="D71" s="1296">
        <v>0</v>
      </c>
      <c r="E71" s="1296">
        <v>0</v>
      </c>
      <c r="F71" s="1296">
        <v>0</v>
      </c>
      <c r="G71" s="1296">
        <v>0</v>
      </c>
      <c r="H71" s="1296">
        <v>0</v>
      </c>
      <c r="I71" s="1296"/>
      <c r="J71" s="1296">
        <v>0</v>
      </c>
      <c r="K71" s="1296">
        <v>0</v>
      </c>
      <c r="L71" s="1296">
        <v>0</v>
      </c>
      <c r="M71" s="1296">
        <v>0</v>
      </c>
      <c r="N71" s="1296">
        <v>0</v>
      </c>
      <c r="O71" s="1296">
        <v>0</v>
      </c>
      <c r="P71" s="1296"/>
      <c r="Q71" s="1296"/>
      <c r="R71" s="1296"/>
      <c r="S71" s="1296">
        <v>0</v>
      </c>
      <c r="T71" s="1296">
        <v>0</v>
      </c>
      <c r="U71" s="1296">
        <v>0</v>
      </c>
    </row>
    <row r="72" spans="1:21" s="1260" customFormat="1" ht="409.6" hidden="1" customHeight="1" x14ac:dyDescent="0.25">
      <c r="A72" s="1295"/>
      <c r="B72" s="1296">
        <v>0</v>
      </c>
      <c r="C72" s="1296">
        <v>0</v>
      </c>
      <c r="D72" s="1296">
        <v>0</v>
      </c>
      <c r="E72" s="1296">
        <v>0</v>
      </c>
      <c r="F72" s="1296">
        <v>0</v>
      </c>
      <c r="G72" s="1296">
        <v>0</v>
      </c>
      <c r="H72" s="1296">
        <v>0</v>
      </c>
      <c r="I72" s="1296"/>
      <c r="J72" s="1296">
        <v>0</v>
      </c>
      <c r="K72" s="1296">
        <v>0</v>
      </c>
      <c r="L72" s="1296">
        <v>0</v>
      </c>
      <c r="M72" s="1296">
        <v>0</v>
      </c>
      <c r="N72" s="1296">
        <v>0</v>
      </c>
      <c r="O72" s="1296">
        <v>0</v>
      </c>
      <c r="P72" s="1296"/>
      <c r="Q72" s="1296"/>
      <c r="R72" s="1296"/>
      <c r="S72" s="1296">
        <v>0</v>
      </c>
      <c r="T72" s="1296">
        <v>0</v>
      </c>
      <c r="U72" s="1296">
        <v>0</v>
      </c>
    </row>
    <row r="73" spans="1:21" s="1260" customFormat="1" ht="409.6" hidden="1" customHeight="1" x14ac:dyDescent="0.25">
      <c r="A73" s="1295"/>
      <c r="B73" s="1296">
        <v>0</v>
      </c>
      <c r="C73" s="1296">
        <v>0</v>
      </c>
      <c r="D73" s="1296">
        <v>0</v>
      </c>
      <c r="E73" s="1296">
        <v>0</v>
      </c>
      <c r="F73" s="1296">
        <v>0</v>
      </c>
      <c r="G73" s="1296">
        <v>0</v>
      </c>
      <c r="H73" s="1296">
        <v>0</v>
      </c>
      <c r="I73" s="1296"/>
      <c r="J73" s="1296">
        <v>0</v>
      </c>
      <c r="K73" s="1296">
        <v>0</v>
      </c>
      <c r="L73" s="1296">
        <v>0</v>
      </c>
      <c r="M73" s="1296">
        <v>0</v>
      </c>
      <c r="N73" s="1296">
        <v>0</v>
      </c>
      <c r="O73" s="1296">
        <v>0</v>
      </c>
      <c r="P73" s="1296"/>
      <c r="Q73" s="1296"/>
      <c r="R73" s="1296"/>
      <c r="S73" s="1296">
        <v>0</v>
      </c>
      <c r="T73" s="1296">
        <v>0</v>
      </c>
      <c r="U73" s="1296">
        <v>0</v>
      </c>
    </row>
    <row r="74" spans="1:21" s="1260" customFormat="1" ht="409.6" hidden="1" customHeight="1" x14ac:dyDescent="0.25">
      <c r="A74" s="1295"/>
      <c r="B74" s="1296">
        <v>0</v>
      </c>
      <c r="C74" s="1296">
        <v>0</v>
      </c>
      <c r="D74" s="1296">
        <v>0</v>
      </c>
      <c r="E74" s="1296">
        <v>0</v>
      </c>
      <c r="F74" s="1296">
        <v>0</v>
      </c>
      <c r="G74" s="1296">
        <v>0</v>
      </c>
      <c r="H74" s="1296">
        <v>0</v>
      </c>
      <c r="I74" s="1296"/>
      <c r="J74" s="1296">
        <v>0</v>
      </c>
      <c r="K74" s="1296">
        <v>0</v>
      </c>
      <c r="L74" s="1296">
        <v>0</v>
      </c>
      <c r="M74" s="1296">
        <v>0</v>
      </c>
      <c r="N74" s="1296">
        <v>0</v>
      </c>
      <c r="O74" s="1296">
        <v>0</v>
      </c>
      <c r="P74" s="1296"/>
      <c r="Q74" s="1296"/>
      <c r="R74" s="1296"/>
      <c r="S74" s="1296">
        <v>0</v>
      </c>
      <c r="T74" s="1296">
        <v>0</v>
      </c>
      <c r="U74" s="1296">
        <v>0</v>
      </c>
    </row>
    <row r="75" spans="1:21" s="1260" customFormat="1" ht="409.6" hidden="1" customHeight="1" x14ac:dyDescent="0.25">
      <c r="A75" s="1295"/>
      <c r="B75" s="1296">
        <v>0</v>
      </c>
      <c r="C75" s="1296">
        <v>0</v>
      </c>
      <c r="D75" s="1296">
        <v>0</v>
      </c>
      <c r="E75" s="1296">
        <v>0</v>
      </c>
      <c r="F75" s="1296">
        <v>0</v>
      </c>
      <c r="G75" s="1296">
        <v>0</v>
      </c>
      <c r="H75" s="1296">
        <v>0</v>
      </c>
      <c r="I75" s="1296"/>
      <c r="J75" s="1296">
        <v>0</v>
      </c>
      <c r="K75" s="1296">
        <v>0</v>
      </c>
      <c r="L75" s="1296">
        <v>0</v>
      </c>
      <c r="M75" s="1296">
        <v>0</v>
      </c>
      <c r="N75" s="1296">
        <v>0</v>
      </c>
      <c r="O75" s="1296">
        <v>0</v>
      </c>
      <c r="P75" s="1296"/>
      <c r="Q75" s="1296"/>
      <c r="R75" s="1296"/>
      <c r="S75" s="1296">
        <v>0</v>
      </c>
      <c r="T75" s="1296">
        <v>0</v>
      </c>
      <c r="U75" s="1296">
        <v>0</v>
      </c>
    </row>
    <row r="76" spans="1:21" s="1260" customFormat="1" ht="409.6" hidden="1" customHeight="1" x14ac:dyDescent="0.25">
      <c r="A76" s="1295"/>
      <c r="B76" s="1296">
        <v>0</v>
      </c>
      <c r="C76" s="1296">
        <v>0</v>
      </c>
      <c r="D76" s="1296">
        <v>0</v>
      </c>
      <c r="E76" s="1296">
        <v>0</v>
      </c>
      <c r="F76" s="1296">
        <v>0</v>
      </c>
      <c r="G76" s="1296">
        <v>0</v>
      </c>
      <c r="H76" s="1296">
        <v>0</v>
      </c>
      <c r="I76" s="1296"/>
      <c r="J76" s="1296">
        <v>0</v>
      </c>
      <c r="K76" s="1296">
        <v>0</v>
      </c>
      <c r="L76" s="1296">
        <v>0</v>
      </c>
      <c r="M76" s="1296">
        <v>0</v>
      </c>
      <c r="N76" s="1296">
        <v>0</v>
      </c>
      <c r="O76" s="1296">
        <v>0</v>
      </c>
      <c r="P76" s="1296"/>
      <c r="Q76" s="1296"/>
      <c r="R76" s="1296"/>
      <c r="S76" s="1296">
        <v>0</v>
      </c>
      <c r="T76" s="1296">
        <v>0</v>
      </c>
      <c r="U76" s="1296">
        <v>0</v>
      </c>
    </row>
    <row r="77" spans="1:21" s="1260" customFormat="1" ht="409.6" hidden="1" customHeight="1" x14ac:dyDescent="0.25">
      <c r="A77" s="1295"/>
      <c r="B77" s="1296">
        <v>0</v>
      </c>
      <c r="C77" s="1296">
        <v>0</v>
      </c>
      <c r="D77" s="1296">
        <v>0</v>
      </c>
      <c r="E77" s="1296">
        <v>0</v>
      </c>
      <c r="F77" s="1296">
        <v>0</v>
      </c>
      <c r="G77" s="1296">
        <v>0</v>
      </c>
      <c r="H77" s="1296">
        <v>0</v>
      </c>
      <c r="I77" s="1296"/>
      <c r="J77" s="1296">
        <v>0</v>
      </c>
      <c r="K77" s="1296">
        <v>0</v>
      </c>
      <c r="L77" s="1296">
        <v>0</v>
      </c>
      <c r="M77" s="1296">
        <v>0</v>
      </c>
      <c r="N77" s="1296">
        <v>0</v>
      </c>
      <c r="O77" s="1296">
        <v>0</v>
      </c>
      <c r="P77" s="1296"/>
      <c r="Q77" s="1296"/>
      <c r="R77" s="1296"/>
      <c r="S77" s="1296">
        <v>0</v>
      </c>
      <c r="T77" s="1296">
        <v>0</v>
      </c>
      <c r="U77" s="1296">
        <v>0</v>
      </c>
    </row>
    <row r="78" spans="1:21" s="1260" customFormat="1" ht="409.6" hidden="1" customHeight="1" x14ac:dyDescent="0.25">
      <c r="A78" s="1295"/>
      <c r="B78" s="1296">
        <v>0</v>
      </c>
      <c r="C78" s="1296">
        <v>0</v>
      </c>
      <c r="D78" s="1296">
        <v>0</v>
      </c>
      <c r="E78" s="1296">
        <v>0</v>
      </c>
      <c r="F78" s="1296">
        <v>0</v>
      </c>
      <c r="G78" s="1296">
        <v>0</v>
      </c>
      <c r="H78" s="1296">
        <v>0</v>
      </c>
      <c r="I78" s="1296"/>
      <c r="J78" s="1296">
        <v>0</v>
      </c>
      <c r="K78" s="1296">
        <v>0</v>
      </c>
      <c r="L78" s="1296">
        <v>0</v>
      </c>
      <c r="M78" s="1296">
        <v>0</v>
      </c>
      <c r="N78" s="1296">
        <v>0</v>
      </c>
      <c r="O78" s="1296">
        <v>0</v>
      </c>
      <c r="P78" s="1296"/>
      <c r="Q78" s="1296"/>
      <c r="R78" s="1296"/>
      <c r="S78" s="1296">
        <v>0</v>
      </c>
      <c r="T78" s="1296">
        <v>0</v>
      </c>
      <c r="U78" s="1296">
        <v>0</v>
      </c>
    </row>
    <row r="79" spans="1:21" s="1260" customFormat="1" ht="409.6" hidden="1" customHeight="1" x14ac:dyDescent="0.25">
      <c r="A79" s="1295"/>
      <c r="B79" s="1296">
        <v>0</v>
      </c>
      <c r="C79" s="1296">
        <v>0</v>
      </c>
      <c r="D79" s="1296">
        <v>0</v>
      </c>
      <c r="E79" s="1296">
        <v>0</v>
      </c>
      <c r="F79" s="1296">
        <v>0</v>
      </c>
      <c r="G79" s="1296">
        <v>0</v>
      </c>
      <c r="H79" s="1296">
        <v>0</v>
      </c>
      <c r="I79" s="1296"/>
      <c r="J79" s="1296">
        <v>0</v>
      </c>
      <c r="K79" s="1296">
        <v>0</v>
      </c>
      <c r="L79" s="1296">
        <v>0</v>
      </c>
      <c r="M79" s="1296">
        <v>0</v>
      </c>
      <c r="N79" s="1296">
        <v>0</v>
      </c>
      <c r="O79" s="1296">
        <v>0</v>
      </c>
      <c r="P79" s="1296"/>
      <c r="Q79" s="1296"/>
      <c r="R79" s="1296"/>
      <c r="S79" s="1296">
        <v>0</v>
      </c>
      <c r="T79" s="1296">
        <v>0</v>
      </c>
      <c r="U79" s="1296">
        <v>0</v>
      </c>
    </row>
    <row r="80" spans="1:21" s="1260" customFormat="1" ht="409.6" hidden="1" customHeight="1" x14ac:dyDescent="0.25">
      <c r="A80" s="1295"/>
      <c r="B80" s="1296">
        <v>0</v>
      </c>
      <c r="C80" s="1296">
        <v>0</v>
      </c>
      <c r="D80" s="1296">
        <v>0</v>
      </c>
      <c r="E80" s="1296">
        <v>0</v>
      </c>
      <c r="F80" s="1296">
        <v>0</v>
      </c>
      <c r="G80" s="1296">
        <v>0</v>
      </c>
      <c r="H80" s="1296">
        <v>0</v>
      </c>
      <c r="I80" s="1296"/>
      <c r="J80" s="1296">
        <v>0</v>
      </c>
      <c r="K80" s="1296">
        <v>0</v>
      </c>
      <c r="L80" s="1296">
        <v>0</v>
      </c>
      <c r="M80" s="1296">
        <v>0</v>
      </c>
      <c r="N80" s="1296">
        <v>0</v>
      </c>
      <c r="O80" s="1296">
        <v>0</v>
      </c>
      <c r="P80" s="1296"/>
      <c r="Q80" s="1296"/>
      <c r="R80" s="1296"/>
      <c r="S80" s="1296">
        <v>0</v>
      </c>
      <c r="T80" s="1296">
        <v>0</v>
      </c>
      <c r="U80" s="1296">
        <v>0</v>
      </c>
    </row>
    <row r="81" spans="1:21" s="1260" customFormat="1" ht="409.6" hidden="1" customHeight="1" x14ac:dyDescent="0.25">
      <c r="A81" s="1295"/>
      <c r="B81" s="1296">
        <v>0</v>
      </c>
      <c r="C81" s="1296">
        <v>0</v>
      </c>
      <c r="D81" s="1296">
        <v>0</v>
      </c>
      <c r="E81" s="1296">
        <v>0</v>
      </c>
      <c r="F81" s="1296">
        <v>0</v>
      </c>
      <c r="G81" s="1296">
        <v>0</v>
      </c>
      <c r="H81" s="1296">
        <v>0</v>
      </c>
      <c r="I81" s="1296"/>
      <c r="J81" s="1296">
        <v>0</v>
      </c>
      <c r="K81" s="1296">
        <v>0</v>
      </c>
      <c r="L81" s="1296">
        <v>0</v>
      </c>
      <c r="M81" s="1296">
        <v>0</v>
      </c>
      <c r="N81" s="1296">
        <v>0</v>
      </c>
      <c r="O81" s="1296">
        <v>0</v>
      </c>
      <c r="P81" s="1296"/>
      <c r="Q81" s="1296"/>
      <c r="R81" s="1296"/>
      <c r="S81" s="1296">
        <v>0</v>
      </c>
      <c r="T81" s="1296">
        <v>0</v>
      </c>
      <c r="U81" s="1296">
        <v>0</v>
      </c>
    </row>
    <row r="82" spans="1:21" s="1260" customFormat="1" ht="409.6" hidden="1" customHeight="1" x14ac:dyDescent="0.25">
      <c r="A82" s="1295"/>
      <c r="B82" s="1296">
        <v>0</v>
      </c>
      <c r="C82" s="1296">
        <v>0</v>
      </c>
      <c r="D82" s="1296">
        <v>0</v>
      </c>
      <c r="E82" s="1296">
        <v>0</v>
      </c>
      <c r="F82" s="1296">
        <v>0</v>
      </c>
      <c r="G82" s="1296">
        <v>0</v>
      </c>
      <c r="H82" s="1296">
        <v>0</v>
      </c>
      <c r="I82" s="1296"/>
      <c r="J82" s="1296">
        <v>0</v>
      </c>
      <c r="K82" s="1296">
        <v>0</v>
      </c>
      <c r="L82" s="1296">
        <v>0</v>
      </c>
      <c r="M82" s="1296">
        <v>0</v>
      </c>
      <c r="N82" s="1296">
        <v>0</v>
      </c>
      <c r="O82" s="1296">
        <v>0</v>
      </c>
      <c r="P82" s="1296"/>
      <c r="Q82" s="1296"/>
      <c r="R82" s="1296"/>
      <c r="S82" s="1296">
        <v>0</v>
      </c>
      <c r="T82" s="1296">
        <v>0</v>
      </c>
      <c r="U82" s="1296">
        <v>0</v>
      </c>
    </row>
    <row r="83" spans="1:21" s="1260" customFormat="1" ht="409.6" hidden="1" customHeight="1" x14ac:dyDescent="0.25">
      <c r="A83" s="1295"/>
      <c r="B83" s="1296">
        <v>0</v>
      </c>
      <c r="C83" s="1296">
        <v>0</v>
      </c>
      <c r="D83" s="1296">
        <v>0</v>
      </c>
      <c r="E83" s="1296">
        <v>0</v>
      </c>
      <c r="F83" s="1296">
        <v>0</v>
      </c>
      <c r="G83" s="1296">
        <v>0</v>
      </c>
      <c r="H83" s="1296">
        <v>0</v>
      </c>
      <c r="I83" s="1296"/>
      <c r="J83" s="1296">
        <v>0</v>
      </c>
      <c r="K83" s="1296">
        <v>0</v>
      </c>
      <c r="L83" s="1296">
        <v>0</v>
      </c>
      <c r="M83" s="1296">
        <v>0</v>
      </c>
      <c r="N83" s="1296">
        <v>0</v>
      </c>
      <c r="O83" s="1296">
        <v>0</v>
      </c>
      <c r="P83" s="1296"/>
      <c r="Q83" s="1296"/>
      <c r="R83" s="1296"/>
      <c r="S83" s="1296">
        <v>0</v>
      </c>
      <c r="T83" s="1296">
        <v>0</v>
      </c>
      <c r="U83" s="1296">
        <v>0</v>
      </c>
    </row>
    <row r="84" spans="1:21" s="1260" customFormat="1" ht="409.6" hidden="1" customHeight="1" x14ac:dyDescent="0.25">
      <c r="A84" s="1295"/>
      <c r="B84" s="1296">
        <v>0</v>
      </c>
      <c r="C84" s="1296">
        <v>0</v>
      </c>
      <c r="D84" s="1296">
        <v>0</v>
      </c>
      <c r="E84" s="1296">
        <v>0</v>
      </c>
      <c r="F84" s="1296">
        <v>0</v>
      </c>
      <c r="G84" s="1296">
        <v>0</v>
      </c>
      <c r="H84" s="1296">
        <v>0</v>
      </c>
      <c r="I84" s="1296"/>
      <c r="J84" s="1296">
        <v>0</v>
      </c>
      <c r="K84" s="1296">
        <v>0</v>
      </c>
      <c r="L84" s="1296">
        <v>0</v>
      </c>
      <c r="M84" s="1296">
        <v>0</v>
      </c>
      <c r="N84" s="1296">
        <v>0</v>
      </c>
      <c r="O84" s="1296">
        <v>0</v>
      </c>
      <c r="P84" s="1296"/>
      <c r="Q84" s="1296"/>
      <c r="R84" s="1296"/>
      <c r="S84" s="1296">
        <v>0</v>
      </c>
      <c r="T84" s="1296">
        <v>0</v>
      </c>
      <c r="U84" s="1296">
        <v>0</v>
      </c>
    </row>
    <row r="85" spans="1:21" s="1260" customFormat="1" ht="409.6" hidden="1" customHeight="1" x14ac:dyDescent="0.25">
      <c r="A85" s="1295"/>
      <c r="B85" s="1296">
        <v>0</v>
      </c>
      <c r="C85" s="1296">
        <v>0</v>
      </c>
      <c r="D85" s="1296">
        <v>0</v>
      </c>
      <c r="E85" s="1296">
        <v>0</v>
      </c>
      <c r="F85" s="1296">
        <v>0</v>
      </c>
      <c r="G85" s="1296">
        <v>0</v>
      </c>
      <c r="H85" s="1296">
        <v>0</v>
      </c>
      <c r="I85" s="1296"/>
      <c r="J85" s="1296">
        <v>0</v>
      </c>
      <c r="K85" s="1296">
        <v>0</v>
      </c>
      <c r="L85" s="1296">
        <v>0</v>
      </c>
      <c r="M85" s="1296">
        <v>0</v>
      </c>
      <c r="N85" s="1296">
        <v>0</v>
      </c>
      <c r="O85" s="1296">
        <v>0</v>
      </c>
      <c r="P85" s="1296"/>
      <c r="Q85" s="1296"/>
      <c r="R85" s="1296"/>
      <c r="S85" s="1296">
        <v>0</v>
      </c>
      <c r="T85" s="1296">
        <v>0</v>
      </c>
      <c r="U85" s="1296">
        <v>0</v>
      </c>
    </row>
    <row r="86" spans="1:21" s="1260" customFormat="1" ht="409.6" hidden="1" customHeight="1" x14ac:dyDescent="0.25">
      <c r="A86" s="1295"/>
      <c r="B86" s="1296">
        <v>0</v>
      </c>
      <c r="C86" s="1296">
        <v>0</v>
      </c>
      <c r="D86" s="1296">
        <v>0</v>
      </c>
      <c r="E86" s="1296">
        <v>0</v>
      </c>
      <c r="F86" s="1296">
        <v>0</v>
      </c>
      <c r="G86" s="1296">
        <v>0</v>
      </c>
      <c r="H86" s="1296">
        <v>0</v>
      </c>
      <c r="I86" s="1296"/>
      <c r="J86" s="1296">
        <v>0</v>
      </c>
      <c r="K86" s="1296">
        <v>0</v>
      </c>
      <c r="L86" s="1296">
        <v>0</v>
      </c>
      <c r="M86" s="1296">
        <v>0</v>
      </c>
      <c r="N86" s="1296">
        <v>0</v>
      </c>
      <c r="O86" s="1296">
        <v>0</v>
      </c>
      <c r="P86" s="1296"/>
      <c r="Q86" s="1296"/>
      <c r="R86" s="1296"/>
      <c r="S86" s="1296">
        <v>0</v>
      </c>
      <c r="T86" s="1296">
        <v>0</v>
      </c>
      <c r="U86" s="1296">
        <v>0</v>
      </c>
    </row>
    <row r="87" spans="1:21" s="1260" customFormat="1" ht="409.6" hidden="1" customHeight="1" x14ac:dyDescent="0.25">
      <c r="A87" s="1295"/>
      <c r="B87" s="1296">
        <v>0</v>
      </c>
      <c r="C87" s="1296">
        <v>0</v>
      </c>
      <c r="D87" s="1296">
        <v>0</v>
      </c>
      <c r="E87" s="1296">
        <v>0</v>
      </c>
      <c r="F87" s="1296">
        <v>0</v>
      </c>
      <c r="G87" s="1296">
        <v>0</v>
      </c>
      <c r="H87" s="1296">
        <v>0</v>
      </c>
      <c r="I87" s="1296"/>
      <c r="J87" s="1296">
        <v>0</v>
      </c>
      <c r="K87" s="1296">
        <v>0</v>
      </c>
      <c r="L87" s="1296">
        <v>0</v>
      </c>
      <c r="M87" s="1296">
        <v>0</v>
      </c>
      <c r="N87" s="1296">
        <v>0</v>
      </c>
      <c r="O87" s="1296">
        <v>0</v>
      </c>
      <c r="P87" s="1296"/>
      <c r="Q87" s="1296"/>
      <c r="R87" s="1296"/>
      <c r="S87" s="1296">
        <v>0</v>
      </c>
      <c r="T87" s="1296">
        <v>0</v>
      </c>
      <c r="U87" s="1296">
        <v>0</v>
      </c>
    </row>
    <row r="88" spans="1:21" s="1260" customFormat="1" ht="409.6" hidden="1" customHeight="1" x14ac:dyDescent="0.25">
      <c r="A88" s="1295"/>
      <c r="B88" s="1296">
        <v>0</v>
      </c>
      <c r="C88" s="1296">
        <v>0</v>
      </c>
      <c r="D88" s="1296">
        <v>0</v>
      </c>
      <c r="E88" s="1296">
        <v>0</v>
      </c>
      <c r="F88" s="1296">
        <v>0</v>
      </c>
      <c r="G88" s="1296">
        <v>0</v>
      </c>
      <c r="H88" s="1296">
        <v>0</v>
      </c>
      <c r="I88" s="1296"/>
      <c r="J88" s="1296">
        <v>0</v>
      </c>
      <c r="K88" s="1296">
        <v>0</v>
      </c>
      <c r="L88" s="1296">
        <v>0</v>
      </c>
      <c r="M88" s="1296">
        <v>0</v>
      </c>
      <c r="N88" s="1296">
        <v>0</v>
      </c>
      <c r="O88" s="1296">
        <v>0</v>
      </c>
      <c r="P88" s="1296"/>
      <c r="Q88" s="1296"/>
      <c r="R88" s="1296"/>
      <c r="S88" s="1296">
        <v>0</v>
      </c>
      <c r="T88" s="1296">
        <v>0</v>
      </c>
      <c r="U88" s="1296">
        <v>0</v>
      </c>
    </row>
    <row r="89" spans="1:21" s="1260" customFormat="1" ht="409.6" hidden="1" customHeight="1" x14ac:dyDescent="0.25">
      <c r="A89" s="1295"/>
      <c r="B89" s="1296">
        <v>0</v>
      </c>
      <c r="C89" s="1296">
        <v>0</v>
      </c>
      <c r="D89" s="1296">
        <v>0</v>
      </c>
      <c r="E89" s="1296">
        <v>0</v>
      </c>
      <c r="F89" s="1296">
        <v>0</v>
      </c>
      <c r="G89" s="1296">
        <v>0</v>
      </c>
      <c r="H89" s="1296">
        <v>0</v>
      </c>
      <c r="I89" s="1296"/>
      <c r="J89" s="1296">
        <v>0</v>
      </c>
      <c r="K89" s="1296">
        <v>0</v>
      </c>
      <c r="L89" s="1296">
        <v>0</v>
      </c>
      <c r="M89" s="1296">
        <v>0</v>
      </c>
      <c r="N89" s="1296">
        <v>0</v>
      </c>
      <c r="O89" s="1296">
        <v>0</v>
      </c>
      <c r="P89" s="1296"/>
      <c r="Q89" s="1296"/>
      <c r="R89" s="1296"/>
      <c r="S89" s="1296">
        <v>0</v>
      </c>
      <c r="T89" s="1296">
        <v>0</v>
      </c>
      <c r="U89" s="1296">
        <v>0</v>
      </c>
    </row>
    <row r="90" spans="1:21" s="1260" customFormat="1" ht="409.6" hidden="1" customHeight="1" x14ac:dyDescent="0.25">
      <c r="A90" s="1295"/>
      <c r="B90" s="1296">
        <v>0</v>
      </c>
      <c r="C90" s="1296">
        <v>0</v>
      </c>
      <c r="D90" s="1296">
        <v>0</v>
      </c>
      <c r="E90" s="1296">
        <v>0</v>
      </c>
      <c r="F90" s="1296">
        <v>0</v>
      </c>
      <c r="G90" s="1296">
        <v>0</v>
      </c>
      <c r="H90" s="1296">
        <v>0</v>
      </c>
      <c r="I90" s="1296"/>
      <c r="J90" s="1296">
        <v>0</v>
      </c>
      <c r="K90" s="1296">
        <v>0</v>
      </c>
      <c r="L90" s="1296">
        <v>0</v>
      </c>
      <c r="M90" s="1296">
        <v>0</v>
      </c>
      <c r="N90" s="1296">
        <v>0</v>
      </c>
      <c r="O90" s="1296">
        <v>0</v>
      </c>
      <c r="P90" s="1296"/>
      <c r="Q90" s="1296"/>
      <c r="R90" s="1296"/>
      <c r="S90" s="1296">
        <v>0</v>
      </c>
      <c r="T90" s="1296">
        <v>0</v>
      </c>
      <c r="U90" s="1296">
        <v>0</v>
      </c>
    </row>
    <row r="91" spans="1:21" s="1260" customFormat="1" ht="409.6" hidden="1" customHeight="1" x14ac:dyDescent="0.25">
      <c r="A91" s="1295"/>
      <c r="B91" s="1296">
        <v>0</v>
      </c>
      <c r="C91" s="1296">
        <v>0</v>
      </c>
      <c r="D91" s="1296">
        <v>0</v>
      </c>
      <c r="E91" s="1296">
        <v>0</v>
      </c>
      <c r="F91" s="1296">
        <v>0</v>
      </c>
      <c r="G91" s="1296">
        <v>0</v>
      </c>
      <c r="H91" s="1296">
        <v>0</v>
      </c>
      <c r="I91" s="1296"/>
      <c r="J91" s="1296">
        <v>0</v>
      </c>
      <c r="K91" s="1296">
        <v>0</v>
      </c>
      <c r="L91" s="1296">
        <v>0</v>
      </c>
      <c r="M91" s="1296">
        <v>0</v>
      </c>
      <c r="N91" s="1296">
        <v>0</v>
      </c>
      <c r="O91" s="1296">
        <v>0</v>
      </c>
      <c r="P91" s="1296"/>
      <c r="Q91" s="1296"/>
      <c r="R91" s="1296"/>
      <c r="S91" s="1296">
        <v>0</v>
      </c>
      <c r="T91" s="1296">
        <v>0</v>
      </c>
      <c r="U91" s="1296">
        <v>0</v>
      </c>
    </row>
    <row r="92" spans="1:21" s="1260" customFormat="1" ht="409.6" hidden="1" customHeight="1" x14ac:dyDescent="0.25">
      <c r="A92" s="1295"/>
      <c r="B92" s="1296">
        <v>0</v>
      </c>
      <c r="C92" s="1296">
        <v>0</v>
      </c>
      <c r="D92" s="1296">
        <v>0</v>
      </c>
      <c r="E92" s="1296">
        <v>0</v>
      </c>
      <c r="F92" s="1296">
        <v>0</v>
      </c>
      <c r="G92" s="1296">
        <v>0</v>
      </c>
      <c r="H92" s="1296">
        <v>0</v>
      </c>
      <c r="I92" s="1296"/>
      <c r="J92" s="1296">
        <v>0</v>
      </c>
      <c r="K92" s="1296">
        <v>0</v>
      </c>
      <c r="L92" s="1296">
        <v>0</v>
      </c>
      <c r="M92" s="1296">
        <v>0</v>
      </c>
      <c r="N92" s="1296">
        <v>0</v>
      </c>
      <c r="O92" s="1296">
        <v>0</v>
      </c>
      <c r="P92" s="1296"/>
      <c r="Q92" s="1296"/>
      <c r="R92" s="1296"/>
      <c r="S92" s="1296">
        <v>0</v>
      </c>
      <c r="T92" s="1296">
        <v>0</v>
      </c>
      <c r="U92" s="1296">
        <v>0</v>
      </c>
    </row>
    <row r="93" spans="1:21" s="1260" customFormat="1" ht="409.6" hidden="1" customHeight="1" x14ac:dyDescent="0.25">
      <c r="A93" s="1295"/>
      <c r="B93" s="1296">
        <v>0</v>
      </c>
      <c r="C93" s="1296">
        <v>0</v>
      </c>
      <c r="D93" s="1296">
        <v>0</v>
      </c>
      <c r="E93" s="1296">
        <v>0</v>
      </c>
      <c r="F93" s="1296">
        <v>0</v>
      </c>
      <c r="G93" s="1296">
        <v>0</v>
      </c>
      <c r="H93" s="1296">
        <v>0</v>
      </c>
      <c r="I93" s="1296"/>
      <c r="J93" s="1296">
        <v>0</v>
      </c>
      <c r="K93" s="1296">
        <v>0</v>
      </c>
      <c r="L93" s="1296">
        <v>0</v>
      </c>
      <c r="M93" s="1296">
        <v>0</v>
      </c>
      <c r="N93" s="1296">
        <v>0</v>
      </c>
      <c r="O93" s="1296">
        <v>0</v>
      </c>
      <c r="P93" s="1296"/>
      <c r="Q93" s="1296"/>
      <c r="R93" s="1296"/>
      <c r="S93" s="1296">
        <v>0</v>
      </c>
      <c r="T93" s="1296">
        <v>0</v>
      </c>
      <c r="U93" s="1296">
        <v>0</v>
      </c>
    </row>
    <row r="94" spans="1:21" s="1260" customFormat="1" ht="409.6" hidden="1" customHeight="1" x14ac:dyDescent="0.25">
      <c r="A94" s="1295"/>
      <c r="B94" s="1296">
        <v>0</v>
      </c>
      <c r="C94" s="1296">
        <v>0</v>
      </c>
      <c r="D94" s="1296">
        <v>0</v>
      </c>
      <c r="E94" s="1296">
        <v>0</v>
      </c>
      <c r="F94" s="1296">
        <v>0</v>
      </c>
      <c r="G94" s="1296">
        <v>0</v>
      </c>
      <c r="H94" s="1296">
        <v>0</v>
      </c>
      <c r="I94" s="1296"/>
      <c r="J94" s="1296">
        <v>0</v>
      </c>
      <c r="K94" s="1296">
        <v>0</v>
      </c>
      <c r="L94" s="1296">
        <v>0</v>
      </c>
      <c r="M94" s="1296">
        <v>0</v>
      </c>
      <c r="N94" s="1296">
        <v>0</v>
      </c>
      <c r="O94" s="1296">
        <v>0</v>
      </c>
      <c r="P94" s="1296"/>
      <c r="Q94" s="1296"/>
      <c r="R94" s="1296"/>
      <c r="S94" s="1296">
        <v>0</v>
      </c>
      <c r="T94" s="1296">
        <v>0</v>
      </c>
      <c r="U94" s="1296">
        <v>0</v>
      </c>
    </row>
    <row r="95" spans="1:21" s="1260" customFormat="1" ht="409.6" hidden="1" customHeight="1" x14ac:dyDescent="0.25">
      <c r="A95" s="1295"/>
      <c r="B95" s="1296">
        <v>0</v>
      </c>
      <c r="C95" s="1296">
        <v>0</v>
      </c>
      <c r="D95" s="1296">
        <v>0</v>
      </c>
      <c r="E95" s="1296">
        <v>0</v>
      </c>
      <c r="F95" s="1296">
        <v>0</v>
      </c>
      <c r="G95" s="1296">
        <v>0</v>
      </c>
      <c r="H95" s="1296">
        <v>0</v>
      </c>
      <c r="I95" s="1296"/>
      <c r="J95" s="1296">
        <v>0</v>
      </c>
      <c r="K95" s="1296">
        <v>0</v>
      </c>
      <c r="L95" s="1296">
        <v>0</v>
      </c>
      <c r="M95" s="1296">
        <v>0</v>
      </c>
      <c r="N95" s="1296">
        <v>0</v>
      </c>
      <c r="O95" s="1296">
        <v>0</v>
      </c>
      <c r="P95" s="1296"/>
      <c r="Q95" s="1296"/>
      <c r="R95" s="1296"/>
      <c r="S95" s="1296">
        <v>0</v>
      </c>
      <c r="T95" s="1296">
        <v>0</v>
      </c>
      <c r="U95" s="1296">
        <v>0</v>
      </c>
    </row>
    <row r="96" spans="1:21" s="1260" customFormat="1" ht="409.6" hidden="1" customHeight="1" x14ac:dyDescent="0.25">
      <c r="A96" s="1295"/>
      <c r="B96" s="1296">
        <v>0</v>
      </c>
      <c r="C96" s="1296">
        <v>0</v>
      </c>
      <c r="D96" s="1296">
        <v>0</v>
      </c>
      <c r="E96" s="1296">
        <v>0</v>
      </c>
      <c r="F96" s="1296">
        <v>0</v>
      </c>
      <c r="G96" s="1296">
        <v>0</v>
      </c>
      <c r="H96" s="1296">
        <v>0</v>
      </c>
      <c r="I96" s="1296"/>
      <c r="J96" s="1296">
        <v>0</v>
      </c>
      <c r="K96" s="1296">
        <v>0</v>
      </c>
      <c r="L96" s="1296">
        <v>0</v>
      </c>
      <c r="M96" s="1296">
        <v>0</v>
      </c>
      <c r="N96" s="1296">
        <v>0</v>
      </c>
      <c r="O96" s="1296">
        <v>0</v>
      </c>
      <c r="P96" s="1296"/>
      <c r="Q96" s="1296"/>
      <c r="R96" s="1296"/>
      <c r="S96" s="1296">
        <v>0</v>
      </c>
      <c r="T96" s="1296">
        <v>0</v>
      </c>
      <c r="U96" s="1296">
        <v>0</v>
      </c>
    </row>
    <row r="97" spans="1:24" s="1260" customFormat="1" ht="409.6" hidden="1" customHeight="1" x14ac:dyDescent="0.25">
      <c r="A97" s="1295"/>
      <c r="B97" s="1296">
        <v>0</v>
      </c>
      <c r="C97" s="1296">
        <v>0</v>
      </c>
      <c r="D97" s="1296">
        <v>0</v>
      </c>
      <c r="E97" s="1296">
        <v>0</v>
      </c>
      <c r="F97" s="1296">
        <v>0</v>
      </c>
      <c r="G97" s="1296">
        <v>0</v>
      </c>
      <c r="H97" s="1296">
        <v>0</v>
      </c>
      <c r="I97" s="1296"/>
      <c r="J97" s="1296">
        <v>0</v>
      </c>
      <c r="K97" s="1296">
        <v>0</v>
      </c>
      <c r="L97" s="1296">
        <v>0</v>
      </c>
      <c r="M97" s="1296">
        <v>0</v>
      </c>
      <c r="N97" s="1296">
        <v>0</v>
      </c>
      <c r="O97" s="1296">
        <v>0</v>
      </c>
      <c r="P97" s="1296"/>
      <c r="Q97" s="1296"/>
      <c r="R97" s="1296"/>
      <c r="S97" s="1296">
        <v>0</v>
      </c>
      <c r="T97" s="1296">
        <v>0</v>
      </c>
      <c r="U97" s="1296">
        <v>0</v>
      </c>
    </row>
    <row r="98" spans="1:24" s="1260" customFormat="1" ht="409.6" hidden="1" customHeight="1" x14ac:dyDescent="0.25">
      <c r="A98" s="1297"/>
      <c r="B98" s="1296">
        <v>0</v>
      </c>
      <c r="C98" s="1296">
        <v>0</v>
      </c>
      <c r="D98" s="1296">
        <v>0</v>
      </c>
      <c r="E98" s="1296">
        <v>0</v>
      </c>
      <c r="F98" s="1296">
        <v>0</v>
      </c>
      <c r="G98" s="1296">
        <v>0</v>
      </c>
      <c r="H98" s="1296">
        <v>0</v>
      </c>
      <c r="I98" s="1296"/>
      <c r="J98" s="1296">
        <v>0</v>
      </c>
      <c r="K98" s="1296">
        <v>0</v>
      </c>
      <c r="L98" s="1296">
        <v>0</v>
      </c>
      <c r="M98" s="1296">
        <v>0</v>
      </c>
      <c r="N98" s="1296">
        <v>0</v>
      </c>
      <c r="O98" s="1296">
        <v>0</v>
      </c>
      <c r="P98" s="1296"/>
      <c r="Q98" s="1296"/>
      <c r="R98" s="1296"/>
      <c r="S98" s="1296">
        <v>0</v>
      </c>
      <c r="T98" s="1296">
        <v>0</v>
      </c>
      <c r="U98" s="1296">
        <v>0</v>
      </c>
    </row>
    <row r="99" spans="1:24" s="1260" customFormat="1" ht="409.6" hidden="1" customHeight="1" x14ac:dyDescent="0.25">
      <c r="A99" s="1298"/>
      <c r="B99" s="1296">
        <v>0</v>
      </c>
      <c r="C99" s="1296">
        <v>0</v>
      </c>
      <c r="D99" s="1296">
        <v>0</v>
      </c>
      <c r="E99" s="1296">
        <v>0</v>
      </c>
      <c r="F99" s="1296">
        <v>0</v>
      </c>
      <c r="G99" s="1296">
        <v>0</v>
      </c>
      <c r="H99" s="1296">
        <v>0</v>
      </c>
      <c r="I99" s="1296"/>
      <c r="J99" s="1296">
        <v>0</v>
      </c>
      <c r="K99" s="1296">
        <v>0</v>
      </c>
      <c r="L99" s="1296">
        <v>0</v>
      </c>
      <c r="M99" s="1296">
        <v>0</v>
      </c>
      <c r="N99" s="1296">
        <v>0</v>
      </c>
      <c r="O99" s="1296">
        <v>0</v>
      </c>
      <c r="P99" s="1296"/>
      <c r="Q99" s="1296"/>
      <c r="R99" s="1296"/>
      <c r="S99" s="1296">
        <v>0</v>
      </c>
      <c r="T99" s="1296">
        <v>0</v>
      </c>
      <c r="U99" s="1296">
        <v>0</v>
      </c>
    </row>
    <row r="100" spans="1:24" s="1260" customFormat="1" ht="409.6" hidden="1" customHeight="1" x14ac:dyDescent="0.25">
      <c r="A100" s="1298"/>
      <c r="B100" s="1296">
        <v>0</v>
      </c>
      <c r="C100" s="1296">
        <v>0</v>
      </c>
      <c r="D100" s="1296">
        <v>0</v>
      </c>
      <c r="E100" s="1296">
        <v>0</v>
      </c>
      <c r="F100" s="1296">
        <v>0</v>
      </c>
      <c r="G100" s="1296">
        <v>0</v>
      </c>
      <c r="H100" s="1296">
        <v>0</v>
      </c>
      <c r="I100" s="1296"/>
      <c r="J100" s="1296">
        <v>0</v>
      </c>
      <c r="K100" s="1296">
        <v>0</v>
      </c>
      <c r="L100" s="1296">
        <v>0</v>
      </c>
      <c r="M100" s="1296">
        <v>0</v>
      </c>
      <c r="N100" s="1296">
        <v>0</v>
      </c>
      <c r="O100" s="1296">
        <v>0</v>
      </c>
      <c r="P100" s="1296"/>
      <c r="Q100" s="1296"/>
      <c r="R100" s="1296"/>
      <c r="S100" s="1296">
        <v>0</v>
      </c>
      <c r="T100" s="1296">
        <v>0</v>
      </c>
      <c r="U100" s="1296">
        <v>0</v>
      </c>
    </row>
    <row r="101" spans="1:24" ht="6.75" customHeight="1" x14ac:dyDescent="0.25">
      <c r="A101" s="1299"/>
      <c r="B101" s="1300"/>
      <c r="C101" s="1300"/>
      <c r="D101" s="1300"/>
      <c r="E101" s="1300"/>
      <c r="F101" s="1300"/>
      <c r="G101" s="1300"/>
      <c r="H101" s="1300"/>
      <c r="I101" s="1300"/>
      <c r="J101" s="1300"/>
      <c r="K101" s="1300"/>
      <c r="L101" s="1300"/>
      <c r="M101" s="1300"/>
      <c r="N101" s="1300"/>
      <c r="O101" s="1300"/>
      <c r="P101" s="1300"/>
      <c r="Q101" s="1300"/>
      <c r="R101" s="1300"/>
      <c r="S101" s="1300"/>
      <c r="T101" s="1300"/>
      <c r="U101" s="1300"/>
      <c r="W101" s="1260"/>
    </row>
    <row r="102" spans="1:24" ht="15" x14ac:dyDescent="0.25">
      <c r="A102" s="1301" t="s">
        <v>2099</v>
      </c>
      <c r="B102" s="1302"/>
      <c r="C102" s="1303"/>
      <c r="D102" s="1303"/>
      <c r="E102" s="1303"/>
      <c r="F102" s="1303"/>
      <c r="G102" s="1303"/>
      <c r="H102" s="1303"/>
      <c r="I102" s="1303"/>
      <c r="J102" s="1303"/>
      <c r="K102" s="1302"/>
      <c r="L102" s="1302"/>
      <c r="M102" s="1302"/>
      <c r="N102" s="1302"/>
      <c r="O102" s="1302"/>
      <c r="P102" s="1302"/>
      <c r="Q102" s="1302"/>
      <c r="R102" s="1302"/>
      <c r="S102" s="1302"/>
      <c r="T102" s="1302"/>
      <c r="U102" s="1304"/>
      <c r="W102" s="1260"/>
    </row>
    <row r="103" spans="1:24" x14ac:dyDescent="0.2">
      <c r="A103" s="1304"/>
      <c r="B103" s="1305"/>
      <c r="C103" s="1305"/>
      <c r="D103" s="1305"/>
      <c r="E103" s="1305"/>
      <c r="F103" s="1305"/>
      <c r="G103" s="1305"/>
      <c r="H103" s="1305"/>
      <c r="I103" s="1305"/>
      <c r="J103" s="1305"/>
      <c r="K103" s="1305"/>
      <c r="L103" s="1305"/>
      <c r="M103" s="1305"/>
      <c r="N103" s="1305"/>
      <c r="O103" s="1305"/>
      <c r="P103" s="1305"/>
      <c r="Q103" s="1305"/>
      <c r="R103" s="1305"/>
      <c r="S103" s="1305"/>
      <c r="T103" s="1305"/>
      <c r="U103" s="1305"/>
      <c r="V103" s="1305"/>
      <c r="W103" s="1305"/>
      <c r="X103" s="1305"/>
    </row>
    <row r="104" spans="1:24" x14ac:dyDescent="0.2">
      <c r="A104" s="1304"/>
      <c r="B104" s="1305"/>
      <c r="C104" s="1305"/>
      <c r="D104" s="1305"/>
      <c r="E104" s="1305"/>
      <c r="F104" s="1305"/>
      <c r="G104" s="1305"/>
      <c r="H104" s="1305"/>
      <c r="I104" s="1305"/>
      <c r="J104" s="1305"/>
      <c r="K104" s="1305"/>
      <c r="L104" s="1305"/>
      <c r="M104" s="1305"/>
      <c r="N104" s="1305"/>
      <c r="O104" s="1305"/>
      <c r="P104" s="1305"/>
      <c r="Q104" s="1305"/>
      <c r="R104" s="1305"/>
      <c r="S104" s="1305"/>
      <c r="T104" s="1305"/>
      <c r="U104" s="1305"/>
    </row>
    <row r="105" spans="1:24" x14ac:dyDescent="0.2">
      <c r="A105" s="1305"/>
      <c r="B105" s="1305"/>
      <c r="C105" s="1305"/>
      <c r="D105" s="1305"/>
      <c r="E105" s="1305"/>
      <c r="F105" s="1305"/>
      <c r="G105" s="1305"/>
      <c r="H105" s="1305"/>
      <c r="I105" s="1305"/>
      <c r="J105" s="1305"/>
      <c r="K105" s="1305"/>
      <c r="L105" s="1305"/>
      <c r="M105" s="1305"/>
      <c r="N105" s="1305"/>
      <c r="O105" s="1305"/>
      <c r="P105" s="1305"/>
      <c r="Q105" s="1305"/>
      <c r="R105" s="1305"/>
      <c r="S105" s="1305"/>
      <c r="T105" s="1305"/>
      <c r="U105" s="1305"/>
    </row>
    <row r="106" spans="1:24" ht="15" x14ac:dyDescent="0.25">
      <c r="A106" s="1304"/>
      <c r="B106" s="1283"/>
      <c r="C106" s="1283"/>
      <c r="D106" s="1283"/>
      <c r="E106" s="1283"/>
      <c r="F106" s="1283"/>
      <c r="G106" s="1283"/>
      <c r="H106" s="1283"/>
      <c r="I106" s="1283"/>
      <c r="J106" s="1283"/>
      <c r="K106" s="1283"/>
      <c r="L106" s="1283"/>
      <c r="M106" s="1283"/>
      <c r="N106" s="1283"/>
      <c r="O106" s="1283"/>
      <c r="P106" s="1283"/>
      <c r="Q106" s="1283"/>
      <c r="R106" s="1306"/>
      <c r="S106" s="1306"/>
      <c r="T106" s="1283"/>
      <c r="U106" s="1260"/>
    </row>
    <row r="107" spans="1:24" x14ac:dyDescent="0.2">
      <c r="A107" s="1304"/>
      <c r="B107" s="1305"/>
      <c r="C107" s="1305"/>
      <c r="D107" s="1305"/>
      <c r="E107" s="1305"/>
      <c r="F107" s="1305"/>
      <c r="G107" s="1305"/>
      <c r="H107" s="1305"/>
      <c r="I107" s="1305"/>
      <c r="J107" s="1305"/>
      <c r="K107" s="1305"/>
      <c r="L107" s="1305"/>
      <c r="M107" s="1305"/>
      <c r="N107" s="1305"/>
      <c r="O107" s="1305"/>
      <c r="P107" s="1305"/>
      <c r="Q107" s="1305"/>
      <c r="R107" s="1305"/>
      <c r="S107" s="1305"/>
      <c r="T107" s="1305"/>
      <c r="U107" s="1305"/>
    </row>
    <row r="108" spans="1:24" x14ac:dyDescent="0.2">
      <c r="A108" s="1304"/>
      <c r="B108" s="1304"/>
      <c r="C108" s="1304"/>
      <c r="D108" s="1304"/>
      <c r="E108" s="1304"/>
      <c r="F108" s="1304"/>
      <c r="G108" s="1304"/>
      <c r="H108" s="1304"/>
      <c r="I108" s="1304"/>
      <c r="J108" s="1304"/>
      <c r="K108" s="1304"/>
      <c r="L108" s="1304"/>
      <c r="M108" s="1304"/>
      <c r="N108" s="1304"/>
      <c r="O108" s="1304"/>
      <c r="P108" s="1304"/>
      <c r="Q108" s="1304"/>
      <c r="R108" s="1304"/>
      <c r="S108" s="1304"/>
      <c r="T108" s="1304"/>
      <c r="U108" s="1304"/>
    </row>
    <row r="109" spans="1:24" x14ac:dyDescent="0.2">
      <c r="A109" s="1304"/>
      <c r="B109" s="1304"/>
      <c r="C109" s="1304"/>
      <c r="D109" s="1304"/>
      <c r="E109" s="1304"/>
      <c r="F109" s="1304"/>
      <c r="G109" s="1304"/>
      <c r="H109" s="1304"/>
      <c r="I109" s="1304"/>
      <c r="J109" s="1304"/>
      <c r="K109" s="1304"/>
      <c r="L109" s="1304"/>
      <c r="M109" s="1304"/>
      <c r="N109" s="1304"/>
      <c r="O109" s="1304"/>
      <c r="P109" s="1304"/>
      <c r="Q109" s="1304"/>
      <c r="R109" s="1304"/>
      <c r="S109" s="1304"/>
      <c r="T109" s="1304"/>
      <c r="U109" s="1304"/>
    </row>
    <row r="110" spans="1:24" x14ac:dyDescent="0.2">
      <c r="B110" s="1304"/>
      <c r="C110" s="1304"/>
      <c r="D110" s="1304"/>
      <c r="E110" s="1304"/>
      <c r="F110" s="1304"/>
      <c r="G110" s="1304"/>
      <c r="H110" s="1304"/>
      <c r="I110" s="1304"/>
      <c r="J110" s="1304"/>
      <c r="K110" s="1304"/>
      <c r="L110" s="1304"/>
      <c r="M110" s="1304"/>
      <c r="N110" s="1304"/>
      <c r="T110" s="1304"/>
      <c r="U110" s="1304"/>
    </row>
  </sheetData>
  <mergeCells count="4">
    <mergeCell ref="A1:U1"/>
    <mergeCell ref="A2:U2"/>
    <mergeCell ref="A3:U3"/>
    <mergeCell ref="B5:R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workbookViewId="0">
      <selection activeCell="F10" sqref="F10"/>
    </sheetView>
  </sheetViews>
  <sheetFormatPr baseColWidth="10" defaultColWidth="11.42578125" defaultRowHeight="12.75" x14ac:dyDescent="0.2"/>
  <cols>
    <col min="1" max="1" width="52.28515625" style="1255" customWidth="1"/>
    <col min="2" max="2" width="13.85546875" style="1255" customWidth="1"/>
    <col min="3" max="3" width="16.7109375" style="1255" customWidth="1"/>
    <col min="4" max="4" width="15.28515625" style="1255" bestFit="1" customWidth="1"/>
    <col min="5" max="5" width="13.5703125" style="1255" bestFit="1" customWidth="1"/>
    <col min="6" max="6" width="15.28515625" style="1255" bestFit="1" customWidth="1"/>
    <col min="7" max="7" width="14.85546875" style="1255" bestFit="1" customWidth="1"/>
    <col min="8" max="8" width="15" style="1255" bestFit="1" customWidth="1"/>
    <col min="9" max="12" width="13.140625" style="1255" customWidth="1"/>
    <col min="13" max="13" width="13.42578125" style="1255" bestFit="1" customWidth="1"/>
    <col min="14" max="14" width="15.5703125" style="1255" customWidth="1"/>
    <col min="15" max="15" width="14.140625" style="1255" customWidth="1"/>
    <col min="16" max="16" width="16.5703125" style="1255" customWidth="1"/>
    <col min="17" max="17" width="16" style="1255" customWidth="1"/>
    <col min="18" max="18" width="12.28515625" style="1255" customWidth="1"/>
    <col min="19" max="20" width="12.42578125" style="1255" bestFit="1" customWidth="1"/>
    <col min="21" max="21" width="13.28515625" style="1255" customWidth="1"/>
    <col min="22" max="22" width="13.5703125" style="1255" bestFit="1" customWidth="1"/>
    <col min="23" max="16384" width="11.42578125" style="1255"/>
  </cols>
  <sheetData>
    <row r="1" spans="1:22" ht="14.25" customHeight="1" x14ac:dyDescent="0.2">
      <c r="A1" s="1922" t="s">
        <v>2100</v>
      </c>
      <c r="B1" s="1922"/>
      <c r="C1" s="1922"/>
      <c r="D1" s="1922"/>
      <c r="E1" s="1922"/>
      <c r="F1" s="1922"/>
      <c r="G1" s="1922"/>
      <c r="H1" s="1922"/>
      <c r="I1" s="1922"/>
      <c r="J1" s="1922"/>
      <c r="K1" s="1922"/>
      <c r="L1" s="1922"/>
      <c r="M1" s="1922"/>
      <c r="N1" s="1922"/>
      <c r="O1" s="1922"/>
      <c r="P1" s="1922"/>
      <c r="Q1" s="1922"/>
      <c r="R1" s="1922"/>
      <c r="S1" s="1922"/>
      <c r="T1" s="1922"/>
      <c r="U1" s="1922"/>
      <c r="V1" s="1922"/>
    </row>
    <row r="2" spans="1:22" ht="14.25" x14ac:dyDescent="0.2">
      <c r="A2" s="1923" t="s">
        <v>1534</v>
      </c>
      <c r="B2" s="1923"/>
      <c r="C2" s="1923"/>
      <c r="D2" s="1923"/>
      <c r="E2" s="1923"/>
      <c r="F2" s="1923"/>
      <c r="G2" s="1923"/>
      <c r="H2" s="1923"/>
      <c r="I2" s="1923"/>
      <c r="J2" s="1923"/>
      <c r="K2" s="1923"/>
      <c r="L2" s="1923"/>
      <c r="M2" s="1923"/>
      <c r="N2" s="1923"/>
      <c r="O2" s="1923"/>
      <c r="P2" s="1923"/>
      <c r="Q2" s="1923"/>
      <c r="R2" s="1923"/>
      <c r="S2" s="1923"/>
      <c r="T2" s="1923"/>
      <c r="U2" s="1923"/>
      <c r="V2" s="1923"/>
    </row>
    <row r="3" spans="1:22" ht="14.25" x14ac:dyDescent="0.2">
      <c r="A3" s="1924" t="s">
        <v>1050</v>
      </c>
      <c r="B3" s="1924"/>
      <c r="C3" s="1924"/>
      <c r="D3" s="1924"/>
      <c r="E3" s="1924"/>
      <c r="F3" s="1924"/>
      <c r="G3" s="1924"/>
      <c r="H3" s="1924"/>
      <c r="I3" s="1924"/>
      <c r="J3" s="1924"/>
      <c r="K3" s="1924"/>
      <c r="L3" s="1924"/>
      <c r="M3" s="1924"/>
      <c r="N3" s="1924"/>
      <c r="O3" s="1924"/>
      <c r="P3" s="1924"/>
      <c r="Q3" s="1924"/>
      <c r="R3" s="1924"/>
      <c r="S3" s="1924"/>
      <c r="T3" s="1924"/>
      <c r="U3" s="1924"/>
      <c r="V3" s="1924"/>
    </row>
    <row r="4" spans="1:22" ht="6" customHeight="1" thickBot="1" x14ac:dyDescent="0.25">
      <c r="A4" s="1308"/>
      <c r="B4" s="1308"/>
      <c r="C4" s="1308"/>
      <c r="D4" s="1308"/>
      <c r="E4" s="1308"/>
      <c r="F4" s="1308"/>
      <c r="G4" s="1308"/>
      <c r="H4" s="1308"/>
      <c r="I4" s="1308"/>
      <c r="J4" s="1308"/>
      <c r="K4" s="1308"/>
      <c r="L4" s="1308"/>
      <c r="M4" s="1308"/>
      <c r="N4" s="1308"/>
      <c r="O4" s="1308"/>
      <c r="P4" s="1308"/>
      <c r="Q4" s="1308"/>
      <c r="R4" s="1308"/>
      <c r="S4" s="1308"/>
      <c r="T4" s="1308"/>
      <c r="U4" s="1308"/>
      <c r="V4" s="1308"/>
    </row>
    <row r="5" spans="1:22" ht="47.25" customHeight="1" thickBot="1" x14ac:dyDescent="0.25">
      <c r="A5" s="1309"/>
      <c r="B5" s="1925" t="s">
        <v>2101</v>
      </c>
      <c r="C5" s="1926"/>
      <c r="D5" s="1926"/>
      <c r="E5" s="1926"/>
      <c r="F5" s="1926"/>
      <c r="G5" s="1926"/>
      <c r="H5" s="1926"/>
      <c r="I5" s="1926"/>
      <c r="J5" s="1926"/>
      <c r="K5" s="1926"/>
      <c r="L5" s="1927"/>
      <c r="M5" s="1928" t="s">
        <v>2102</v>
      </c>
      <c r="N5" s="1929"/>
      <c r="O5" s="1930"/>
      <c r="P5" s="1931" t="s">
        <v>2103</v>
      </c>
      <c r="Q5" s="1932"/>
      <c r="R5" s="1925" t="s">
        <v>2104</v>
      </c>
      <c r="S5" s="1926"/>
      <c r="T5" s="1927"/>
      <c r="U5" s="1926" t="s">
        <v>2105</v>
      </c>
      <c r="V5" s="1927"/>
    </row>
    <row r="6" spans="1:22" ht="13.5" thickBot="1" x14ac:dyDescent="0.25">
      <c r="A6" s="1310"/>
      <c r="B6" s="1261" t="s">
        <v>747</v>
      </c>
      <c r="C6" s="1262" t="s">
        <v>2106</v>
      </c>
      <c r="D6" s="1262" t="s">
        <v>750</v>
      </c>
      <c r="E6" s="1262" t="s">
        <v>718</v>
      </c>
      <c r="F6" s="1262" t="s">
        <v>831</v>
      </c>
      <c r="G6" s="1262" t="s">
        <v>752</v>
      </c>
      <c r="H6" s="1262" t="s">
        <v>753</v>
      </c>
      <c r="I6" s="1262" t="s">
        <v>754</v>
      </c>
      <c r="J6" s="1262" t="s">
        <v>755</v>
      </c>
      <c r="K6" s="1262" t="s">
        <v>749</v>
      </c>
      <c r="L6" s="1262" t="s">
        <v>751</v>
      </c>
      <c r="M6" s="1311" t="s">
        <v>756</v>
      </c>
      <c r="N6" s="1259" t="s">
        <v>757</v>
      </c>
      <c r="O6" s="1259" t="s">
        <v>758</v>
      </c>
      <c r="P6" s="1261" t="s">
        <v>759</v>
      </c>
      <c r="Q6" s="1264" t="s">
        <v>1353</v>
      </c>
      <c r="R6" s="1311" t="s">
        <v>760</v>
      </c>
      <c r="S6" s="1259" t="s">
        <v>761</v>
      </c>
      <c r="T6" s="1263" t="s">
        <v>762</v>
      </c>
      <c r="U6" s="1259" t="s">
        <v>768</v>
      </c>
      <c r="V6" s="1263" t="s">
        <v>763</v>
      </c>
    </row>
    <row r="7" spans="1:22" ht="13.5" thickBot="1" x14ac:dyDescent="0.25">
      <c r="A7" s="1312" t="s">
        <v>764</v>
      </c>
      <c r="B7" s="1313">
        <v>141469049</v>
      </c>
      <c r="C7" s="1314">
        <v>497306204</v>
      </c>
      <c r="D7" s="1314">
        <v>2600188647.1100001</v>
      </c>
      <c r="E7" s="1314">
        <v>198297866.39000002</v>
      </c>
      <c r="F7" s="1314">
        <v>1578249217</v>
      </c>
      <c r="G7" s="1314">
        <v>534275472</v>
      </c>
      <c r="H7" s="1314">
        <v>269185436</v>
      </c>
      <c r="I7" s="1314">
        <v>2103896577.5899999</v>
      </c>
      <c r="J7" s="1314">
        <v>20561755.780000001</v>
      </c>
      <c r="K7" s="1314">
        <v>894858117.6500001</v>
      </c>
      <c r="L7" s="1314">
        <v>67330728</v>
      </c>
      <c r="M7" s="1313">
        <v>29091913.43</v>
      </c>
      <c r="N7" s="1314">
        <v>1381065240</v>
      </c>
      <c r="O7" s="1315">
        <v>49164455.719999999</v>
      </c>
      <c r="P7" s="1316">
        <v>1101715560</v>
      </c>
      <c r="Q7" s="1317">
        <v>359640295</v>
      </c>
      <c r="R7" s="1313">
        <v>552439604.75999999</v>
      </c>
      <c r="S7" s="1314">
        <v>79008161</v>
      </c>
      <c r="T7" s="1318">
        <v>59755898.009999998</v>
      </c>
      <c r="U7" s="1319">
        <v>691384156.40999997</v>
      </c>
      <c r="V7" s="1320">
        <v>242128161</v>
      </c>
    </row>
    <row r="8" spans="1:22" x14ac:dyDescent="0.2">
      <c r="A8" s="1321" t="s">
        <v>2046</v>
      </c>
      <c r="B8" s="1322">
        <v>18296309</v>
      </c>
      <c r="C8" s="1323">
        <v>404100004</v>
      </c>
      <c r="D8" s="1323">
        <v>1015745993.34</v>
      </c>
      <c r="E8" s="1323">
        <v>123372825.40000001</v>
      </c>
      <c r="F8" s="1323">
        <v>1211673485</v>
      </c>
      <c r="G8" s="1323">
        <v>498811061</v>
      </c>
      <c r="H8" s="1323">
        <v>201130531</v>
      </c>
      <c r="I8" s="1323">
        <v>1320799102.25</v>
      </c>
      <c r="J8" s="1323">
        <v>1817196.2400000005</v>
      </c>
      <c r="K8" s="1323">
        <v>604415704.19000006</v>
      </c>
      <c r="L8" s="1323">
        <v>67180369</v>
      </c>
      <c r="M8" s="1324">
        <v>21705859.77</v>
      </c>
      <c r="N8" s="1325">
        <v>764480410</v>
      </c>
      <c r="O8" s="1325">
        <v>1000098.1400000001</v>
      </c>
      <c r="P8" s="1324">
        <v>402580463</v>
      </c>
      <c r="Q8" s="1326">
        <v>287014559</v>
      </c>
      <c r="R8" s="1324">
        <v>48529955.43</v>
      </c>
      <c r="S8" s="1325">
        <v>7565372</v>
      </c>
      <c r="T8" s="1326">
        <v>7434976.5</v>
      </c>
      <c r="U8" s="1325">
        <v>97987457.370000005</v>
      </c>
      <c r="V8" s="1326">
        <v>161278123</v>
      </c>
    </row>
    <row r="9" spans="1:22" x14ac:dyDescent="0.2">
      <c r="A9" s="1327" t="s">
        <v>2047</v>
      </c>
      <c r="B9" s="1328">
        <v>54058</v>
      </c>
      <c r="C9" s="1329">
        <v>7215232</v>
      </c>
      <c r="D9" s="1329">
        <v>9373102.5899999999</v>
      </c>
      <c r="E9" s="1329">
        <v>3910532.16</v>
      </c>
      <c r="F9" s="1329">
        <v>169768494</v>
      </c>
      <c r="G9" s="1329">
        <v>34623931</v>
      </c>
      <c r="H9" s="1329">
        <v>2316671</v>
      </c>
      <c r="I9" s="1329">
        <v>11586738.59</v>
      </c>
      <c r="J9" s="1329">
        <v>91655.92</v>
      </c>
      <c r="K9" s="1329">
        <v>53628334.649999999</v>
      </c>
      <c r="L9" s="1329">
        <v>1287109</v>
      </c>
      <c r="M9" s="1328">
        <v>18918.66</v>
      </c>
      <c r="N9" s="1329">
        <v>843705</v>
      </c>
      <c r="O9" s="1329">
        <v>344774.09</v>
      </c>
      <c r="P9" s="1328">
        <v>6783300</v>
      </c>
      <c r="Q9" s="1330">
        <v>16547239</v>
      </c>
      <c r="R9" s="1328">
        <v>20829508.420000002</v>
      </c>
      <c r="S9" s="1329">
        <v>1372920</v>
      </c>
      <c r="T9" s="1330">
        <v>192635.71</v>
      </c>
      <c r="U9" s="1329">
        <v>8144280.3799999999</v>
      </c>
      <c r="V9" s="1330">
        <v>27415167</v>
      </c>
    </row>
    <row r="10" spans="1:22" x14ac:dyDescent="0.2">
      <c r="A10" s="1327" t="s">
        <v>2048</v>
      </c>
      <c r="B10" s="1328">
        <v>0</v>
      </c>
      <c r="C10" s="1329">
        <v>0</v>
      </c>
      <c r="D10" s="1329">
        <v>0</v>
      </c>
      <c r="E10" s="1329">
        <v>0</v>
      </c>
      <c r="F10" s="1329">
        <v>95806480</v>
      </c>
      <c r="G10" s="1329">
        <v>0</v>
      </c>
      <c r="H10" s="1329">
        <v>0</v>
      </c>
      <c r="I10" s="1329">
        <v>8380097.6900000004</v>
      </c>
      <c r="J10" s="1329">
        <v>1037253.43</v>
      </c>
      <c r="K10" s="1329">
        <v>0</v>
      </c>
      <c r="L10" s="1329">
        <v>0</v>
      </c>
      <c r="M10" s="1328">
        <v>0</v>
      </c>
      <c r="N10" s="1329">
        <v>391601</v>
      </c>
      <c r="O10" s="1329">
        <v>0</v>
      </c>
      <c r="P10" s="1328">
        <v>0</v>
      </c>
      <c r="Q10" s="1330">
        <v>0</v>
      </c>
      <c r="R10" s="1328">
        <v>0</v>
      </c>
      <c r="S10" s="1329">
        <v>2134931</v>
      </c>
      <c r="T10" s="1330">
        <v>395.79</v>
      </c>
      <c r="U10" s="1329">
        <v>8799346.3399999999</v>
      </c>
      <c r="V10" s="1330">
        <v>43403038</v>
      </c>
    </row>
    <row r="11" spans="1:22" x14ac:dyDescent="0.2">
      <c r="A11" s="1327" t="s">
        <v>2049</v>
      </c>
      <c r="B11" s="1328">
        <v>17066796</v>
      </c>
      <c r="C11" s="1329">
        <v>197273344</v>
      </c>
      <c r="D11" s="1329">
        <v>175978275.36000001</v>
      </c>
      <c r="E11" s="1329">
        <v>66211291.729999997</v>
      </c>
      <c r="F11" s="1329">
        <v>209603661</v>
      </c>
      <c r="G11" s="1329">
        <v>51533158</v>
      </c>
      <c r="H11" s="1329">
        <v>121926597</v>
      </c>
      <c r="I11" s="1329">
        <v>662295965.14999998</v>
      </c>
      <c r="J11" s="1329">
        <v>635667.43000000005</v>
      </c>
      <c r="K11" s="1329">
        <v>100325396.28</v>
      </c>
      <c r="L11" s="1329">
        <v>27571024</v>
      </c>
      <c r="M11" s="1328">
        <v>21686941.109999999</v>
      </c>
      <c r="N11" s="1329">
        <v>19795524</v>
      </c>
      <c r="O11" s="1329">
        <v>639481.04</v>
      </c>
      <c r="P11" s="1328">
        <v>115990470</v>
      </c>
      <c r="Q11" s="1330">
        <v>55963452</v>
      </c>
      <c r="R11" s="1328">
        <v>27177623.440000001</v>
      </c>
      <c r="S11" s="1329">
        <v>3245592</v>
      </c>
      <c r="T11" s="1330">
        <v>7144434.7000000002</v>
      </c>
      <c r="U11" s="1329">
        <v>35660553.090000004</v>
      </c>
      <c r="V11" s="1330">
        <v>83981249</v>
      </c>
    </row>
    <row r="12" spans="1:22" x14ac:dyDescent="0.2">
      <c r="A12" s="1327" t="s">
        <v>2050</v>
      </c>
      <c r="B12" s="1328">
        <v>1175230</v>
      </c>
      <c r="C12" s="1329">
        <v>1828154</v>
      </c>
      <c r="D12" s="1329">
        <v>81248676</v>
      </c>
      <c r="E12" s="1329">
        <v>3456939.39</v>
      </c>
      <c r="F12" s="1329">
        <v>0</v>
      </c>
      <c r="G12" s="1329">
        <v>3713276</v>
      </c>
      <c r="H12" s="1329">
        <v>18191512</v>
      </c>
      <c r="I12" s="1329">
        <v>172618566.84999999</v>
      </c>
      <c r="J12" s="1329">
        <v>0</v>
      </c>
      <c r="K12" s="1329">
        <v>33868809.469999999</v>
      </c>
      <c r="L12" s="1329">
        <v>0</v>
      </c>
      <c r="M12" s="1328">
        <v>0</v>
      </c>
      <c r="N12" s="1329">
        <v>39953967</v>
      </c>
      <c r="O12" s="1329">
        <v>0</v>
      </c>
      <c r="P12" s="1328">
        <v>0</v>
      </c>
      <c r="Q12" s="1330">
        <v>0</v>
      </c>
      <c r="R12" s="1328">
        <v>0</v>
      </c>
      <c r="S12" s="1329">
        <v>0</v>
      </c>
      <c r="T12" s="1330">
        <v>0</v>
      </c>
      <c r="U12" s="1329">
        <v>0</v>
      </c>
      <c r="V12" s="1330">
        <v>0</v>
      </c>
    </row>
    <row r="13" spans="1:22" x14ac:dyDescent="0.2">
      <c r="A13" s="1327" t="s">
        <v>2051</v>
      </c>
      <c r="B13" s="1328">
        <v>0</v>
      </c>
      <c r="C13" s="1329">
        <v>195105172</v>
      </c>
      <c r="D13" s="1329">
        <v>737825017.63</v>
      </c>
      <c r="E13" s="1329">
        <v>49716112.560000002</v>
      </c>
      <c r="F13" s="1329">
        <v>597688861</v>
      </c>
      <c r="G13" s="1329">
        <v>382925234</v>
      </c>
      <c r="H13" s="1329">
        <v>58695751</v>
      </c>
      <c r="I13" s="1329">
        <v>459783144.41000003</v>
      </c>
      <c r="J13" s="1329">
        <v>41818.6</v>
      </c>
      <c r="K13" s="1329">
        <v>413958020.06</v>
      </c>
      <c r="L13" s="1329">
        <v>36640851</v>
      </c>
      <c r="M13" s="1328">
        <v>0</v>
      </c>
      <c r="N13" s="1329">
        <v>702642114</v>
      </c>
      <c r="O13" s="1329">
        <v>730.28</v>
      </c>
      <c r="P13" s="1328">
        <v>108759129</v>
      </c>
      <c r="Q13" s="1330">
        <v>52337843</v>
      </c>
      <c r="R13" s="1328">
        <v>0</v>
      </c>
      <c r="S13" s="1329">
        <v>811929</v>
      </c>
      <c r="T13" s="1330">
        <v>0</v>
      </c>
      <c r="U13" s="1329">
        <v>7389091.5599999996</v>
      </c>
      <c r="V13" s="1330">
        <v>1435879</v>
      </c>
    </row>
    <row r="14" spans="1:22" x14ac:dyDescent="0.2">
      <c r="A14" s="1327" t="s">
        <v>2052</v>
      </c>
      <c r="B14" s="1328">
        <v>225</v>
      </c>
      <c r="C14" s="1329">
        <v>2678102</v>
      </c>
      <c r="D14" s="1329">
        <v>11320921.76</v>
      </c>
      <c r="E14" s="1329">
        <v>77949.56</v>
      </c>
      <c r="F14" s="1329">
        <v>138805989</v>
      </c>
      <c r="G14" s="1329">
        <v>10918721</v>
      </c>
      <c r="H14" s="1329">
        <v>0</v>
      </c>
      <c r="I14" s="1329">
        <v>6134589.5599999996</v>
      </c>
      <c r="J14" s="1329">
        <v>10800.86</v>
      </c>
      <c r="K14" s="1329">
        <v>2625297.02</v>
      </c>
      <c r="L14" s="1329">
        <v>0</v>
      </c>
      <c r="M14" s="1328">
        <v>0</v>
      </c>
      <c r="N14" s="1329">
        <v>479483</v>
      </c>
      <c r="O14" s="1329">
        <v>15112.73</v>
      </c>
      <c r="P14" s="1328">
        <v>4308889</v>
      </c>
      <c r="Q14" s="1330">
        <v>21454435</v>
      </c>
      <c r="R14" s="1328">
        <v>522823.57</v>
      </c>
      <c r="S14" s="1329">
        <v>0</v>
      </c>
      <c r="T14" s="1330">
        <v>97510.3</v>
      </c>
      <c r="U14" s="1329">
        <v>13034293.640000001</v>
      </c>
      <c r="V14" s="1330">
        <v>4143919</v>
      </c>
    </row>
    <row r="15" spans="1:22" x14ac:dyDescent="0.2">
      <c r="A15" s="1327" t="s">
        <v>2053</v>
      </c>
      <c r="B15" s="1328">
        <v>0</v>
      </c>
      <c r="C15" s="1329">
        <v>0</v>
      </c>
      <c r="D15" s="1329">
        <v>0</v>
      </c>
      <c r="E15" s="1329">
        <v>0</v>
      </c>
      <c r="F15" s="1329">
        <v>0</v>
      </c>
      <c r="G15" s="1329">
        <v>15096741</v>
      </c>
      <c r="H15" s="1329">
        <v>0</v>
      </c>
      <c r="I15" s="1329">
        <v>0</v>
      </c>
      <c r="J15" s="1329">
        <v>0</v>
      </c>
      <c r="K15" s="1329">
        <v>9846.7099999999991</v>
      </c>
      <c r="L15" s="1329">
        <v>1681385</v>
      </c>
      <c r="M15" s="1328">
        <v>0</v>
      </c>
      <c r="N15" s="1329">
        <v>374016</v>
      </c>
      <c r="O15" s="1329">
        <v>0</v>
      </c>
      <c r="P15" s="1328">
        <v>166738675</v>
      </c>
      <c r="Q15" s="1330">
        <v>140711590</v>
      </c>
      <c r="R15" s="1328">
        <v>0</v>
      </c>
      <c r="S15" s="1329">
        <v>0</v>
      </c>
      <c r="T15" s="1330">
        <v>0</v>
      </c>
      <c r="U15" s="1329">
        <v>24959892.359999999</v>
      </c>
      <c r="V15" s="1330">
        <v>898871</v>
      </c>
    </row>
    <row r="16" spans="1:22" x14ac:dyDescent="0.2">
      <c r="A16" s="1321" t="s">
        <v>2054</v>
      </c>
      <c r="B16" s="1324">
        <v>123172740</v>
      </c>
      <c r="C16" s="1325">
        <v>93206200</v>
      </c>
      <c r="D16" s="1325">
        <v>1584442653.77</v>
      </c>
      <c r="E16" s="1325">
        <v>74925040.99000001</v>
      </c>
      <c r="F16" s="1325">
        <v>366575732</v>
      </c>
      <c r="G16" s="1325">
        <v>35464411</v>
      </c>
      <c r="H16" s="1325">
        <v>68054905</v>
      </c>
      <c r="I16" s="1325">
        <v>783097475.33999991</v>
      </c>
      <c r="J16" s="1325">
        <v>18744559.539999999</v>
      </c>
      <c r="K16" s="1325">
        <v>290442413.45999998</v>
      </c>
      <c r="L16" s="1325">
        <v>150359</v>
      </c>
      <c r="M16" s="1324">
        <v>7386053.6600000001</v>
      </c>
      <c r="N16" s="1325">
        <v>616584830</v>
      </c>
      <c r="O16" s="1325">
        <v>48164357.579999998</v>
      </c>
      <c r="P16" s="1324">
        <v>699135097</v>
      </c>
      <c r="Q16" s="1326">
        <v>72625736</v>
      </c>
      <c r="R16" s="1324">
        <v>503909649.32999998</v>
      </c>
      <c r="S16" s="1325">
        <v>71442789</v>
      </c>
      <c r="T16" s="1326">
        <v>52320921.509999998</v>
      </c>
      <c r="U16" s="1325">
        <v>593396699.03999996</v>
      </c>
      <c r="V16" s="1326">
        <v>80850038</v>
      </c>
    </row>
    <row r="17" spans="1:22" x14ac:dyDescent="0.2">
      <c r="A17" s="1327" t="s">
        <v>2055</v>
      </c>
      <c r="B17" s="1328">
        <v>114581856</v>
      </c>
      <c r="C17" s="1329">
        <v>0</v>
      </c>
      <c r="D17" s="1329">
        <v>162081.03</v>
      </c>
      <c r="E17" s="1329">
        <v>0</v>
      </c>
      <c r="F17" s="1329">
        <v>203896</v>
      </c>
      <c r="G17" s="1329">
        <v>0</v>
      </c>
      <c r="H17" s="1329">
        <v>48669</v>
      </c>
      <c r="I17" s="1329">
        <v>326679355.13</v>
      </c>
      <c r="J17" s="1329">
        <v>34104</v>
      </c>
      <c r="K17" s="1329">
        <v>436600.8</v>
      </c>
      <c r="L17" s="1329">
        <v>6216</v>
      </c>
      <c r="M17" s="1328">
        <v>3540402.74</v>
      </c>
      <c r="N17" s="1329">
        <v>520318057</v>
      </c>
      <c r="O17" s="1329">
        <v>114840</v>
      </c>
      <c r="P17" s="1328">
        <v>0</v>
      </c>
      <c r="Q17" s="1330">
        <v>0</v>
      </c>
      <c r="R17" s="1328">
        <v>461062470.61000001</v>
      </c>
      <c r="S17" s="1329">
        <v>215934</v>
      </c>
      <c r="T17" s="1330">
        <v>1725312.66</v>
      </c>
      <c r="U17" s="1329">
        <v>0</v>
      </c>
      <c r="V17" s="1330">
        <v>0</v>
      </c>
    </row>
    <row r="18" spans="1:22" x14ac:dyDescent="0.2">
      <c r="A18" s="1327" t="s">
        <v>2056</v>
      </c>
      <c r="B18" s="1328">
        <v>0</v>
      </c>
      <c r="C18" s="1329">
        <v>0</v>
      </c>
      <c r="D18" s="1329">
        <v>0</v>
      </c>
      <c r="E18" s="1329">
        <v>0</v>
      </c>
      <c r="F18" s="1329">
        <v>0</v>
      </c>
      <c r="G18" s="1329">
        <v>0</v>
      </c>
      <c r="H18" s="1329">
        <v>0</v>
      </c>
      <c r="I18" s="1329">
        <v>0</v>
      </c>
      <c r="J18" s="1329">
        <v>0</v>
      </c>
      <c r="K18" s="1329">
        <v>0</v>
      </c>
      <c r="L18" s="1329">
        <v>0</v>
      </c>
      <c r="M18" s="1328">
        <v>0</v>
      </c>
      <c r="N18" s="1329">
        <v>0</v>
      </c>
      <c r="O18" s="1329">
        <v>0</v>
      </c>
      <c r="P18" s="1328">
        <v>0</v>
      </c>
      <c r="Q18" s="1330">
        <v>0</v>
      </c>
      <c r="R18" s="1328">
        <v>0</v>
      </c>
      <c r="S18" s="1329">
        <v>877933</v>
      </c>
      <c r="T18" s="1330">
        <v>50118294.060000002</v>
      </c>
      <c r="U18" s="1329">
        <v>0</v>
      </c>
      <c r="V18" s="1330">
        <v>0</v>
      </c>
    </row>
    <row r="19" spans="1:22" x14ac:dyDescent="0.2">
      <c r="A19" s="1327" t="s">
        <v>2057</v>
      </c>
      <c r="B19" s="1328">
        <v>7705441</v>
      </c>
      <c r="C19" s="1329">
        <v>0</v>
      </c>
      <c r="D19" s="1329">
        <v>1660432.12</v>
      </c>
      <c r="E19" s="1329">
        <v>0</v>
      </c>
      <c r="F19" s="1329">
        <v>106400914</v>
      </c>
      <c r="G19" s="1329">
        <v>0</v>
      </c>
      <c r="H19" s="1329">
        <v>0</v>
      </c>
      <c r="I19" s="1329">
        <v>42549819.25</v>
      </c>
      <c r="J19" s="1329">
        <v>0</v>
      </c>
      <c r="K19" s="1329">
        <v>0</v>
      </c>
      <c r="L19" s="1329">
        <v>0</v>
      </c>
      <c r="M19" s="1328">
        <v>2157778</v>
      </c>
      <c r="N19" s="1329">
        <v>90532682</v>
      </c>
      <c r="O19" s="1329">
        <v>0</v>
      </c>
      <c r="P19" s="1328">
        <v>222320130</v>
      </c>
      <c r="Q19" s="1330">
        <v>13441069</v>
      </c>
      <c r="R19" s="1328">
        <v>35233595.200000003</v>
      </c>
      <c r="S19" s="1329">
        <v>0</v>
      </c>
      <c r="T19" s="1330">
        <v>0</v>
      </c>
      <c r="U19" s="1329">
        <v>0</v>
      </c>
      <c r="V19" s="1330">
        <v>18615070</v>
      </c>
    </row>
    <row r="20" spans="1:22" x14ac:dyDescent="0.2">
      <c r="A20" s="1327" t="s">
        <v>2058</v>
      </c>
      <c r="B20" s="1328">
        <v>0</v>
      </c>
      <c r="C20" s="1329">
        <v>81014174</v>
      </c>
      <c r="D20" s="1329">
        <v>1579968309.3699999</v>
      </c>
      <c r="E20" s="1329">
        <v>68450099.900000006</v>
      </c>
      <c r="F20" s="1329">
        <v>249467536</v>
      </c>
      <c r="G20" s="1329">
        <v>16877501</v>
      </c>
      <c r="H20" s="1329">
        <v>35216221</v>
      </c>
      <c r="I20" s="1329">
        <v>409396920.48000002</v>
      </c>
      <c r="J20" s="1329">
        <v>18710455.539999999</v>
      </c>
      <c r="K20" s="1329">
        <v>209637239.59999999</v>
      </c>
      <c r="L20" s="1329">
        <v>112127</v>
      </c>
      <c r="M20" s="1328">
        <v>3692.46</v>
      </c>
      <c r="N20" s="1329">
        <v>4021862</v>
      </c>
      <c r="O20" s="1329">
        <v>48049517.579999998</v>
      </c>
      <c r="P20" s="1328">
        <v>388657682</v>
      </c>
      <c r="Q20" s="1330">
        <v>1128879</v>
      </c>
      <c r="R20" s="1328">
        <v>158144.18</v>
      </c>
      <c r="S20" s="1329">
        <v>70239126</v>
      </c>
      <c r="T20" s="1330">
        <v>414647.19</v>
      </c>
      <c r="U20" s="1329">
        <v>551696997.69000006</v>
      </c>
      <c r="V20" s="1330">
        <v>58283475</v>
      </c>
    </row>
    <row r="21" spans="1:22" x14ac:dyDescent="0.2">
      <c r="A21" s="1327" t="s">
        <v>2059</v>
      </c>
      <c r="B21" s="1328">
        <v>0</v>
      </c>
      <c r="C21" s="1329">
        <v>0</v>
      </c>
      <c r="D21" s="1329">
        <v>0</v>
      </c>
      <c r="E21" s="1329">
        <v>0</v>
      </c>
      <c r="F21" s="1329">
        <v>0</v>
      </c>
      <c r="G21" s="1329">
        <v>0</v>
      </c>
      <c r="H21" s="1329">
        <v>0</v>
      </c>
      <c r="I21" s="1329">
        <v>0</v>
      </c>
      <c r="J21" s="1329">
        <v>0</v>
      </c>
      <c r="K21" s="1329">
        <v>0</v>
      </c>
      <c r="L21" s="1329">
        <v>0</v>
      </c>
      <c r="M21" s="1328">
        <v>0</v>
      </c>
      <c r="N21" s="1329">
        <v>0</v>
      </c>
      <c r="O21" s="1329">
        <v>0</v>
      </c>
      <c r="P21" s="1328">
        <v>6861464</v>
      </c>
      <c r="Q21" s="1330">
        <v>0</v>
      </c>
      <c r="R21" s="1328">
        <v>0</v>
      </c>
      <c r="S21" s="1329">
        <v>0</v>
      </c>
      <c r="T21" s="1330">
        <v>0</v>
      </c>
      <c r="U21" s="1329">
        <v>0</v>
      </c>
      <c r="V21" s="1330">
        <v>0</v>
      </c>
    </row>
    <row r="22" spans="1:22" x14ac:dyDescent="0.2">
      <c r="A22" s="1327" t="s">
        <v>2060</v>
      </c>
      <c r="B22" s="1328">
        <v>766164</v>
      </c>
      <c r="C22" s="1329">
        <v>4992047</v>
      </c>
      <c r="D22" s="1329">
        <v>499498</v>
      </c>
      <c r="E22" s="1329">
        <v>2221383.73</v>
      </c>
      <c r="F22" s="1329">
        <v>0</v>
      </c>
      <c r="G22" s="1329">
        <v>1048276</v>
      </c>
      <c r="H22" s="1329">
        <v>671532</v>
      </c>
      <c r="I22" s="1329">
        <v>3145610.05</v>
      </c>
      <c r="J22" s="1329">
        <v>0</v>
      </c>
      <c r="K22" s="1329">
        <v>3195531.13</v>
      </c>
      <c r="L22" s="1329">
        <v>0</v>
      </c>
      <c r="M22" s="1328">
        <v>0</v>
      </c>
      <c r="N22" s="1329">
        <v>1075576</v>
      </c>
      <c r="O22" s="1329">
        <v>0</v>
      </c>
      <c r="P22" s="1328">
        <v>0</v>
      </c>
      <c r="Q22" s="1330">
        <v>0</v>
      </c>
      <c r="R22" s="1328">
        <v>0</v>
      </c>
      <c r="S22" s="1329">
        <v>0</v>
      </c>
      <c r="T22" s="1330">
        <v>47506.14</v>
      </c>
      <c r="U22" s="1329">
        <v>13300387.67</v>
      </c>
      <c r="V22" s="1330">
        <v>2267566</v>
      </c>
    </row>
    <row r="23" spans="1:22" x14ac:dyDescent="0.2">
      <c r="A23" s="1327" t="s">
        <v>2061</v>
      </c>
      <c r="B23" s="1328">
        <v>119279</v>
      </c>
      <c r="C23" s="1329">
        <v>6781597</v>
      </c>
      <c r="D23" s="1329">
        <v>2152333.25</v>
      </c>
      <c r="E23" s="1329">
        <v>3943658.42</v>
      </c>
      <c r="F23" s="1329">
        <v>0</v>
      </c>
      <c r="G23" s="1329">
        <v>0</v>
      </c>
      <c r="H23" s="1329">
        <v>32118483</v>
      </c>
      <c r="I23" s="1329">
        <v>0</v>
      </c>
      <c r="J23" s="1329">
        <v>0</v>
      </c>
      <c r="K23" s="1329">
        <v>64335686.189999998</v>
      </c>
      <c r="L23" s="1329">
        <v>0</v>
      </c>
      <c r="M23" s="1328">
        <v>0</v>
      </c>
      <c r="N23" s="1329">
        <v>0</v>
      </c>
      <c r="O23" s="1329">
        <v>0</v>
      </c>
      <c r="P23" s="1328">
        <v>0</v>
      </c>
      <c r="Q23" s="1330">
        <v>0</v>
      </c>
      <c r="R23" s="1328">
        <v>7455439.3399999999</v>
      </c>
      <c r="S23" s="1329">
        <v>73447</v>
      </c>
      <c r="T23" s="1330">
        <v>0</v>
      </c>
      <c r="U23" s="1329">
        <v>284533.03999999998</v>
      </c>
      <c r="V23" s="1330">
        <v>0</v>
      </c>
    </row>
    <row r="24" spans="1:22" x14ac:dyDescent="0.2">
      <c r="A24" s="1327" t="s">
        <v>2062</v>
      </c>
      <c r="B24" s="1328">
        <v>0</v>
      </c>
      <c r="C24" s="1329">
        <v>418382</v>
      </c>
      <c r="D24" s="1329">
        <v>0</v>
      </c>
      <c r="E24" s="1329">
        <v>309898.94</v>
      </c>
      <c r="F24" s="1329">
        <v>10503386</v>
      </c>
      <c r="G24" s="1329">
        <v>17538634</v>
      </c>
      <c r="H24" s="1329">
        <v>0</v>
      </c>
      <c r="I24" s="1329">
        <v>1325770.43</v>
      </c>
      <c r="J24" s="1329">
        <v>0</v>
      </c>
      <c r="K24" s="1329">
        <v>14452205.029999999</v>
      </c>
      <c r="L24" s="1329">
        <v>32016</v>
      </c>
      <c r="M24" s="1328">
        <v>1684180.46</v>
      </c>
      <c r="N24" s="1329">
        <v>636653</v>
      </c>
      <c r="O24" s="1329">
        <v>0</v>
      </c>
      <c r="P24" s="1328">
        <v>81295821</v>
      </c>
      <c r="Q24" s="1330">
        <v>58055788</v>
      </c>
      <c r="R24" s="1328">
        <v>0</v>
      </c>
      <c r="S24" s="1329">
        <v>36349</v>
      </c>
      <c r="T24" s="1330">
        <v>15161.46</v>
      </c>
      <c r="U24" s="1329">
        <v>28114780.640000001</v>
      </c>
      <c r="V24" s="1330">
        <v>1683927</v>
      </c>
    </row>
    <row r="25" spans="1:22" ht="13.5" thickBot="1" x14ac:dyDescent="0.25">
      <c r="A25" s="1327" t="s">
        <v>2063</v>
      </c>
      <c r="B25" s="1328">
        <v>0</v>
      </c>
      <c r="C25" s="1329">
        <v>0</v>
      </c>
      <c r="D25" s="1329">
        <v>0</v>
      </c>
      <c r="E25" s="1329">
        <v>0</v>
      </c>
      <c r="F25" s="1329">
        <v>0</v>
      </c>
      <c r="G25" s="1329">
        <v>0</v>
      </c>
      <c r="H25" s="1329">
        <v>0</v>
      </c>
      <c r="I25" s="1329">
        <v>0</v>
      </c>
      <c r="J25" s="1329">
        <v>0</v>
      </c>
      <c r="K25" s="1329">
        <v>-1614849.29</v>
      </c>
      <c r="L25" s="1329">
        <v>0</v>
      </c>
      <c r="M25" s="1328">
        <v>0</v>
      </c>
      <c r="N25" s="1329">
        <v>0</v>
      </c>
      <c r="O25" s="1329">
        <v>0</v>
      </c>
      <c r="P25" s="1328">
        <v>0</v>
      </c>
      <c r="Q25" s="1330">
        <v>0</v>
      </c>
      <c r="R25" s="1328">
        <v>0</v>
      </c>
      <c r="S25" s="1329">
        <v>0</v>
      </c>
      <c r="T25" s="1330">
        <v>0</v>
      </c>
      <c r="U25" s="1329">
        <v>0</v>
      </c>
      <c r="V25" s="1330">
        <v>0</v>
      </c>
    </row>
    <row r="26" spans="1:22" ht="13.5" thickBot="1" x14ac:dyDescent="0.25">
      <c r="A26" s="1312" t="s">
        <v>765</v>
      </c>
      <c r="B26" s="1331">
        <v>27233170</v>
      </c>
      <c r="C26" s="1319">
        <v>333629239</v>
      </c>
      <c r="D26" s="1319">
        <v>1661044717.0799999</v>
      </c>
      <c r="E26" s="1319">
        <v>144950634.37</v>
      </c>
      <c r="F26" s="1319">
        <v>718086550</v>
      </c>
      <c r="G26" s="1319">
        <v>483320926</v>
      </c>
      <c r="H26" s="1319">
        <v>198316383</v>
      </c>
      <c r="I26" s="1319">
        <v>1339936519.4700003</v>
      </c>
      <c r="J26" s="1319">
        <v>6070761.9300000006</v>
      </c>
      <c r="K26" s="1319">
        <v>712653179.54999995</v>
      </c>
      <c r="L26" s="1319">
        <v>42442488</v>
      </c>
      <c r="M26" s="1331">
        <v>14067795.140000001</v>
      </c>
      <c r="N26" s="1319">
        <v>388819702</v>
      </c>
      <c r="O26" s="1319">
        <v>10225616.959999999</v>
      </c>
      <c r="P26" s="1332">
        <v>832204476</v>
      </c>
      <c r="Q26" s="1317">
        <v>250140924</v>
      </c>
      <c r="R26" s="1332">
        <v>180673903.86999997</v>
      </c>
      <c r="S26" s="1316">
        <v>64318685</v>
      </c>
      <c r="T26" s="1317">
        <v>13020967.640000001</v>
      </c>
      <c r="U26" s="1316">
        <v>454125962.40999997</v>
      </c>
      <c r="V26" s="1317">
        <v>151694241</v>
      </c>
    </row>
    <row r="27" spans="1:22" x14ac:dyDescent="0.2">
      <c r="A27" s="1321" t="s">
        <v>2064</v>
      </c>
      <c r="B27" s="1322">
        <v>519927</v>
      </c>
      <c r="C27" s="1323">
        <v>231163088</v>
      </c>
      <c r="D27" s="1323">
        <v>115263456.00000001</v>
      </c>
      <c r="E27" s="1323">
        <v>57455686.789999999</v>
      </c>
      <c r="F27" s="1323">
        <v>638849951</v>
      </c>
      <c r="G27" s="1323">
        <v>393591246</v>
      </c>
      <c r="H27" s="1323">
        <v>128130079</v>
      </c>
      <c r="I27" s="1323">
        <v>1099471068.8300002</v>
      </c>
      <c r="J27" s="1323">
        <v>563688.91</v>
      </c>
      <c r="K27" s="1323">
        <v>498553421.55000001</v>
      </c>
      <c r="L27" s="1323">
        <v>27247578</v>
      </c>
      <c r="M27" s="1322">
        <v>6836751.8599999994</v>
      </c>
      <c r="N27" s="1323">
        <v>77159460</v>
      </c>
      <c r="O27" s="1323">
        <v>10217999.42</v>
      </c>
      <c r="P27" s="1324">
        <v>375506877</v>
      </c>
      <c r="Q27" s="1326">
        <v>136088330</v>
      </c>
      <c r="R27" s="1324">
        <v>33484312.199999999</v>
      </c>
      <c r="S27" s="1325">
        <v>8023783</v>
      </c>
      <c r="T27" s="1326">
        <v>2371682.41</v>
      </c>
      <c r="U27" s="1325">
        <v>62553176.889999993</v>
      </c>
      <c r="V27" s="1326">
        <v>32404750</v>
      </c>
    </row>
    <row r="28" spans="1:22" x14ac:dyDescent="0.2">
      <c r="A28" s="1327" t="s">
        <v>2065</v>
      </c>
      <c r="B28" s="1328">
        <v>0</v>
      </c>
      <c r="C28" s="1329">
        <v>86786220</v>
      </c>
      <c r="D28" s="1329">
        <v>60521554</v>
      </c>
      <c r="E28" s="1329">
        <v>36520078.170000002</v>
      </c>
      <c r="F28" s="1329">
        <v>280603966</v>
      </c>
      <c r="G28" s="1329">
        <v>19275372</v>
      </c>
      <c r="H28" s="1329">
        <v>26535225</v>
      </c>
      <c r="I28" s="1329">
        <v>230699035.00999999</v>
      </c>
      <c r="J28" s="1329">
        <v>16943.189999999999</v>
      </c>
      <c r="K28" s="1329">
        <v>348101849.14999998</v>
      </c>
      <c r="L28" s="1329">
        <v>5815766</v>
      </c>
      <c r="M28" s="1328">
        <v>6485237.8799999999</v>
      </c>
      <c r="N28" s="1329">
        <v>47233032</v>
      </c>
      <c r="O28" s="1329">
        <v>1191716.47</v>
      </c>
      <c r="P28" s="1328">
        <v>203559080</v>
      </c>
      <c r="Q28" s="1330">
        <v>21040461</v>
      </c>
      <c r="R28" s="1328">
        <v>197552.45</v>
      </c>
      <c r="S28" s="1329">
        <v>2766482</v>
      </c>
      <c r="T28" s="1330">
        <v>0</v>
      </c>
      <c r="U28" s="1329">
        <v>28954703.289999999</v>
      </c>
      <c r="V28" s="1330">
        <v>1347828</v>
      </c>
    </row>
    <row r="29" spans="1:22" x14ac:dyDescent="0.2">
      <c r="A29" s="1327" t="s">
        <v>2066</v>
      </c>
      <c r="B29" s="1328">
        <v>0</v>
      </c>
      <c r="C29" s="1329">
        <v>120181271</v>
      </c>
      <c r="D29" s="1329">
        <v>10549220.43</v>
      </c>
      <c r="E29" s="1329">
        <v>9498573.1799999997</v>
      </c>
      <c r="F29" s="1329">
        <v>261629631</v>
      </c>
      <c r="G29" s="1329">
        <v>331919137</v>
      </c>
      <c r="H29" s="1329">
        <v>37224194</v>
      </c>
      <c r="I29" s="1329">
        <v>525785619.63999999</v>
      </c>
      <c r="J29" s="1329">
        <v>0</v>
      </c>
      <c r="K29" s="1329">
        <v>54237492.18</v>
      </c>
      <c r="L29" s="1329">
        <v>8682227</v>
      </c>
      <c r="M29" s="1328">
        <v>0</v>
      </c>
      <c r="N29" s="1329">
        <v>2965187</v>
      </c>
      <c r="O29" s="1329">
        <v>0</v>
      </c>
      <c r="P29" s="1328">
        <v>26355274</v>
      </c>
      <c r="Q29" s="1330">
        <v>36716013</v>
      </c>
      <c r="R29" s="1328">
        <v>10792935.66</v>
      </c>
      <c r="S29" s="1329">
        <v>3404206</v>
      </c>
      <c r="T29" s="1330">
        <v>0</v>
      </c>
      <c r="U29" s="1329">
        <v>22381444.719999999</v>
      </c>
      <c r="V29" s="1330">
        <v>14102030</v>
      </c>
    </row>
    <row r="30" spans="1:22" x14ac:dyDescent="0.2">
      <c r="A30" s="1327" t="s">
        <v>2067</v>
      </c>
      <c r="B30" s="1328">
        <v>0</v>
      </c>
      <c r="C30" s="1329">
        <v>6346860</v>
      </c>
      <c r="D30" s="1329">
        <v>442374.7</v>
      </c>
      <c r="E30" s="1329">
        <v>3190817.06</v>
      </c>
      <c r="F30" s="1329">
        <v>0</v>
      </c>
      <c r="G30" s="1329">
        <v>0</v>
      </c>
      <c r="H30" s="1329">
        <v>46580729</v>
      </c>
      <c r="I30" s="1329">
        <v>92540805</v>
      </c>
      <c r="J30" s="1329">
        <v>0</v>
      </c>
      <c r="K30" s="1329">
        <v>6483204</v>
      </c>
      <c r="L30" s="1329">
        <v>9783606</v>
      </c>
      <c r="M30" s="1328">
        <v>0</v>
      </c>
      <c r="N30" s="1329">
        <v>22430287</v>
      </c>
      <c r="O30" s="1329">
        <v>0</v>
      </c>
      <c r="P30" s="1328">
        <v>0</v>
      </c>
      <c r="Q30" s="1330">
        <v>0</v>
      </c>
      <c r="R30" s="1328">
        <v>21197953.440000001</v>
      </c>
      <c r="S30" s="1329">
        <v>0</v>
      </c>
      <c r="T30" s="1330">
        <v>0</v>
      </c>
      <c r="U30" s="1329">
        <v>776666.66</v>
      </c>
      <c r="V30" s="1330">
        <v>4711862</v>
      </c>
    </row>
    <row r="31" spans="1:22" ht="11.25" customHeight="1" x14ac:dyDescent="0.2">
      <c r="A31" s="1327" t="s">
        <v>2098</v>
      </c>
      <c r="B31" s="1328">
        <v>0</v>
      </c>
      <c r="C31" s="1329">
        <v>0</v>
      </c>
      <c r="D31" s="1329">
        <v>0</v>
      </c>
      <c r="E31" s="1329">
        <v>0</v>
      </c>
      <c r="F31" s="1329">
        <v>0</v>
      </c>
      <c r="G31" s="1329">
        <v>0</v>
      </c>
      <c r="H31" s="1329">
        <v>0</v>
      </c>
      <c r="I31" s="1329">
        <v>0</v>
      </c>
      <c r="J31" s="1329">
        <v>0</v>
      </c>
      <c r="K31" s="1329">
        <v>0</v>
      </c>
      <c r="L31" s="1329">
        <v>0</v>
      </c>
      <c r="M31" s="1328">
        <v>0</v>
      </c>
      <c r="N31" s="1329">
        <v>0</v>
      </c>
      <c r="O31" s="1329">
        <v>0</v>
      </c>
      <c r="P31" s="1328">
        <v>0</v>
      </c>
      <c r="Q31" s="1330">
        <v>0</v>
      </c>
      <c r="R31" s="1328">
        <v>142294.68</v>
      </c>
      <c r="S31" s="1329">
        <v>0</v>
      </c>
      <c r="T31" s="1330">
        <v>0</v>
      </c>
      <c r="U31" s="1329">
        <v>0</v>
      </c>
      <c r="V31" s="1330">
        <v>0</v>
      </c>
    </row>
    <row r="32" spans="1:22" x14ac:dyDescent="0.2">
      <c r="A32" s="1327" t="s">
        <v>2069</v>
      </c>
      <c r="B32" s="1328">
        <v>509504</v>
      </c>
      <c r="C32" s="1329">
        <v>15246873</v>
      </c>
      <c r="D32" s="1329">
        <v>20473534.25</v>
      </c>
      <c r="E32" s="1329">
        <v>6675453.8399999999</v>
      </c>
      <c r="F32" s="1329">
        <v>0</v>
      </c>
      <c r="G32" s="1329">
        <v>20302127</v>
      </c>
      <c r="H32" s="1329">
        <v>16966678</v>
      </c>
      <c r="I32" s="1329">
        <v>107922094.95</v>
      </c>
      <c r="J32" s="1329">
        <v>54643.51</v>
      </c>
      <c r="K32" s="1329">
        <v>86440350.290000007</v>
      </c>
      <c r="L32" s="1329">
        <v>229175</v>
      </c>
      <c r="M32" s="1328">
        <v>351513.98</v>
      </c>
      <c r="N32" s="1329">
        <v>4530954</v>
      </c>
      <c r="O32" s="1329">
        <v>9026282.9499999993</v>
      </c>
      <c r="P32" s="1328">
        <v>46787432</v>
      </c>
      <c r="Q32" s="1330">
        <v>54789347</v>
      </c>
      <c r="R32" s="1328">
        <v>1153575.97</v>
      </c>
      <c r="S32" s="1329">
        <v>0</v>
      </c>
      <c r="T32" s="1330">
        <v>2371682.41</v>
      </c>
      <c r="U32" s="1329">
        <v>10440362.220000001</v>
      </c>
      <c r="V32" s="1330">
        <v>12243030</v>
      </c>
    </row>
    <row r="33" spans="1:22" x14ac:dyDescent="0.2">
      <c r="A33" s="1327" t="s">
        <v>2070</v>
      </c>
      <c r="B33" s="1328">
        <v>0</v>
      </c>
      <c r="C33" s="1329">
        <v>111406</v>
      </c>
      <c r="D33" s="1329">
        <v>0</v>
      </c>
      <c r="E33" s="1329">
        <v>0</v>
      </c>
      <c r="F33" s="1329">
        <v>1869542</v>
      </c>
      <c r="G33" s="1329">
        <v>0</v>
      </c>
      <c r="H33" s="1329">
        <v>0</v>
      </c>
      <c r="I33" s="1329">
        <v>8225.82</v>
      </c>
      <c r="J33" s="1329">
        <v>0</v>
      </c>
      <c r="K33" s="1329">
        <v>0</v>
      </c>
      <c r="L33" s="1329">
        <v>0</v>
      </c>
      <c r="M33" s="1328">
        <v>0</v>
      </c>
      <c r="N33" s="1329">
        <v>0</v>
      </c>
      <c r="O33" s="1329">
        <v>0</v>
      </c>
      <c r="P33" s="1328">
        <v>0</v>
      </c>
      <c r="Q33" s="1330">
        <v>0</v>
      </c>
      <c r="R33" s="1328">
        <v>0</v>
      </c>
      <c r="S33" s="1329">
        <v>277523</v>
      </c>
      <c r="T33" s="1330">
        <v>0</v>
      </c>
      <c r="U33" s="1329">
        <v>0</v>
      </c>
      <c r="V33" s="1330">
        <v>0</v>
      </c>
    </row>
    <row r="34" spans="1:22" x14ac:dyDescent="0.2">
      <c r="A34" s="1327" t="s">
        <v>2071</v>
      </c>
      <c r="B34" s="1328">
        <v>10423</v>
      </c>
      <c r="C34" s="1329">
        <v>2490458</v>
      </c>
      <c r="D34" s="1329">
        <v>7290065</v>
      </c>
      <c r="E34" s="1329">
        <v>450655.83</v>
      </c>
      <c r="F34" s="1329">
        <v>0</v>
      </c>
      <c r="G34" s="1329">
        <v>8025087</v>
      </c>
      <c r="H34" s="1329">
        <v>0</v>
      </c>
      <c r="I34" s="1329">
        <v>53404123.130000003</v>
      </c>
      <c r="J34" s="1329">
        <v>0</v>
      </c>
      <c r="K34" s="1329">
        <v>0</v>
      </c>
      <c r="L34" s="1329">
        <v>0</v>
      </c>
      <c r="M34" s="1328">
        <v>0</v>
      </c>
      <c r="N34" s="1329">
        <v>0</v>
      </c>
      <c r="O34" s="1329">
        <v>0</v>
      </c>
      <c r="P34" s="1328">
        <v>0</v>
      </c>
      <c r="Q34" s="1330">
        <v>23542509</v>
      </c>
      <c r="R34" s="1328">
        <v>0</v>
      </c>
      <c r="S34" s="1329">
        <v>0</v>
      </c>
      <c r="T34" s="1330">
        <v>0</v>
      </c>
      <c r="U34" s="1329">
        <v>0</v>
      </c>
      <c r="V34" s="1330">
        <v>0</v>
      </c>
    </row>
    <row r="35" spans="1:22" x14ac:dyDescent="0.2">
      <c r="A35" s="1327" t="s">
        <v>2072</v>
      </c>
      <c r="B35" s="1328">
        <v>0</v>
      </c>
      <c r="C35" s="1329">
        <v>0</v>
      </c>
      <c r="D35" s="1329">
        <v>15986707.619999999</v>
      </c>
      <c r="E35" s="1329">
        <v>1120108.71</v>
      </c>
      <c r="F35" s="1329">
        <v>94746812</v>
      </c>
      <c r="G35" s="1329">
        <v>14069523</v>
      </c>
      <c r="H35" s="1329">
        <v>823253</v>
      </c>
      <c r="I35" s="1329">
        <v>89111165.280000001</v>
      </c>
      <c r="J35" s="1329">
        <v>492102.21</v>
      </c>
      <c r="K35" s="1329">
        <v>3290525.93</v>
      </c>
      <c r="L35" s="1329">
        <v>2736804</v>
      </c>
      <c r="M35" s="1328">
        <v>0</v>
      </c>
      <c r="N35" s="1329">
        <v>0</v>
      </c>
      <c r="O35" s="1329">
        <v>0</v>
      </c>
      <c r="P35" s="1328">
        <v>98805091</v>
      </c>
      <c r="Q35" s="1330">
        <v>0</v>
      </c>
      <c r="R35" s="1328">
        <v>0</v>
      </c>
      <c r="S35" s="1329">
        <v>1575572</v>
      </c>
      <c r="T35" s="1330">
        <v>0</v>
      </c>
      <c r="U35" s="1329">
        <v>0</v>
      </c>
      <c r="V35" s="1330">
        <v>0</v>
      </c>
    </row>
    <row r="36" spans="1:22" x14ac:dyDescent="0.2">
      <c r="A36" s="1321" t="s">
        <v>2073</v>
      </c>
      <c r="B36" s="1324">
        <v>26713243</v>
      </c>
      <c r="C36" s="1325">
        <v>102466151</v>
      </c>
      <c r="D36" s="1325">
        <v>1545781261.0799999</v>
      </c>
      <c r="E36" s="1325">
        <v>87494947.579999998</v>
      </c>
      <c r="F36" s="1325">
        <v>79236599</v>
      </c>
      <c r="G36" s="1325">
        <v>89729680</v>
      </c>
      <c r="H36" s="1325">
        <v>70186304</v>
      </c>
      <c r="I36" s="1325">
        <v>240465450.64000002</v>
      </c>
      <c r="J36" s="1325">
        <v>5507073.0200000005</v>
      </c>
      <c r="K36" s="1325">
        <v>214099758</v>
      </c>
      <c r="L36" s="1325">
        <v>15194910</v>
      </c>
      <c r="M36" s="1324">
        <v>7231043.2800000003</v>
      </c>
      <c r="N36" s="1325">
        <v>311660242</v>
      </c>
      <c r="O36" s="1325">
        <v>7617.54</v>
      </c>
      <c r="P36" s="1324">
        <v>456697599</v>
      </c>
      <c r="Q36" s="1326">
        <v>114052594</v>
      </c>
      <c r="R36" s="1324">
        <v>147189591.66999999</v>
      </c>
      <c r="S36" s="1325">
        <v>56294902</v>
      </c>
      <c r="T36" s="1326">
        <v>10649285.23</v>
      </c>
      <c r="U36" s="1325">
        <v>391572785.51999998</v>
      </c>
      <c r="V36" s="1326">
        <v>119289491</v>
      </c>
    </row>
    <row r="37" spans="1:22" x14ac:dyDescent="0.2">
      <c r="A37" s="1327" t="s">
        <v>2074</v>
      </c>
      <c r="B37" s="1328">
        <v>0</v>
      </c>
      <c r="C37" s="1329">
        <v>0</v>
      </c>
      <c r="D37" s="1329">
        <v>0</v>
      </c>
      <c r="E37" s="1329">
        <v>0</v>
      </c>
      <c r="F37" s="1329">
        <v>0</v>
      </c>
      <c r="G37" s="1329">
        <v>0</v>
      </c>
      <c r="H37" s="1329">
        <v>0</v>
      </c>
      <c r="I37" s="1329">
        <v>0</v>
      </c>
      <c r="J37" s="1329">
        <v>0</v>
      </c>
      <c r="K37" s="1329">
        <v>0</v>
      </c>
      <c r="L37" s="1329">
        <v>0</v>
      </c>
      <c r="M37" s="1328">
        <v>7231043.2800000003</v>
      </c>
      <c r="N37" s="1329">
        <v>0</v>
      </c>
      <c r="O37" s="1329">
        <v>0</v>
      </c>
      <c r="P37" s="1328">
        <v>0</v>
      </c>
      <c r="Q37" s="1330">
        <v>0</v>
      </c>
      <c r="R37" s="1328">
        <v>0</v>
      </c>
      <c r="S37" s="1329">
        <v>0</v>
      </c>
      <c r="T37" s="1330">
        <v>0</v>
      </c>
      <c r="U37" s="1329">
        <v>0</v>
      </c>
      <c r="V37" s="1330">
        <v>0</v>
      </c>
    </row>
    <row r="38" spans="1:22" x14ac:dyDescent="0.2">
      <c r="A38" s="1327" t="s">
        <v>2075</v>
      </c>
      <c r="B38" s="1328">
        <v>0</v>
      </c>
      <c r="C38" s="1329">
        <v>46366343</v>
      </c>
      <c r="D38" s="1329">
        <v>1098657692.29</v>
      </c>
      <c r="E38" s="1329">
        <v>83817481.159999996</v>
      </c>
      <c r="F38" s="1329">
        <v>71431180</v>
      </c>
      <c r="G38" s="1329">
        <v>85019238</v>
      </c>
      <c r="H38" s="1329">
        <v>0</v>
      </c>
      <c r="I38" s="1329">
        <v>161898038.33000001</v>
      </c>
      <c r="J38" s="1329">
        <v>0</v>
      </c>
      <c r="K38" s="1329">
        <v>133361399</v>
      </c>
      <c r="L38" s="1329">
        <v>0</v>
      </c>
      <c r="M38" s="1328">
        <v>0</v>
      </c>
      <c r="N38" s="1329">
        <v>18160734</v>
      </c>
      <c r="O38" s="1329">
        <v>0</v>
      </c>
      <c r="P38" s="1328">
        <v>17931077</v>
      </c>
      <c r="Q38" s="1330">
        <v>0</v>
      </c>
      <c r="R38" s="1328">
        <v>97780000</v>
      </c>
      <c r="S38" s="1329">
        <v>54602052</v>
      </c>
      <c r="T38" s="1330">
        <v>0</v>
      </c>
      <c r="U38" s="1329">
        <v>269820957</v>
      </c>
      <c r="V38" s="1330">
        <v>0</v>
      </c>
    </row>
    <row r="39" spans="1:22" x14ac:dyDescent="0.2">
      <c r="A39" s="1327" t="s">
        <v>2076</v>
      </c>
      <c r="B39" s="1328">
        <v>0</v>
      </c>
      <c r="C39" s="1329">
        <v>49275000</v>
      </c>
      <c r="D39" s="1329">
        <v>431900000.00999999</v>
      </c>
      <c r="E39" s="1329">
        <v>1532343.14</v>
      </c>
      <c r="F39" s="1329">
        <v>0</v>
      </c>
      <c r="G39" s="1329">
        <v>0</v>
      </c>
      <c r="H39" s="1329">
        <v>59730000</v>
      </c>
      <c r="I39" s="1329">
        <v>0</v>
      </c>
      <c r="J39" s="1329">
        <v>0</v>
      </c>
      <c r="K39" s="1329">
        <v>3246958.7</v>
      </c>
      <c r="L39" s="1329">
        <v>14911902</v>
      </c>
      <c r="M39" s="1328">
        <v>0</v>
      </c>
      <c r="N39" s="1329">
        <v>293051006</v>
      </c>
      <c r="O39" s="1329">
        <v>0</v>
      </c>
      <c r="P39" s="1328">
        <v>0</v>
      </c>
      <c r="Q39" s="1330">
        <v>0</v>
      </c>
      <c r="R39" s="1328">
        <v>48480000</v>
      </c>
      <c r="S39" s="1329">
        <v>0</v>
      </c>
      <c r="T39" s="1330">
        <v>10649285.23</v>
      </c>
      <c r="U39" s="1329">
        <v>116500000</v>
      </c>
      <c r="V39" s="1330">
        <v>91098000</v>
      </c>
    </row>
    <row r="40" spans="1:22" x14ac:dyDescent="0.2">
      <c r="A40" s="1327" t="s">
        <v>2077</v>
      </c>
      <c r="B40" s="1328">
        <v>19021157</v>
      </c>
      <c r="C40" s="1329">
        <v>0</v>
      </c>
      <c r="D40" s="1329">
        <v>0</v>
      </c>
      <c r="E40" s="1329">
        <v>0</v>
      </c>
      <c r="F40" s="1329">
        <v>0</v>
      </c>
      <c r="G40" s="1329">
        <v>0</v>
      </c>
      <c r="H40" s="1329">
        <v>0</v>
      </c>
      <c r="I40" s="1329">
        <v>22094773.789999999</v>
      </c>
      <c r="J40" s="1329">
        <v>0</v>
      </c>
      <c r="K40" s="1329">
        <v>0</v>
      </c>
      <c r="L40" s="1329">
        <v>0</v>
      </c>
      <c r="M40" s="1328">
        <v>0</v>
      </c>
      <c r="N40" s="1329">
        <v>0</v>
      </c>
      <c r="O40" s="1329">
        <v>0</v>
      </c>
      <c r="P40" s="1328">
        <v>221487928</v>
      </c>
      <c r="Q40" s="1330">
        <v>90998236</v>
      </c>
      <c r="R40" s="1328">
        <v>0</v>
      </c>
      <c r="S40" s="1329">
        <v>0</v>
      </c>
      <c r="T40" s="1330">
        <v>0</v>
      </c>
      <c r="U40" s="1329">
        <v>0</v>
      </c>
      <c r="V40" s="1330">
        <v>0</v>
      </c>
    </row>
    <row r="41" spans="1:22" x14ac:dyDescent="0.2">
      <c r="A41" s="1327" t="s">
        <v>2078</v>
      </c>
      <c r="B41" s="1328">
        <v>7647573</v>
      </c>
      <c r="C41" s="1329">
        <v>6824808</v>
      </c>
      <c r="D41" s="1329">
        <v>0</v>
      </c>
      <c r="E41" s="1329">
        <v>0</v>
      </c>
      <c r="F41" s="1329">
        <v>0</v>
      </c>
      <c r="G41" s="1329">
        <v>0</v>
      </c>
      <c r="H41" s="1329">
        <v>9321413</v>
      </c>
      <c r="I41" s="1329">
        <v>43075767.5</v>
      </c>
      <c r="J41" s="1329">
        <v>5325834.2400000002</v>
      </c>
      <c r="K41" s="1329">
        <v>51235116.369999997</v>
      </c>
      <c r="L41" s="1329">
        <v>0</v>
      </c>
      <c r="M41" s="1328">
        <v>0</v>
      </c>
      <c r="N41" s="1329">
        <v>0</v>
      </c>
      <c r="O41" s="1329">
        <v>0</v>
      </c>
      <c r="P41" s="1328">
        <v>75748108</v>
      </c>
      <c r="Q41" s="1330">
        <v>23054358</v>
      </c>
      <c r="R41" s="1328">
        <v>0</v>
      </c>
      <c r="S41" s="1329">
        <v>0</v>
      </c>
      <c r="T41" s="1330">
        <v>0</v>
      </c>
      <c r="U41" s="1329">
        <v>0</v>
      </c>
      <c r="V41" s="1330">
        <v>0</v>
      </c>
    </row>
    <row r="42" spans="1:22" x14ac:dyDescent="0.2">
      <c r="A42" s="1327" t="s">
        <v>2079</v>
      </c>
      <c r="B42" s="1328">
        <v>0</v>
      </c>
      <c r="C42" s="1329">
        <v>0</v>
      </c>
      <c r="D42" s="1329">
        <v>0</v>
      </c>
      <c r="E42" s="1329">
        <v>0</v>
      </c>
      <c r="F42" s="1329">
        <v>0</v>
      </c>
      <c r="G42" s="1329">
        <v>0</v>
      </c>
      <c r="H42" s="1329">
        <v>0</v>
      </c>
      <c r="I42" s="1329">
        <v>0</v>
      </c>
      <c r="J42" s="1329">
        <v>0</v>
      </c>
      <c r="K42" s="1329">
        <v>0</v>
      </c>
      <c r="L42" s="1329">
        <v>0</v>
      </c>
      <c r="M42" s="1328">
        <v>0</v>
      </c>
      <c r="N42" s="1329">
        <v>0</v>
      </c>
      <c r="O42" s="1329">
        <v>0</v>
      </c>
      <c r="P42" s="1328">
        <v>0</v>
      </c>
      <c r="Q42" s="1330">
        <v>0</v>
      </c>
      <c r="R42" s="1328">
        <v>0</v>
      </c>
      <c r="S42" s="1329">
        <v>0</v>
      </c>
      <c r="T42" s="1330">
        <v>0</v>
      </c>
      <c r="U42" s="1329">
        <v>0</v>
      </c>
      <c r="V42" s="1330">
        <v>0</v>
      </c>
    </row>
    <row r="43" spans="1:22" x14ac:dyDescent="0.2">
      <c r="A43" s="1327" t="s">
        <v>2080</v>
      </c>
      <c r="B43" s="1328">
        <v>44513</v>
      </c>
      <c r="C43" s="1329">
        <v>0</v>
      </c>
      <c r="D43" s="1329">
        <v>6756960.2400000002</v>
      </c>
      <c r="E43" s="1329">
        <v>2145123.2799999998</v>
      </c>
      <c r="F43" s="1329">
        <v>7805419</v>
      </c>
      <c r="G43" s="1329">
        <v>4710442</v>
      </c>
      <c r="H43" s="1329">
        <v>1134891</v>
      </c>
      <c r="I43" s="1329">
        <v>10208180.220000001</v>
      </c>
      <c r="J43" s="1329">
        <v>61793.86</v>
      </c>
      <c r="K43" s="1329">
        <v>25224154.309999999</v>
      </c>
      <c r="L43" s="1329">
        <v>283008</v>
      </c>
      <c r="M43" s="1328">
        <v>0</v>
      </c>
      <c r="N43" s="1329">
        <v>448502</v>
      </c>
      <c r="O43" s="1329">
        <v>7617.54</v>
      </c>
      <c r="P43" s="1328">
        <v>117743757</v>
      </c>
      <c r="Q43" s="1330">
        <v>0</v>
      </c>
      <c r="R43" s="1328">
        <v>929591.67</v>
      </c>
      <c r="S43" s="1329">
        <v>1692850</v>
      </c>
      <c r="T43" s="1330">
        <v>0</v>
      </c>
      <c r="U43" s="1329">
        <v>5229850</v>
      </c>
      <c r="V43" s="1330">
        <v>28191491</v>
      </c>
    </row>
    <row r="44" spans="1:22" ht="13.5" thickBot="1" x14ac:dyDescent="0.25">
      <c r="A44" s="1327" t="s">
        <v>2081</v>
      </c>
      <c r="B44" s="1328">
        <v>0</v>
      </c>
      <c r="C44" s="1329">
        <v>0</v>
      </c>
      <c r="D44" s="1329">
        <v>8466608.5399999991</v>
      </c>
      <c r="E44" s="1329">
        <v>0</v>
      </c>
      <c r="F44" s="1329">
        <v>0</v>
      </c>
      <c r="G44" s="1329">
        <v>0</v>
      </c>
      <c r="H44" s="1329">
        <v>0</v>
      </c>
      <c r="I44" s="1329">
        <v>3188690.8</v>
      </c>
      <c r="J44" s="1329">
        <v>119444.92</v>
      </c>
      <c r="K44" s="1329">
        <v>1032129.62</v>
      </c>
      <c r="L44" s="1329">
        <v>0</v>
      </c>
      <c r="M44" s="1328">
        <v>0</v>
      </c>
      <c r="N44" s="1329">
        <v>0</v>
      </c>
      <c r="O44" s="1329">
        <v>0</v>
      </c>
      <c r="P44" s="1328">
        <v>23786729</v>
      </c>
      <c r="Q44" s="1330">
        <v>0</v>
      </c>
      <c r="R44" s="1328">
        <v>0</v>
      </c>
      <c r="S44" s="1329">
        <v>0</v>
      </c>
      <c r="T44" s="1330">
        <v>0</v>
      </c>
      <c r="U44" s="1329">
        <v>21978.52</v>
      </c>
      <c r="V44" s="1330">
        <v>0</v>
      </c>
    </row>
    <row r="45" spans="1:22" ht="13.5" thickBot="1" x14ac:dyDescent="0.25">
      <c r="A45" s="1312" t="s">
        <v>2082</v>
      </c>
      <c r="B45" s="1333">
        <v>114235879</v>
      </c>
      <c r="C45" s="1334">
        <v>163676965</v>
      </c>
      <c r="D45" s="1334">
        <v>939143930.02999997</v>
      </c>
      <c r="E45" s="1334">
        <v>53347232.019999996</v>
      </c>
      <c r="F45" s="1334">
        <v>860162667</v>
      </c>
      <c r="G45" s="1334">
        <v>50954546</v>
      </c>
      <c r="H45" s="1334">
        <v>70869053</v>
      </c>
      <c r="I45" s="1334">
        <v>763960058.12000012</v>
      </c>
      <c r="J45" s="1334">
        <v>14490993.850000001</v>
      </c>
      <c r="K45" s="1334">
        <v>182204938.10000002</v>
      </c>
      <c r="L45" s="1334">
        <v>24888240</v>
      </c>
      <c r="M45" s="1333">
        <v>15024118.289999999</v>
      </c>
      <c r="N45" s="1334">
        <v>992245538</v>
      </c>
      <c r="O45" s="1334">
        <v>38938838.759999998</v>
      </c>
      <c r="P45" s="1332">
        <v>269511084</v>
      </c>
      <c r="Q45" s="1317">
        <v>109499371</v>
      </c>
      <c r="R45" s="1332">
        <v>371765700.88999993</v>
      </c>
      <c r="S45" s="1316">
        <v>14689476</v>
      </c>
      <c r="T45" s="1317">
        <v>46734930.369999997</v>
      </c>
      <c r="U45" s="1316">
        <v>237258194.00000003</v>
      </c>
      <c r="V45" s="1317">
        <v>90433920</v>
      </c>
    </row>
    <row r="46" spans="1:22" x14ac:dyDescent="0.2">
      <c r="A46" s="1327" t="s">
        <v>2083</v>
      </c>
      <c r="B46" s="1328">
        <v>64025900</v>
      </c>
      <c r="C46" s="1329">
        <v>124516000</v>
      </c>
      <c r="D46" s="1329">
        <v>288433000</v>
      </c>
      <c r="E46" s="1329">
        <v>35681300</v>
      </c>
      <c r="F46" s="1329">
        <v>82900000</v>
      </c>
      <c r="G46" s="1329">
        <v>25372000</v>
      </c>
      <c r="H46" s="1329">
        <v>53980000</v>
      </c>
      <c r="I46" s="1329">
        <v>499251000</v>
      </c>
      <c r="J46" s="1329">
        <v>8588800</v>
      </c>
      <c r="K46" s="1329">
        <v>100000000</v>
      </c>
      <c r="L46" s="1329">
        <v>11858000</v>
      </c>
      <c r="M46" s="1328">
        <v>10849000</v>
      </c>
      <c r="N46" s="1329">
        <v>940633000</v>
      </c>
      <c r="O46" s="1329">
        <v>17000040</v>
      </c>
      <c r="P46" s="1328">
        <v>351500000</v>
      </c>
      <c r="Q46" s="1330">
        <v>105000000</v>
      </c>
      <c r="R46" s="1328">
        <v>289381900</v>
      </c>
      <c r="S46" s="1329">
        <v>17564000</v>
      </c>
      <c r="T46" s="1330">
        <v>20400000</v>
      </c>
      <c r="U46" s="1329">
        <v>259292000</v>
      </c>
      <c r="V46" s="1330">
        <v>56035000</v>
      </c>
    </row>
    <row r="47" spans="1:22" x14ac:dyDescent="0.2">
      <c r="A47" s="1327" t="s">
        <v>2084</v>
      </c>
      <c r="B47" s="1328">
        <v>27369424</v>
      </c>
      <c r="C47" s="1329">
        <v>0</v>
      </c>
      <c r="D47" s="1329">
        <v>0</v>
      </c>
      <c r="E47" s="1329">
        <v>0</v>
      </c>
      <c r="F47" s="1329">
        <v>0</v>
      </c>
      <c r="G47" s="1329">
        <v>0</v>
      </c>
      <c r="H47" s="1329">
        <v>0</v>
      </c>
      <c r="I47" s="1329">
        <v>0</v>
      </c>
      <c r="J47" s="1329">
        <v>0</v>
      </c>
      <c r="K47" s="1329">
        <v>0</v>
      </c>
      <c r="L47" s="1329">
        <v>349357</v>
      </c>
      <c r="M47" s="1328">
        <v>644339</v>
      </c>
      <c r="N47" s="1329">
        <v>0</v>
      </c>
      <c r="O47" s="1329">
        <v>0</v>
      </c>
      <c r="P47" s="1328">
        <v>415400000</v>
      </c>
      <c r="Q47" s="1330">
        <v>0</v>
      </c>
      <c r="R47" s="1328">
        <v>18726902.09</v>
      </c>
      <c r="S47" s="1329">
        <v>0</v>
      </c>
      <c r="T47" s="1330">
        <v>1200000</v>
      </c>
      <c r="U47" s="1329">
        <v>39166865</v>
      </c>
      <c r="V47" s="1330">
        <v>0</v>
      </c>
    </row>
    <row r="48" spans="1:22" x14ac:dyDescent="0.2">
      <c r="A48" s="1327" t="s">
        <v>2085</v>
      </c>
      <c r="B48" s="1328">
        <v>0</v>
      </c>
      <c r="C48" s="1329">
        <v>12128669</v>
      </c>
      <c r="D48" s="1329">
        <v>0</v>
      </c>
      <c r="E48" s="1329">
        <v>0</v>
      </c>
      <c r="F48" s="1329">
        <v>-1098193</v>
      </c>
      <c r="G48" s="1329">
        <v>0</v>
      </c>
      <c r="H48" s="1329">
        <v>0</v>
      </c>
      <c r="I48" s="1329">
        <v>0</v>
      </c>
      <c r="J48" s="1329">
        <v>0</v>
      </c>
      <c r="K48" s="1329">
        <v>0</v>
      </c>
      <c r="L48" s="1329">
        <v>1406246</v>
      </c>
      <c r="M48" s="1328">
        <v>0</v>
      </c>
      <c r="N48" s="1329">
        <v>0</v>
      </c>
      <c r="O48" s="1329">
        <v>0</v>
      </c>
      <c r="P48" s="1328">
        <v>0</v>
      </c>
      <c r="Q48" s="1330">
        <v>3328959</v>
      </c>
      <c r="R48" s="1328">
        <v>0</v>
      </c>
      <c r="S48" s="1329">
        <v>20742</v>
      </c>
      <c r="T48" s="1330">
        <v>0</v>
      </c>
      <c r="U48" s="1329">
        <v>0</v>
      </c>
      <c r="V48" s="1330">
        <v>0</v>
      </c>
    </row>
    <row r="49" spans="1:23" x14ac:dyDescent="0.2">
      <c r="A49" s="1327" t="s">
        <v>2086</v>
      </c>
      <c r="B49" s="1328">
        <v>0</v>
      </c>
      <c r="C49" s="1329">
        <v>0</v>
      </c>
      <c r="D49" s="1329">
        <v>235052071.5</v>
      </c>
      <c r="E49" s="1329">
        <v>283968</v>
      </c>
      <c r="F49" s="1329">
        <v>0</v>
      </c>
      <c r="G49" s="1329">
        <v>0</v>
      </c>
      <c r="H49" s="1329">
        <v>0</v>
      </c>
      <c r="I49" s="1329">
        <v>0</v>
      </c>
      <c r="J49" s="1329">
        <v>0</v>
      </c>
      <c r="K49" s="1329">
        <v>0</v>
      </c>
      <c r="L49" s="1329">
        <v>0</v>
      </c>
      <c r="M49" s="1328">
        <v>0</v>
      </c>
      <c r="N49" s="1329">
        <v>0</v>
      </c>
      <c r="O49" s="1329">
        <v>0</v>
      </c>
      <c r="P49" s="1328">
        <v>0</v>
      </c>
      <c r="Q49" s="1330">
        <v>0</v>
      </c>
      <c r="R49" s="1328">
        <v>27048391.899999999</v>
      </c>
      <c r="S49" s="1329">
        <v>0</v>
      </c>
      <c r="T49" s="1330">
        <v>0</v>
      </c>
      <c r="U49" s="1329">
        <v>0</v>
      </c>
      <c r="V49" s="1330">
        <v>194182</v>
      </c>
    </row>
    <row r="50" spans="1:23" x14ac:dyDescent="0.2">
      <c r="A50" s="1327" t="s">
        <v>2087</v>
      </c>
      <c r="B50" s="1328">
        <v>1626588</v>
      </c>
      <c r="C50" s="1329">
        <v>13374945</v>
      </c>
      <c r="D50" s="1329">
        <v>45778270.75</v>
      </c>
      <c r="E50" s="1329">
        <v>1822178.11</v>
      </c>
      <c r="F50" s="1329">
        <v>41450000</v>
      </c>
      <c r="G50" s="1329">
        <v>3756391</v>
      </c>
      <c r="H50" s="1329">
        <v>1863751</v>
      </c>
      <c r="I50" s="1329">
        <v>29315758.5</v>
      </c>
      <c r="J50" s="1329">
        <v>4577648.59</v>
      </c>
      <c r="K50" s="1329">
        <v>-57701998.68</v>
      </c>
      <c r="L50" s="1329">
        <v>831955</v>
      </c>
      <c r="M50" s="1328">
        <v>103439</v>
      </c>
      <c r="N50" s="1329">
        <v>1164622</v>
      </c>
      <c r="O50" s="1329">
        <v>6593773.0099999998</v>
      </c>
      <c r="P50" s="1328">
        <v>0</v>
      </c>
      <c r="Q50" s="1330">
        <v>948407</v>
      </c>
      <c r="R50" s="1328">
        <v>11227205.65</v>
      </c>
      <c r="S50" s="1329">
        <v>1380763</v>
      </c>
      <c r="T50" s="1330">
        <v>1999112.94</v>
      </c>
      <c r="U50" s="1329">
        <v>0</v>
      </c>
      <c r="V50" s="1330">
        <v>1238290</v>
      </c>
    </row>
    <row r="51" spans="1:23" x14ac:dyDescent="0.2">
      <c r="A51" s="1327" t="s">
        <v>2088</v>
      </c>
      <c r="B51" s="1328">
        <v>5742415</v>
      </c>
      <c r="C51" s="1329">
        <v>0</v>
      </c>
      <c r="D51" s="1329">
        <v>64758935</v>
      </c>
      <c r="E51" s="1329">
        <v>396852.14</v>
      </c>
      <c r="F51" s="1329">
        <v>68954963</v>
      </c>
      <c r="G51" s="1329">
        <v>2463</v>
      </c>
      <c r="H51" s="1329">
        <v>29248</v>
      </c>
      <c r="I51" s="1329">
        <v>187451488.53</v>
      </c>
      <c r="J51" s="1329">
        <v>259528.16</v>
      </c>
      <c r="K51" s="1329">
        <v>5732959.04</v>
      </c>
      <c r="L51" s="1329">
        <v>79647</v>
      </c>
      <c r="M51" s="1328">
        <v>4522858</v>
      </c>
      <c r="N51" s="1329">
        <v>223380093</v>
      </c>
      <c r="O51" s="1329">
        <v>6496979.21</v>
      </c>
      <c r="P51" s="1328">
        <v>44669982</v>
      </c>
      <c r="Q51" s="1330">
        <v>3114570</v>
      </c>
      <c r="R51" s="1328">
        <v>71.040000000000006</v>
      </c>
      <c r="S51" s="1329">
        <v>12077475</v>
      </c>
      <c r="T51" s="1330">
        <v>8539552.6899999995</v>
      </c>
      <c r="U51" s="1329">
        <v>6442877.2999999998</v>
      </c>
      <c r="V51" s="1330">
        <v>13194888</v>
      </c>
    </row>
    <row r="52" spans="1:23" x14ac:dyDescent="0.2">
      <c r="A52" s="1327" t="s">
        <v>2089</v>
      </c>
      <c r="B52" s="1328">
        <v>11104</v>
      </c>
      <c r="C52" s="1329">
        <v>1283087</v>
      </c>
      <c r="D52" s="1329">
        <v>5746393</v>
      </c>
      <c r="E52" s="1329">
        <v>7477.16</v>
      </c>
      <c r="F52" s="1329">
        <v>9324666</v>
      </c>
      <c r="G52" s="1329">
        <v>0</v>
      </c>
      <c r="H52" s="1329">
        <v>0</v>
      </c>
      <c r="I52" s="1329">
        <v>10368520.59</v>
      </c>
      <c r="J52" s="1329">
        <v>3839000.35</v>
      </c>
      <c r="K52" s="1329">
        <v>8043412.25</v>
      </c>
      <c r="L52" s="1329">
        <v>0</v>
      </c>
      <c r="M52" s="1328">
        <v>0</v>
      </c>
      <c r="N52" s="1329">
        <v>0</v>
      </c>
      <c r="O52" s="1329">
        <v>1133084.68</v>
      </c>
      <c r="P52" s="1328">
        <v>0</v>
      </c>
      <c r="Q52" s="1330">
        <v>3306546</v>
      </c>
      <c r="R52" s="1328">
        <v>2685332.58</v>
      </c>
      <c r="S52" s="1329">
        <v>483412</v>
      </c>
      <c r="T52" s="1330">
        <v>717485.49</v>
      </c>
      <c r="U52" s="1329">
        <v>3198280</v>
      </c>
      <c r="V52" s="1330">
        <v>75554</v>
      </c>
    </row>
    <row r="53" spans="1:23" x14ac:dyDescent="0.2">
      <c r="A53" s="1327" t="s">
        <v>2090</v>
      </c>
      <c r="B53" s="1328">
        <v>8502427</v>
      </c>
      <c r="C53" s="1329">
        <v>3698396</v>
      </c>
      <c r="D53" s="1329">
        <v>298122292.51999998</v>
      </c>
      <c r="E53" s="1329">
        <v>14882048.060000001</v>
      </c>
      <c r="F53" s="1329">
        <v>597816703</v>
      </c>
      <c r="G53" s="1329">
        <v>14060820</v>
      </c>
      <c r="H53" s="1329">
        <v>8174488</v>
      </c>
      <c r="I53" s="1329">
        <v>17135.689999999999</v>
      </c>
      <c r="J53" s="1329">
        <v>-2813902.36</v>
      </c>
      <c r="K53" s="1329">
        <v>121552285.69</v>
      </c>
      <c r="L53" s="1329">
        <v>7895269</v>
      </c>
      <c r="M53" s="1328">
        <v>-1078960.3</v>
      </c>
      <c r="N53" s="1329">
        <v>-178127864</v>
      </c>
      <c r="O53" s="1329">
        <v>7546928.3600000003</v>
      </c>
      <c r="P53" s="1328">
        <v>-549948641</v>
      </c>
      <c r="Q53" s="1330">
        <v>-32752610</v>
      </c>
      <c r="R53" s="1328">
        <v>16913231.52</v>
      </c>
      <c r="S53" s="1329">
        <v>-16609471</v>
      </c>
      <c r="T53" s="1330">
        <v>9669810.5600000005</v>
      </c>
      <c r="U53" s="1329">
        <v>-31088820.84</v>
      </c>
      <c r="V53" s="1330">
        <v>17037170</v>
      </c>
    </row>
    <row r="54" spans="1:23" ht="13.5" thickBot="1" x14ac:dyDescent="0.25">
      <c r="A54" s="1327" t="s">
        <v>2091</v>
      </c>
      <c r="B54" s="1328">
        <v>6958021</v>
      </c>
      <c r="C54" s="1329">
        <v>8675868</v>
      </c>
      <c r="D54" s="1329">
        <v>1252967.26</v>
      </c>
      <c r="E54" s="1329">
        <v>273408.55</v>
      </c>
      <c r="F54" s="1329">
        <v>60814528</v>
      </c>
      <c r="G54" s="1329">
        <v>7762872</v>
      </c>
      <c r="H54" s="1329">
        <v>6821566</v>
      </c>
      <c r="I54" s="1329">
        <v>37556154.810000002</v>
      </c>
      <c r="J54" s="1329">
        <v>39919.11</v>
      </c>
      <c r="K54" s="1329">
        <v>4578279.8</v>
      </c>
      <c r="L54" s="1329">
        <v>2467766</v>
      </c>
      <c r="M54" s="1328">
        <v>-16557.41</v>
      </c>
      <c r="N54" s="1329">
        <v>5195687</v>
      </c>
      <c r="O54" s="1329">
        <v>168033.5</v>
      </c>
      <c r="P54" s="1328">
        <v>7889743</v>
      </c>
      <c r="Q54" s="1330">
        <v>26553499</v>
      </c>
      <c r="R54" s="1328">
        <v>5782666.1100000003</v>
      </c>
      <c r="S54" s="1329">
        <v>-227445</v>
      </c>
      <c r="T54" s="1330">
        <v>4208968.6900000004</v>
      </c>
      <c r="U54" s="1329">
        <v>-39753007.460000001</v>
      </c>
      <c r="V54" s="1330">
        <v>2658836</v>
      </c>
    </row>
    <row r="55" spans="1:23" ht="13.5" thickBot="1" x14ac:dyDescent="0.25">
      <c r="A55" s="1335" t="s">
        <v>766</v>
      </c>
      <c r="B55" s="1331">
        <v>141469049</v>
      </c>
      <c r="C55" s="1319">
        <v>497306204</v>
      </c>
      <c r="D55" s="1319">
        <v>2600188647.1099997</v>
      </c>
      <c r="E55" s="1319">
        <v>198297866.38999999</v>
      </c>
      <c r="F55" s="1319">
        <v>1578249217</v>
      </c>
      <c r="G55" s="1319">
        <v>534275472</v>
      </c>
      <c r="H55" s="1319">
        <v>269185436</v>
      </c>
      <c r="I55" s="1319">
        <v>2103896577.5900004</v>
      </c>
      <c r="J55" s="1319">
        <v>20561755.780000001</v>
      </c>
      <c r="K55" s="1319">
        <v>894858117.64999998</v>
      </c>
      <c r="L55" s="1319">
        <v>67330728</v>
      </c>
      <c r="M55" s="1331">
        <v>29091913.43</v>
      </c>
      <c r="N55" s="1319">
        <v>1381065240</v>
      </c>
      <c r="O55" s="1319">
        <v>49164455.719999999</v>
      </c>
      <c r="P55" s="1332">
        <v>1101715560</v>
      </c>
      <c r="Q55" s="1317">
        <v>359640295</v>
      </c>
      <c r="R55" s="1332">
        <v>552439604.75999987</v>
      </c>
      <c r="S55" s="1316">
        <v>79008161</v>
      </c>
      <c r="T55" s="1317">
        <v>59755898.009999998</v>
      </c>
      <c r="U55" s="1316">
        <v>691384156.40999997</v>
      </c>
      <c r="V55" s="1317">
        <v>242128161</v>
      </c>
    </row>
    <row r="56" spans="1:23" x14ac:dyDescent="0.2">
      <c r="A56" s="1336" t="s">
        <v>2092</v>
      </c>
      <c r="B56" s="1337">
        <v>0</v>
      </c>
      <c r="C56" s="1338">
        <v>0</v>
      </c>
      <c r="D56" s="1338">
        <v>0</v>
      </c>
      <c r="E56" s="1338"/>
      <c r="F56" s="1338">
        <v>0</v>
      </c>
      <c r="G56" s="1338">
        <v>0</v>
      </c>
      <c r="H56" s="1338">
        <v>0</v>
      </c>
      <c r="I56" s="1338">
        <v>0</v>
      </c>
      <c r="J56" s="1338">
        <v>0</v>
      </c>
      <c r="K56" s="1338"/>
      <c r="L56" s="1338">
        <v>0</v>
      </c>
      <c r="M56" s="1337">
        <v>0</v>
      </c>
      <c r="N56" s="1338">
        <v>0</v>
      </c>
      <c r="O56" s="1338">
        <v>0</v>
      </c>
      <c r="P56" s="1337">
        <v>0</v>
      </c>
      <c r="Q56" s="1339">
        <v>0</v>
      </c>
      <c r="R56" s="1337">
        <v>0</v>
      </c>
      <c r="S56" s="1338">
        <v>0</v>
      </c>
      <c r="T56" s="1339">
        <v>0</v>
      </c>
      <c r="U56" s="1338">
        <v>0</v>
      </c>
      <c r="V56" s="1339">
        <v>0</v>
      </c>
    </row>
    <row r="57" spans="1:23" ht="13.5" thickBot="1" x14ac:dyDescent="0.25">
      <c r="A57" s="1340" t="s">
        <v>767</v>
      </c>
      <c r="B57" s="1341">
        <v>0</v>
      </c>
      <c r="C57" s="1342">
        <v>0</v>
      </c>
      <c r="D57" s="1342">
        <v>0</v>
      </c>
      <c r="E57" s="1342"/>
      <c r="F57" s="1342">
        <v>0</v>
      </c>
      <c r="G57" s="1342">
        <v>0</v>
      </c>
      <c r="H57" s="1342">
        <v>0</v>
      </c>
      <c r="I57" s="1342">
        <v>0</v>
      </c>
      <c r="J57" s="1342">
        <v>10890037.359999999</v>
      </c>
      <c r="K57" s="1342"/>
      <c r="L57" s="1342">
        <v>0</v>
      </c>
      <c r="M57" s="1341">
        <v>0</v>
      </c>
      <c r="N57" s="1342">
        <v>634505792</v>
      </c>
      <c r="O57" s="1342">
        <v>0</v>
      </c>
      <c r="P57" s="1341">
        <v>0</v>
      </c>
      <c r="Q57" s="1343">
        <v>0</v>
      </c>
      <c r="R57" s="1341">
        <v>0</v>
      </c>
      <c r="S57" s="1342">
        <v>615840</v>
      </c>
      <c r="T57" s="1343">
        <v>28944234.57</v>
      </c>
      <c r="U57" s="1342">
        <v>0</v>
      </c>
      <c r="V57" s="1343">
        <v>0</v>
      </c>
    </row>
    <row r="58" spans="1:23" ht="6" customHeight="1" x14ac:dyDescent="0.2">
      <c r="A58" s="1299"/>
      <c r="B58" s="1300"/>
      <c r="C58" s="1300"/>
      <c r="D58" s="1300"/>
      <c r="E58" s="1300"/>
      <c r="F58" s="1300"/>
      <c r="G58" s="1300"/>
      <c r="H58" s="1300"/>
      <c r="I58" s="1300"/>
      <c r="J58" s="1300"/>
      <c r="K58" s="1300"/>
      <c r="L58" s="1300"/>
      <c r="M58" s="1300"/>
      <c r="N58" s="1300"/>
      <c r="O58" s="1300"/>
      <c r="P58" s="1300"/>
      <c r="Q58" s="1300"/>
      <c r="R58" s="1300"/>
      <c r="S58" s="1300"/>
      <c r="T58" s="1300"/>
      <c r="U58" s="1300"/>
      <c r="V58" s="1300"/>
    </row>
    <row r="59" spans="1:23" x14ac:dyDescent="0.2">
      <c r="A59" s="1301" t="s">
        <v>2099</v>
      </c>
      <c r="B59" s="1302"/>
      <c r="C59" s="1302"/>
      <c r="D59" s="1302"/>
      <c r="E59" s="1302"/>
      <c r="F59" s="1302"/>
      <c r="G59" s="1302"/>
      <c r="H59" s="1302"/>
      <c r="I59" s="1303"/>
      <c r="J59" s="1303"/>
      <c r="K59" s="1303"/>
      <c r="L59" s="1303"/>
      <c r="M59" s="1303"/>
      <c r="N59" s="1303"/>
      <c r="O59" s="1303"/>
      <c r="P59" s="1303"/>
      <c r="Q59" s="1303"/>
      <c r="R59" s="1303"/>
      <c r="S59" s="1303"/>
      <c r="T59" s="1302"/>
      <c r="U59" s="1302"/>
    </row>
    <row r="60" spans="1:23" x14ac:dyDescent="0.2">
      <c r="A60" s="1344"/>
      <c r="B60" s="1344"/>
      <c r="C60" s="1344"/>
      <c r="D60" s="1344"/>
      <c r="E60" s="1344"/>
      <c r="F60" s="1344"/>
      <c r="G60" s="1344"/>
      <c r="H60" s="1344"/>
      <c r="I60" s="1303"/>
      <c r="J60" s="1303"/>
      <c r="K60" s="1303"/>
      <c r="L60" s="1303"/>
      <c r="M60" s="1303"/>
      <c r="N60" s="1303"/>
      <c r="O60" s="1303"/>
      <c r="P60" s="1303"/>
      <c r="Q60" s="1303"/>
      <c r="R60" s="1302"/>
      <c r="S60" s="1302"/>
      <c r="T60" s="1302"/>
      <c r="U60" s="1302"/>
    </row>
    <row r="61" spans="1:23" x14ac:dyDescent="0.2">
      <c r="B61" s="1345"/>
      <c r="C61" s="1345"/>
      <c r="D61" s="1345"/>
      <c r="E61" s="1345"/>
      <c r="F61" s="1345"/>
      <c r="G61" s="1345"/>
      <c r="H61" s="1345"/>
      <c r="I61" s="1345"/>
      <c r="J61" s="1345"/>
      <c r="K61" s="1345"/>
      <c r="L61" s="1345"/>
      <c r="M61" s="1345"/>
      <c r="N61" s="1345"/>
      <c r="O61" s="1345"/>
      <c r="P61" s="1345"/>
      <c r="Q61" s="1345"/>
      <c r="R61" s="1345"/>
      <c r="S61" s="1345"/>
      <c r="T61" s="1345"/>
      <c r="U61" s="1345"/>
      <c r="V61" s="1345"/>
      <c r="W61" s="1345"/>
    </row>
    <row r="62" spans="1:23" x14ac:dyDescent="0.2">
      <c r="D62" s="1345"/>
      <c r="E62" s="1345"/>
      <c r="F62" s="1345"/>
      <c r="G62" s="1345"/>
      <c r="H62" s="1345"/>
      <c r="I62" s="1345"/>
      <c r="J62" s="1345"/>
      <c r="K62" s="1345"/>
      <c r="L62" s="1345"/>
      <c r="M62" s="1345"/>
      <c r="N62" s="1345"/>
      <c r="O62" s="1345"/>
      <c r="P62" s="1345"/>
      <c r="Q62" s="1345"/>
      <c r="R62" s="1345"/>
      <c r="S62" s="1345"/>
      <c r="T62" s="1345"/>
      <c r="U62" s="1345"/>
    </row>
  </sheetData>
  <mergeCells count="8">
    <mergeCell ref="A1:V1"/>
    <mergeCell ref="A2:V2"/>
    <mergeCell ref="A3:V3"/>
    <mergeCell ref="B5:L5"/>
    <mergeCell ref="M5:O5"/>
    <mergeCell ref="P5:Q5"/>
    <mergeCell ref="R5:T5"/>
    <mergeCell ref="U5:V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GridLines="0" zoomScaleNormal="100" workbookViewId="0">
      <selection activeCell="D18" sqref="D18"/>
    </sheetView>
  </sheetViews>
  <sheetFormatPr baseColWidth="10" defaultColWidth="9.140625" defaultRowHeight="12.75" x14ac:dyDescent="0.2"/>
  <cols>
    <col min="1" max="1" width="52.140625" style="1255" customWidth="1"/>
    <col min="2" max="4" width="17" style="1255" customWidth="1"/>
    <col min="5" max="5" width="21" style="1255" customWidth="1"/>
    <col min="6" max="6" width="13.140625" style="1255" bestFit="1" customWidth="1"/>
    <col min="7" max="7" width="15.5703125" style="1255" bestFit="1" customWidth="1"/>
    <col min="8" max="10" width="16.5703125" style="1255" customWidth="1"/>
    <col min="11" max="11" width="18.42578125" style="1255" customWidth="1"/>
    <col min="12" max="16" width="0" style="1255" hidden="1" customWidth="1"/>
    <col min="17" max="16384" width="9.140625" style="1255"/>
  </cols>
  <sheetData>
    <row r="1" spans="1:16" ht="15.75" x14ac:dyDescent="0.25">
      <c r="A1" s="1916" t="s">
        <v>1001</v>
      </c>
      <c r="B1" s="1916"/>
      <c r="C1" s="1916"/>
      <c r="D1" s="1916"/>
      <c r="E1" s="1916"/>
      <c r="F1" s="1916"/>
      <c r="G1" s="1916"/>
      <c r="H1" s="1916"/>
      <c r="I1" s="1916"/>
      <c r="J1" s="1916"/>
      <c r="K1" s="1916"/>
      <c r="L1" s="1916"/>
      <c r="M1" s="1916"/>
      <c r="N1" s="1916"/>
      <c r="O1" s="1916"/>
      <c r="P1" s="1916"/>
    </row>
    <row r="2" spans="1:16" ht="15.75" x14ac:dyDescent="0.25">
      <c r="A2" s="1916" t="s">
        <v>2107</v>
      </c>
      <c r="B2" s="1916"/>
      <c r="C2" s="1916"/>
      <c r="D2" s="1916"/>
      <c r="E2" s="1916"/>
      <c r="F2" s="1916"/>
      <c r="G2" s="1916"/>
      <c r="H2" s="1916"/>
      <c r="I2" s="1916"/>
      <c r="J2" s="1916"/>
      <c r="K2" s="1916"/>
      <c r="L2" s="1916"/>
      <c r="M2" s="1916"/>
      <c r="N2" s="1916"/>
      <c r="O2" s="1916"/>
      <c r="P2" s="1916"/>
    </row>
    <row r="3" spans="1:16" ht="15.75" x14ac:dyDescent="0.25">
      <c r="A3" s="1916" t="s">
        <v>1534</v>
      </c>
      <c r="B3" s="1916"/>
      <c r="C3" s="1916"/>
      <c r="D3" s="1916"/>
      <c r="E3" s="1916"/>
      <c r="F3" s="1916"/>
      <c r="G3" s="1916"/>
      <c r="H3" s="1916"/>
      <c r="I3" s="1916"/>
      <c r="J3" s="1916"/>
      <c r="K3" s="1916"/>
      <c r="L3" s="1916"/>
      <c r="M3" s="1916"/>
      <c r="N3" s="1916"/>
      <c r="O3" s="1916"/>
      <c r="P3" s="1916"/>
    </row>
    <row r="4" spans="1:16" ht="15.75" x14ac:dyDescent="0.25">
      <c r="A4" s="1918" t="s">
        <v>1050</v>
      </c>
      <c r="B4" s="1918"/>
      <c r="C4" s="1918"/>
      <c r="D4" s="1918"/>
      <c r="E4" s="1918"/>
      <c r="F4" s="1918"/>
      <c r="G4" s="1918"/>
      <c r="H4" s="1918"/>
      <c r="I4" s="1918"/>
      <c r="J4" s="1918"/>
      <c r="K4" s="1918"/>
      <c r="L4" s="1918"/>
      <c r="M4" s="1918"/>
      <c r="N4" s="1918"/>
      <c r="O4" s="1918"/>
      <c r="P4" s="1918"/>
    </row>
    <row r="5" spans="1:16" s="1257" customFormat="1" ht="4.5" customHeight="1" thickBot="1" x14ac:dyDescent="0.3">
      <c r="A5" s="1307"/>
      <c r="B5" s="1307"/>
      <c r="C5" s="1307"/>
      <c r="D5" s="1307"/>
      <c r="E5" s="1307"/>
      <c r="F5" s="1307"/>
      <c r="G5" s="1307"/>
      <c r="H5" s="1307"/>
      <c r="I5" s="1307"/>
      <c r="J5" s="1307"/>
      <c r="K5" s="1307"/>
      <c r="L5" s="1346"/>
      <c r="M5" s="1346"/>
      <c r="N5" s="1346"/>
      <c r="O5" s="1347"/>
      <c r="P5" s="1347"/>
    </row>
    <row r="6" spans="1:16" ht="27.75" customHeight="1" thickBot="1" x14ac:dyDescent="0.25">
      <c r="A6" s="1933"/>
      <c r="B6" s="1934" t="s">
        <v>2108</v>
      </c>
      <c r="C6" s="1935"/>
      <c r="D6" s="1936"/>
      <c r="E6" s="1348" t="s">
        <v>2109</v>
      </c>
      <c r="F6" s="1934" t="s">
        <v>2110</v>
      </c>
      <c r="G6" s="1935"/>
      <c r="H6" s="1935"/>
      <c r="I6" s="1935"/>
      <c r="J6" s="1935"/>
      <c r="K6" s="1935"/>
      <c r="L6" s="1929"/>
      <c r="M6" s="1929"/>
      <c r="N6" s="1929"/>
      <c r="O6" s="1929"/>
      <c r="P6" s="1930"/>
    </row>
    <row r="7" spans="1:16" ht="12.75" customHeight="1" thickBot="1" x14ac:dyDescent="0.25">
      <c r="A7" s="1933"/>
      <c r="B7" s="1349" t="s">
        <v>738</v>
      </c>
      <c r="C7" s="1349" t="s">
        <v>739</v>
      </c>
      <c r="D7" s="1349" t="s">
        <v>740</v>
      </c>
      <c r="E7" s="1349" t="s">
        <v>737</v>
      </c>
      <c r="F7" s="1349" t="s">
        <v>741</v>
      </c>
      <c r="G7" s="1349" t="s">
        <v>742</v>
      </c>
      <c r="H7" s="1350" t="s">
        <v>743</v>
      </c>
      <c r="I7" s="1349" t="s">
        <v>744</v>
      </c>
      <c r="J7" s="1349" t="s">
        <v>745</v>
      </c>
      <c r="K7" s="1349" t="s">
        <v>746</v>
      </c>
      <c r="L7" s="1351"/>
      <c r="M7" s="1352"/>
      <c r="N7" s="1352"/>
      <c r="O7" s="1352"/>
      <c r="P7" s="1353"/>
    </row>
    <row r="8" spans="1:16" ht="13.5" customHeight="1" thickBot="1" x14ac:dyDescent="0.25">
      <c r="A8" s="1354" t="s">
        <v>764</v>
      </c>
      <c r="B8" s="1312">
        <v>8462323223</v>
      </c>
      <c r="C8" s="1312">
        <v>266886104.76999998</v>
      </c>
      <c r="D8" s="1355">
        <v>9206209165</v>
      </c>
      <c r="E8" s="1355">
        <v>401663595.74000001</v>
      </c>
      <c r="F8" s="1312">
        <v>1986434763.3800001</v>
      </c>
      <c r="G8" s="1312">
        <v>15573192176</v>
      </c>
      <c r="H8" s="1312">
        <v>626218785</v>
      </c>
      <c r="I8" s="1312">
        <v>5229541311</v>
      </c>
      <c r="J8" s="1312">
        <v>3514942623</v>
      </c>
      <c r="K8" s="1355">
        <v>14388425147</v>
      </c>
      <c r="L8" s="1356">
        <v>0</v>
      </c>
      <c r="M8" s="1356">
        <v>0</v>
      </c>
      <c r="N8" s="1356">
        <v>0</v>
      </c>
      <c r="O8" s="1356">
        <v>0</v>
      </c>
      <c r="P8" s="1357">
        <v>0</v>
      </c>
    </row>
    <row r="9" spans="1:16" x14ac:dyDescent="0.2">
      <c r="A9" s="1358" t="s">
        <v>2046</v>
      </c>
      <c r="B9" s="1359">
        <v>2485108163</v>
      </c>
      <c r="C9" s="1360">
        <v>105627258.55</v>
      </c>
      <c r="D9" s="1361">
        <v>2825580533</v>
      </c>
      <c r="E9" s="1362">
        <v>30804503.869999997</v>
      </c>
      <c r="F9" s="1359">
        <v>157327269.63999999</v>
      </c>
      <c r="G9" s="1360">
        <v>3609428725</v>
      </c>
      <c r="H9" s="1360">
        <v>54952645.900000006</v>
      </c>
      <c r="I9" s="1360">
        <v>896264544</v>
      </c>
      <c r="J9" s="1360">
        <v>494945624</v>
      </c>
      <c r="K9" s="1361">
        <v>2365836450</v>
      </c>
      <c r="L9" s="1356">
        <v>0</v>
      </c>
      <c r="M9" s="1356">
        <v>0</v>
      </c>
      <c r="N9" s="1356">
        <v>0</v>
      </c>
      <c r="O9" s="1356">
        <v>0</v>
      </c>
      <c r="P9" s="1357">
        <v>0</v>
      </c>
    </row>
    <row r="10" spans="1:16" x14ac:dyDescent="0.2">
      <c r="A10" s="1363" t="s">
        <v>2047</v>
      </c>
      <c r="B10" s="1277">
        <v>663582987</v>
      </c>
      <c r="C10" s="1275">
        <v>9827721.4800000004</v>
      </c>
      <c r="D10" s="1278">
        <v>891225860</v>
      </c>
      <c r="E10" s="1364">
        <v>3153556.32</v>
      </c>
      <c r="F10" s="1277">
        <v>11523630.039999999</v>
      </c>
      <c r="G10" s="1275">
        <v>2382058718</v>
      </c>
      <c r="H10" s="1275">
        <v>2476265.7400000002</v>
      </c>
      <c r="I10" s="1275">
        <v>240415932</v>
      </c>
      <c r="J10" s="1275">
        <v>261138014</v>
      </c>
      <c r="K10" s="1278">
        <v>1544455587</v>
      </c>
      <c r="L10" s="1283">
        <v>4209335.09</v>
      </c>
      <c r="M10" s="1283">
        <v>385910470</v>
      </c>
      <c r="N10" s="1283">
        <v>183480708</v>
      </c>
      <c r="O10" s="1283">
        <v>1562543528</v>
      </c>
      <c r="P10" s="1357">
        <v>0</v>
      </c>
    </row>
    <row r="11" spans="1:16" x14ac:dyDescent="0.2">
      <c r="A11" s="1363" t="s">
        <v>2048</v>
      </c>
      <c r="B11" s="1277">
        <v>679591163</v>
      </c>
      <c r="C11" s="1275">
        <v>14614677.810000001</v>
      </c>
      <c r="D11" s="1278">
        <v>1176302479</v>
      </c>
      <c r="E11" s="1364">
        <v>0</v>
      </c>
      <c r="F11" s="1277">
        <v>20099119.75</v>
      </c>
      <c r="G11" s="1275">
        <v>195870788</v>
      </c>
      <c r="H11" s="1275">
        <v>38737.93</v>
      </c>
      <c r="I11" s="1275">
        <v>0</v>
      </c>
      <c r="J11" s="1275">
        <v>171965294</v>
      </c>
      <c r="K11" s="1278">
        <v>555889321</v>
      </c>
      <c r="L11" s="1283">
        <v>35010.910000000003</v>
      </c>
      <c r="M11" s="1283">
        <v>0</v>
      </c>
      <c r="N11" s="1283">
        <v>1946053</v>
      </c>
      <c r="O11" s="1283">
        <v>1896629184</v>
      </c>
      <c r="P11" s="1357">
        <v>0</v>
      </c>
    </row>
    <row r="12" spans="1:16" x14ac:dyDescent="0.2">
      <c r="A12" s="1363" t="s">
        <v>2049</v>
      </c>
      <c r="B12" s="1277">
        <v>790918402</v>
      </c>
      <c r="C12" s="1275">
        <v>38963818.719999999</v>
      </c>
      <c r="D12" s="1278">
        <v>714327087</v>
      </c>
      <c r="E12" s="1364">
        <v>16201315.689999999</v>
      </c>
      <c r="F12" s="1277">
        <v>55239313.57</v>
      </c>
      <c r="G12" s="1275">
        <v>564361644</v>
      </c>
      <c r="H12" s="1275">
        <v>42956844.770000003</v>
      </c>
      <c r="I12" s="1275">
        <v>369079532</v>
      </c>
      <c r="J12" s="1275">
        <v>61842316</v>
      </c>
      <c r="K12" s="1278">
        <v>252631648</v>
      </c>
      <c r="L12" s="1283">
        <v>39639914.539999999</v>
      </c>
      <c r="M12" s="1283">
        <v>383561396</v>
      </c>
      <c r="N12" s="1283">
        <v>320355338</v>
      </c>
      <c r="O12" s="1283">
        <v>637850926</v>
      </c>
      <c r="P12" s="1357">
        <v>0</v>
      </c>
    </row>
    <row r="13" spans="1:16" x14ac:dyDescent="0.2">
      <c r="A13" s="1363" t="s">
        <v>2050</v>
      </c>
      <c r="B13" s="1277">
        <v>0</v>
      </c>
      <c r="C13" s="1275">
        <v>0</v>
      </c>
      <c r="D13" s="1278">
        <v>13468648</v>
      </c>
      <c r="E13" s="1364">
        <v>0</v>
      </c>
      <c r="F13" s="1277">
        <v>7763902.7599999998</v>
      </c>
      <c r="G13" s="1275">
        <v>0</v>
      </c>
      <c r="H13" s="1275">
        <v>0</v>
      </c>
      <c r="I13" s="1275">
        <v>249485238</v>
      </c>
      <c r="J13" s="1275">
        <v>0</v>
      </c>
      <c r="K13" s="1278">
        <v>12859894</v>
      </c>
      <c r="L13" s="1283">
        <v>0</v>
      </c>
      <c r="M13" s="1283">
        <v>358941829</v>
      </c>
      <c r="N13" s="1283">
        <v>0</v>
      </c>
      <c r="O13" s="1283">
        <v>19876582</v>
      </c>
      <c r="P13" s="1357">
        <v>0</v>
      </c>
    </row>
    <row r="14" spans="1:16" x14ac:dyDescent="0.2">
      <c r="A14" s="1363" t="s">
        <v>2051</v>
      </c>
      <c r="B14" s="1277">
        <v>327489919</v>
      </c>
      <c r="C14" s="1275">
        <v>41496711.18</v>
      </c>
      <c r="D14" s="1278">
        <v>6667135</v>
      </c>
      <c r="E14" s="1364">
        <v>8978932.9299999997</v>
      </c>
      <c r="F14" s="1277">
        <v>41491375.829999998</v>
      </c>
      <c r="G14" s="1275">
        <v>19949923</v>
      </c>
      <c r="H14" s="1275">
        <v>7626499.25</v>
      </c>
      <c r="I14" s="1275">
        <v>26227649</v>
      </c>
      <c r="J14" s="1275">
        <v>0</v>
      </c>
      <c r="K14" s="1278">
        <v>0</v>
      </c>
      <c r="L14" s="1283">
        <v>6081565.0700000003</v>
      </c>
      <c r="M14" s="1283">
        <v>18430539</v>
      </c>
      <c r="N14" s="1283">
        <v>0</v>
      </c>
      <c r="O14" s="1283">
        <v>0</v>
      </c>
      <c r="P14" s="1357">
        <v>0</v>
      </c>
    </row>
    <row r="15" spans="1:16" x14ac:dyDescent="0.2">
      <c r="A15" s="1363" t="s">
        <v>2052</v>
      </c>
      <c r="B15" s="1277">
        <v>23525692</v>
      </c>
      <c r="C15" s="1275">
        <v>724329.36</v>
      </c>
      <c r="D15" s="1278">
        <v>23589324</v>
      </c>
      <c r="E15" s="1364">
        <v>2470698.9300000002</v>
      </c>
      <c r="F15" s="1277">
        <v>7395673.0499999998</v>
      </c>
      <c r="G15" s="1275">
        <v>447187652</v>
      </c>
      <c r="H15" s="1275">
        <v>1854298.21</v>
      </c>
      <c r="I15" s="1275">
        <v>0</v>
      </c>
      <c r="J15" s="1275">
        <v>0</v>
      </c>
      <c r="K15" s="1278">
        <v>0</v>
      </c>
      <c r="L15" s="1283">
        <v>1921244.26</v>
      </c>
      <c r="M15" s="1283">
        <v>0</v>
      </c>
      <c r="N15" s="1283">
        <v>0</v>
      </c>
      <c r="O15" s="1283">
        <v>0</v>
      </c>
      <c r="P15" s="1357">
        <v>0</v>
      </c>
    </row>
    <row r="16" spans="1:16" x14ac:dyDescent="0.2">
      <c r="A16" s="1363" t="s">
        <v>2053</v>
      </c>
      <c r="B16" s="1277">
        <v>0</v>
      </c>
      <c r="C16" s="1275">
        <v>0</v>
      </c>
      <c r="D16" s="1278">
        <v>0</v>
      </c>
      <c r="E16" s="1364">
        <v>0</v>
      </c>
      <c r="F16" s="1277">
        <v>13814254.640000001</v>
      </c>
      <c r="G16" s="1275">
        <v>0</v>
      </c>
      <c r="H16" s="1275">
        <v>0</v>
      </c>
      <c r="I16" s="1275">
        <v>11056193</v>
      </c>
      <c r="J16" s="1275">
        <v>0</v>
      </c>
      <c r="K16" s="1278">
        <v>0</v>
      </c>
      <c r="L16" s="1283">
        <v>0</v>
      </c>
      <c r="M16" s="1283">
        <v>2792775</v>
      </c>
      <c r="N16" s="1283">
        <v>0</v>
      </c>
      <c r="O16" s="1283">
        <v>0</v>
      </c>
      <c r="P16" s="1357">
        <v>0</v>
      </c>
    </row>
    <row r="17" spans="1:16" x14ac:dyDescent="0.2">
      <c r="A17" s="1365" t="s">
        <v>2054</v>
      </c>
      <c r="B17" s="1366">
        <v>5977215060</v>
      </c>
      <c r="C17" s="1367">
        <v>161258846.22</v>
      </c>
      <c r="D17" s="1368">
        <v>6380628632</v>
      </c>
      <c r="E17" s="1369">
        <v>370859091.87</v>
      </c>
      <c r="F17" s="1366">
        <v>1829107493.7400002</v>
      </c>
      <c r="G17" s="1367">
        <v>11963763451</v>
      </c>
      <c r="H17" s="1367">
        <v>571266139.10000002</v>
      </c>
      <c r="I17" s="1367">
        <v>4333276767</v>
      </c>
      <c r="J17" s="1367">
        <v>3019996999</v>
      </c>
      <c r="K17" s="1368">
        <v>12022588697</v>
      </c>
      <c r="L17" s="1370">
        <v>13145488182</v>
      </c>
      <c r="M17" s="1370">
        <v>4339556929</v>
      </c>
      <c r="N17" s="1370">
        <v>3624693576</v>
      </c>
      <c r="O17" s="1370">
        <v>13145488182</v>
      </c>
      <c r="P17" s="1371">
        <v>0</v>
      </c>
    </row>
    <row r="18" spans="1:16" x14ac:dyDescent="0.2">
      <c r="A18" s="1363" t="s">
        <v>2055</v>
      </c>
      <c r="B18" s="1277">
        <v>605367566</v>
      </c>
      <c r="C18" s="1275">
        <v>725170.28</v>
      </c>
      <c r="D18" s="1278">
        <v>370362869</v>
      </c>
      <c r="E18" s="1364">
        <v>510035.46</v>
      </c>
      <c r="F18" s="1277">
        <v>139830698.00999999</v>
      </c>
      <c r="G18" s="1275">
        <v>7764884</v>
      </c>
      <c r="H18" s="1275">
        <v>161889.15</v>
      </c>
      <c r="I18" s="1275">
        <v>0</v>
      </c>
      <c r="J18" s="1275">
        <v>8700</v>
      </c>
      <c r="K18" s="1278">
        <v>1932462</v>
      </c>
      <c r="L18" s="1372">
        <v>1932462</v>
      </c>
      <c r="M18" s="1356">
        <v>0</v>
      </c>
      <c r="N18" s="1356">
        <v>8700</v>
      </c>
      <c r="O18" s="1356">
        <v>1932462</v>
      </c>
      <c r="P18" s="1357">
        <v>0</v>
      </c>
    </row>
    <row r="19" spans="1:16" x14ac:dyDescent="0.2">
      <c r="A19" s="1363" t="s">
        <v>2056</v>
      </c>
      <c r="B19" s="1277">
        <v>1218126350</v>
      </c>
      <c r="C19" s="1275">
        <v>101649680.63</v>
      </c>
      <c r="D19" s="1278">
        <v>0</v>
      </c>
      <c r="E19" s="1364">
        <v>0</v>
      </c>
      <c r="F19" s="1277">
        <v>0</v>
      </c>
      <c r="G19" s="1275">
        <v>526537388</v>
      </c>
      <c r="H19" s="1275">
        <v>0</v>
      </c>
      <c r="I19" s="1275">
        <v>130503853</v>
      </c>
      <c r="J19" s="1275">
        <v>0</v>
      </c>
      <c r="K19" s="1278">
        <v>2236201247</v>
      </c>
      <c r="L19" s="1372">
        <v>2609423592</v>
      </c>
      <c r="M19" s="1356">
        <v>37467741</v>
      </c>
      <c r="N19" s="1356">
        <v>0</v>
      </c>
      <c r="O19" s="1356">
        <v>2609423592</v>
      </c>
      <c r="P19" s="1357">
        <v>0</v>
      </c>
    </row>
    <row r="20" spans="1:16" x14ac:dyDescent="0.2">
      <c r="A20" s="1363" t="s">
        <v>2057</v>
      </c>
      <c r="B20" s="1277">
        <v>13351623</v>
      </c>
      <c r="C20" s="1275">
        <v>173999.95</v>
      </c>
      <c r="D20" s="1278">
        <v>1368777673</v>
      </c>
      <c r="E20" s="1364">
        <v>0</v>
      </c>
      <c r="F20" s="1277">
        <v>192240986.28</v>
      </c>
      <c r="G20" s="1275">
        <v>753749751</v>
      </c>
      <c r="H20" s="1275">
        <v>11292671.960000001</v>
      </c>
      <c r="I20" s="1275">
        <v>0</v>
      </c>
      <c r="J20" s="1275">
        <v>12170998</v>
      </c>
      <c r="K20" s="1278">
        <v>179736304</v>
      </c>
      <c r="L20" s="1372">
        <v>63739705</v>
      </c>
      <c r="M20" s="1356">
        <v>0</v>
      </c>
      <c r="N20" s="1356">
        <v>9826414</v>
      </c>
      <c r="O20" s="1356">
        <v>63739705</v>
      </c>
      <c r="P20" s="1357">
        <v>0</v>
      </c>
    </row>
    <row r="21" spans="1:16" x14ac:dyDescent="0.2">
      <c r="A21" s="1363" t="s">
        <v>2058</v>
      </c>
      <c r="B21" s="1277">
        <v>3627019749</v>
      </c>
      <c r="C21" s="1275">
        <v>58709995.359999999</v>
      </c>
      <c r="D21" s="1278">
        <v>4641488090</v>
      </c>
      <c r="E21" s="1364">
        <v>366547785.19</v>
      </c>
      <c r="F21" s="1277">
        <v>885333039.91999996</v>
      </c>
      <c r="G21" s="1275">
        <v>9844271936</v>
      </c>
      <c r="H21" s="1275">
        <v>303749157.00999999</v>
      </c>
      <c r="I21" s="1275">
        <v>2714922565</v>
      </c>
      <c r="J21" s="1275">
        <v>3007817301</v>
      </c>
      <c r="K21" s="1278">
        <v>9514986702</v>
      </c>
      <c r="L21" s="1372">
        <v>10270993454</v>
      </c>
      <c r="M21" s="1356">
        <v>3161342139</v>
      </c>
      <c r="N21" s="1356">
        <v>3614839892</v>
      </c>
      <c r="O21" s="1356">
        <v>10270993454</v>
      </c>
      <c r="P21" s="1357">
        <v>0</v>
      </c>
    </row>
    <row r="22" spans="1:16" x14ac:dyDescent="0.2">
      <c r="A22" s="1363" t="s">
        <v>2059</v>
      </c>
      <c r="B22" s="1277">
        <v>0</v>
      </c>
      <c r="C22" s="1275">
        <v>0</v>
      </c>
      <c r="D22" s="1278">
        <v>0</v>
      </c>
      <c r="E22" s="1364">
        <v>0</v>
      </c>
      <c r="F22" s="1277">
        <v>594664835.19000006</v>
      </c>
      <c r="G22" s="1275">
        <v>0</v>
      </c>
      <c r="H22" s="1275">
        <v>0</v>
      </c>
      <c r="I22" s="1275">
        <v>0</v>
      </c>
      <c r="J22" s="1275">
        <v>0</v>
      </c>
      <c r="K22" s="1278">
        <v>0</v>
      </c>
      <c r="L22" s="1372">
        <v>0</v>
      </c>
      <c r="M22" s="1356">
        <v>0</v>
      </c>
      <c r="N22" s="1356">
        <v>0</v>
      </c>
      <c r="O22" s="1356">
        <v>0</v>
      </c>
      <c r="P22" s="1357">
        <v>0</v>
      </c>
    </row>
    <row r="23" spans="1:16" x14ac:dyDescent="0.2">
      <c r="A23" s="1363" t="s">
        <v>2060</v>
      </c>
      <c r="B23" s="1277">
        <v>0</v>
      </c>
      <c r="C23" s="1275">
        <v>0</v>
      </c>
      <c r="D23" s="1278">
        <v>0</v>
      </c>
      <c r="E23" s="1364">
        <v>0</v>
      </c>
      <c r="F23" s="1277">
        <v>779849.69</v>
      </c>
      <c r="G23" s="1275">
        <v>831439492</v>
      </c>
      <c r="H23" s="1275">
        <v>328571.89</v>
      </c>
      <c r="I23" s="1275">
        <v>0</v>
      </c>
      <c r="J23" s="1275">
        <v>0</v>
      </c>
      <c r="K23" s="1278">
        <v>89731982</v>
      </c>
      <c r="L23" s="1372">
        <v>199398969</v>
      </c>
      <c r="M23" s="1356">
        <v>0</v>
      </c>
      <c r="N23" s="1356">
        <v>0</v>
      </c>
      <c r="O23" s="1356">
        <v>199398969</v>
      </c>
      <c r="P23" s="1357">
        <v>0</v>
      </c>
    </row>
    <row r="24" spans="1:16" x14ac:dyDescent="0.2">
      <c r="A24" s="1363" t="s">
        <v>2061</v>
      </c>
      <c r="B24" s="1277">
        <v>0</v>
      </c>
      <c r="C24" s="1275">
        <v>0</v>
      </c>
      <c r="D24" s="1278">
        <v>0</v>
      </c>
      <c r="E24" s="1364">
        <v>3801271.22</v>
      </c>
      <c r="F24" s="1277">
        <v>15605793.630000001</v>
      </c>
      <c r="G24" s="1275">
        <v>0</v>
      </c>
      <c r="H24" s="1275">
        <v>195278720.13</v>
      </c>
      <c r="I24" s="1275">
        <v>813892295</v>
      </c>
      <c r="J24" s="1275">
        <v>0</v>
      </c>
      <c r="K24" s="1278">
        <v>0</v>
      </c>
      <c r="L24" s="1372">
        <v>0</v>
      </c>
      <c r="M24" s="1356">
        <v>825469337</v>
      </c>
      <c r="N24" s="1356">
        <v>18570</v>
      </c>
      <c r="O24" s="1356">
        <v>0</v>
      </c>
      <c r="P24" s="1357">
        <v>0</v>
      </c>
    </row>
    <row r="25" spans="1:16" x14ac:dyDescent="0.2">
      <c r="A25" s="1363" t="s">
        <v>2062</v>
      </c>
      <c r="B25" s="1277">
        <v>513349772</v>
      </c>
      <c r="C25" s="1275">
        <v>0</v>
      </c>
      <c r="D25" s="1278">
        <v>0</v>
      </c>
      <c r="E25" s="1364">
        <v>0</v>
      </c>
      <c r="F25" s="1277">
        <v>652291.02</v>
      </c>
      <c r="G25" s="1275">
        <v>0</v>
      </c>
      <c r="H25" s="1275">
        <v>60455128.960000001</v>
      </c>
      <c r="I25" s="1275">
        <v>627088702</v>
      </c>
      <c r="J25" s="1275">
        <v>0</v>
      </c>
      <c r="K25" s="1278">
        <v>0</v>
      </c>
      <c r="L25" s="1372">
        <v>0</v>
      </c>
      <c r="M25" s="1356">
        <v>315277712</v>
      </c>
      <c r="N25" s="1356">
        <v>0</v>
      </c>
      <c r="O25" s="1356">
        <v>0</v>
      </c>
      <c r="P25" s="1357"/>
    </row>
    <row r="26" spans="1:16" ht="13.5" thickBot="1" x14ac:dyDescent="0.25">
      <c r="A26" s="1373" t="s">
        <v>2063</v>
      </c>
      <c r="B26" s="1293">
        <v>0</v>
      </c>
      <c r="C26" s="1291">
        <v>0</v>
      </c>
      <c r="D26" s="1294">
        <v>0</v>
      </c>
      <c r="E26" s="1374">
        <v>0</v>
      </c>
      <c r="F26" s="1293">
        <v>0</v>
      </c>
      <c r="G26" s="1291">
        <v>0</v>
      </c>
      <c r="H26" s="1291">
        <v>0</v>
      </c>
      <c r="I26" s="1291">
        <v>46869352</v>
      </c>
      <c r="J26" s="1291">
        <v>0</v>
      </c>
      <c r="K26" s="1294">
        <v>0</v>
      </c>
      <c r="L26" s="1372">
        <v>0</v>
      </c>
      <c r="M26" s="1356">
        <v>0</v>
      </c>
      <c r="N26" s="1356">
        <v>0</v>
      </c>
      <c r="O26" s="1356">
        <v>0</v>
      </c>
      <c r="P26" s="1357">
        <v>0</v>
      </c>
    </row>
    <row r="27" spans="1:16" ht="13.5" thickBot="1" x14ac:dyDescent="0.25">
      <c r="A27" s="1312" t="s">
        <v>765</v>
      </c>
      <c r="B27" s="1312">
        <v>1520456890</v>
      </c>
      <c r="C27" s="1375">
        <v>79039323.659999996</v>
      </c>
      <c r="D27" s="1376">
        <v>1036258943</v>
      </c>
      <c r="E27" s="1355">
        <v>264173896.85000002</v>
      </c>
      <c r="F27" s="1312">
        <v>669033805.19999993</v>
      </c>
      <c r="G27" s="1375">
        <v>4179414962</v>
      </c>
      <c r="H27" s="1375">
        <v>202704051</v>
      </c>
      <c r="I27" s="1375">
        <v>3499696032</v>
      </c>
      <c r="J27" s="1375">
        <v>777578808</v>
      </c>
      <c r="K27" s="1376">
        <v>3279527648</v>
      </c>
      <c r="L27" s="1356">
        <v>0</v>
      </c>
      <c r="M27" s="1356">
        <v>0</v>
      </c>
      <c r="N27" s="1356">
        <v>0</v>
      </c>
      <c r="O27" s="1356">
        <v>0</v>
      </c>
      <c r="P27" s="1357">
        <v>0</v>
      </c>
    </row>
    <row r="28" spans="1:16" x14ac:dyDescent="0.2">
      <c r="A28" s="1377" t="s">
        <v>2064</v>
      </c>
      <c r="B28" s="1359">
        <v>630647958</v>
      </c>
      <c r="C28" s="1360">
        <v>68864495.959999993</v>
      </c>
      <c r="D28" s="1361">
        <v>362649911</v>
      </c>
      <c r="E28" s="1362">
        <v>90509785.010000005</v>
      </c>
      <c r="F28" s="1359">
        <v>74019314.269999996</v>
      </c>
      <c r="G28" s="1360">
        <v>1029691262</v>
      </c>
      <c r="H28" s="1360">
        <v>60492276.200000003</v>
      </c>
      <c r="I28" s="1360">
        <v>1929417694</v>
      </c>
      <c r="J28" s="1360">
        <v>114125056</v>
      </c>
      <c r="K28" s="1361">
        <v>247562444</v>
      </c>
      <c r="L28" s="1356">
        <v>660052692</v>
      </c>
      <c r="M28" s="1356">
        <v>1616074765.6400001</v>
      </c>
      <c r="N28" s="1356">
        <v>456032393</v>
      </c>
      <c r="O28" s="1356">
        <v>660052692</v>
      </c>
      <c r="P28" s="1357">
        <v>0</v>
      </c>
    </row>
    <row r="29" spans="1:16" x14ac:dyDescent="0.2">
      <c r="A29" s="1378" t="s">
        <v>2065</v>
      </c>
      <c r="B29" s="1277">
        <v>193977646</v>
      </c>
      <c r="C29" s="1275">
        <v>18520694.609999999</v>
      </c>
      <c r="D29" s="1278">
        <v>267976865</v>
      </c>
      <c r="E29" s="1364">
        <v>11502193.58</v>
      </c>
      <c r="F29" s="1277">
        <v>21615978.210000001</v>
      </c>
      <c r="G29" s="1275">
        <v>585846984</v>
      </c>
      <c r="H29" s="1275">
        <v>3705701.18</v>
      </c>
      <c r="I29" s="1275">
        <v>705942437</v>
      </c>
      <c r="J29" s="1275">
        <v>47600139</v>
      </c>
      <c r="K29" s="1278">
        <v>67642978</v>
      </c>
      <c r="L29" s="1372">
        <v>117268016</v>
      </c>
      <c r="M29" s="1356">
        <v>656863894.48000002</v>
      </c>
      <c r="N29" s="1356">
        <v>42088766</v>
      </c>
      <c r="O29" s="1356">
        <v>117268016</v>
      </c>
      <c r="P29" s="1357">
        <v>0</v>
      </c>
    </row>
    <row r="30" spans="1:16" x14ac:dyDescent="0.2">
      <c r="A30" s="1378" t="s">
        <v>2066</v>
      </c>
      <c r="B30" s="1277">
        <v>0</v>
      </c>
      <c r="C30" s="1275">
        <v>11184258.220000001</v>
      </c>
      <c r="D30" s="1278">
        <v>0</v>
      </c>
      <c r="E30" s="1364">
        <v>18997607.02</v>
      </c>
      <c r="F30" s="1277">
        <v>29678391.460000001</v>
      </c>
      <c r="G30" s="1275">
        <v>0</v>
      </c>
      <c r="H30" s="1275">
        <v>50001550.740000002</v>
      </c>
      <c r="I30" s="1275">
        <v>136144814</v>
      </c>
      <c r="J30" s="1275">
        <v>0</v>
      </c>
      <c r="K30" s="1278">
        <v>0</v>
      </c>
      <c r="L30" s="1372">
        <v>88167286</v>
      </c>
      <c r="M30" s="1356">
        <v>62062238.359999999</v>
      </c>
      <c r="N30" s="1356">
        <v>32681</v>
      </c>
      <c r="O30" s="1356">
        <v>88167286</v>
      </c>
      <c r="P30" s="1357">
        <v>0</v>
      </c>
    </row>
    <row r="31" spans="1:16" x14ac:dyDescent="0.2">
      <c r="A31" s="1378" t="s">
        <v>2067</v>
      </c>
      <c r="B31" s="1277">
        <v>1309176</v>
      </c>
      <c r="C31" s="1275">
        <v>0</v>
      </c>
      <c r="D31" s="1278">
        <v>0</v>
      </c>
      <c r="E31" s="1364">
        <v>0</v>
      </c>
      <c r="F31" s="1277">
        <v>10926461.01</v>
      </c>
      <c r="G31" s="1275">
        <v>0</v>
      </c>
      <c r="H31" s="1275">
        <v>0</v>
      </c>
      <c r="I31" s="1275">
        <v>520395373</v>
      </c>
      <c r="J31" s="1275">
        <v>0</v>
      </c>
      <c r="K31" s="1278">
        <v>48369766</v>
      </c>
      <c r="L31" s="1372">
        <v>44705780</v>
      </c>
      <c r="M31" s="1356">
        <v>376157758.80000001</v>
      </c>
      <c r="N31" s="1356">
        <v>87791924</v>
      </c>
      <c r="O31" s="1356">
        <v>44705780</v>
      </c>
      <c r="P31" s="1357">
        <v>0</v>
      </c>
    </row>
    <row r="32" spans="1:16" ht="18.75" customHeight="1" x14ac:dyDescent="0.2">
      <c r="A32" s="1378" t="s">
        <v>2098</v>
      </c>
      <c r="B32" s="1277">
        <v>22017949</v>
      </c>
      <c r="C32" s="1275">
        <v>19443924.73</v>
      </c>
      <c r="D32" s="1278">
        <v>0</v>
      </c>
      <c r="E32" s="1364">
        <v>0</v>
      </c>
      <c r="F32" s="1277">
        <v>0</v>
      </c>
      <c r="G32" s="1275">
        <v>0</v>
      </c>
      <c r="H32" s="1275">
        <v>0</v>
      </c>
      <c r="I32" s="1275">
        <v>171033877</v>
      </c>
      <c r="J32" s="1275">
        <v>0</v>
      </c>
      <c r="K32" s="1278">
        <v>27459587</v>
      </c>
      <c r="L32" s="1372">
        <v>0</v>
      </c>
      <c r="M32" s="1356">
        <v>113637554</v>
      </c>
      <c r="N32" s="1356">
        <v>0</v>
      </c>
      <c r="O32" s="1356">
        <v>0</v>
      </c>
      <c r="P32" s="1357">
        <v>0</v>
      </c>
    </row>
    <row r="33" spans="1:16" x14ac:dyDescent="0.2">
      <c r="A33" s="1378" t="s">
        <v>2069</v>
      </c>
      <c r="B33" s="1277">
        <v>381368522</v>
      </c>
      <c r="C33" s="1275">
        <v>17426262.050000001</v>
      </c>
      <c r="D33" s="1278">
        <v>94673046</v>
      </c>
      <c r="E33" s="1364">
        <v>24141112.629999999</v>
      </c>
      <c r="F33" s="1277">
        <v>1469143.87</v>
      </c>
      <c r="G33" s="1275">
        <v>411990702</v>
      </c>
      <c r="H33" s="1275">
        <v>6498774.2000000002</v>
      </c>
      <c r="I33" s="1275">
        <v>180551074</v>
      </c>
      <c r="J33" s="1275">
        <v>27521206</v>
      </c>
      <c r="K33" s="1278">
        <v>55182367</v>
      </c>
      <c r="L33" s="1372">
        <v>136981486</v>
      </c>
      <c r="M33" s="1356">
        <v>337013635</v>
      </c>
      <c r="N33" s="1356">
        <v>103083279</v>
      </c>
      <c r="O33" s="1356">
        <v>136981486</v>
      </c>
      <c r="P33" s="1357">
        <v>0</v>
      </c>
    </row>
    <row r="34" spans="1:16" x14ac:dyDescent="0.2">
      <c r="A34" s="1378" t="s">
        <v>2070</v>
      </c>
      <c r="B34" s="1277">
        <v>290686</v>
      </c>
      <c r="C34" s="1275">
        <v>2289356.35</v>
      </c>
      <c r="D34" s="1278">
        <v>0</v>
      </c>
      <c r="E34" s="1364">
        <v>0</v>
      </c>
      <c r="F34" s="1277">
        <v>0</v>
      </c>
      <c r="G34" s="1275">
        <v>31853576</v>
      </c>
      <c r="H34" s="1275">
        <v>0</v>
      </c>
      <c r="I34" s="1275">
        <v>215350119</v>
      </c>
      <c r="J34" s="1275">
        <v>39003711</v>
      </c>
      <c r="K34" s="1278">
        <v>0</v>
      </c>
      <c r="L34" s="1372">
        <v>0</v>
      </c>
      <c r="M34" s="1356">
        <v>70339685</v>
      </c>
      <c r="N34" s="1356">
        <v>0</v>
      </c>
      <c r="O34" s="1356">
        <v>0</v>
      </c>
      <c r="P34" s="1357">
        <v>0</v>
      </c>
    </row>
    <row r="35" spans="1:16" x14ac:dyDescent="0.2">
      <c r="A35" s="1378" t="s">
        <v>2071</v>
      </c>
      <c r="B35" s="1277">
        <v>0</v>
      </c>
      <c r="C35" s="1275">
        <v>0</v>
      </c>
      <c r="D35" s="1278">
        <v>0</v>
      </c>
      <c r="E35" s="1364">
        <v>35868871.780000001</v>
      </c>
      <c r="F35" s="1277">
        <v>0</v>
      </c>
      <c r="G35" s="1275">
        <v>0</v>
      </c>
      <c r="H35" s="1275">
        <v>0</v>
      </c>
      <c r="I35" s="1275">
        <v>0</v>
      </c>
      <c r="J35" s="1275">
        <v>0</v>
      </c>
      <c r="K35" s="1278">
        <v>0</v>
      </c>
      <c r="L35" s="1372">
        <v>0</v>
      </c>
      <c r="M35" s="1356">
        <v>0</v>
      </c>
      <c r="N35" s="1356">
        <v>0</v>
      </c>
      <c r="O35" s="1356">
        <v>0</v>
      </c>
      <c r="P35" s="1357">
        <v>0</v>
      </c>
    </row>
    <row r="36" spans="1:16" x14ac:dyDescent="0.2">
      <c r="A36" s="1378" t="s">
        <v>2072</v>
      </c>
      <c r="B36" s="1277">
        <v>31683979</v>
      </c>
      <c r="C36" s="1275">
        <v>0</v>
      </c>
      <c r="D36" s="1278">
        <v>0</v>
      </c>
      <c r="E36" s="1364">
        <v>0</v>
      </c>
      <c r="F36" s="1277">
        <v>10329339.720000001</v>
      </c>
      <c r="G36" s="1275">
        <v>0</v>
      </c>
      <c r="H36" s="1275">
        <v>286250.08</v>
      </c>
      <c r="I36" s="1275">
        <v>0</v>
      </c>
      <c r="J36" s="1275">
        <v>0</v>
      </c>
      <c r="K36" s="1278">
        <v>48907746</v>
      </c>
      <c r="L36" s="1372">
        <v>272930124</v>
      </c>
      <c r="M36" s="1356">
        <v>0</v>
      </c>
      <c r="N36" s="1356">
        <v>223035743</v>
      </c>
      <c r="O36" s="1356">
        <v>272930124</v>
      </c>
      <c r="P36" s="1357">
        <v>0</v>
      </c>
    </row>
    <row r="37" spans="1:16" x14ac:dyDescent="0.2">
      <c r="A37" s="1377" t="s">
        <v>2073</v>
      </c>
      <c r="B37" s="1366">
        <v>889808932</v>
      </c>
      <c r="C37" s="1367">
        <v>10174827.699999999</v>
      </c>
      <c r="D37" s="1368">
        <v>673609032</v>
      </c>
      <c r="E37" s="1369">
        <v>173664111.84</v>
      </c>
      <c r="F37" s="1366">
        <v>595014490.92999995</v>
      </c>
      <c r="G37" s="1367">
        <v>3149723700</v>
      </c>
      <c r="H37" s="1367">
        <v>142211774.80000001</v>
      </c>
      <c r="I37" s="1367">
        <v>1570278338</v>
      </c>
      <c r="J37" s="1367">
        <v>663453752</v>
      </c>
      <c r="K37" s="1368">
        <v>3031965204</v>
      </c>
      <c r="L37" s="1356">
        <v>0</v>
      </c>
      <c r="M37" s="1356">
        <v>0</v>
      </c>
      <c r="N37" s="1356">
        <v>0</v>
      </c>
      <c r="O37" s="1356">
        <v>0</v>
      </c>
      <c r="P37" s="1357">
        <v>0</v>
      </c>
    </row>
    <row r="38" spans="1:16" x14ac:dyDescent="0.2">
      <c r="A38" s="1378" t="s">
        <v>2074</v>
      </c>
      <c r="B38" s="1277">
        <v>0</v>
      </c>
      <c r="C38" s="1275">
        <v>0</v>
      </c>
      <c r="D38" s="1278">
        <v>0</v>
      </c>
      <c r="E38" s="1364">
        <v>0</v>
      </c>
      <c r="F38" s="1277">
        <v>0</v>
      </c>
      <c r="G38" s="1275">
        <v>0</v>
      </c>
      <c r="H38" s="1275">
        <v>0</v>
      </c>
      <c r="I38" s="1275">
        <v>0</v>
      </c>
      <c r="J38" s="1275">
        <v>0</v>
      </c>
      <c r="K38" s="1278">
        <v>0</v>
      </c>
      <c r="L38" s="1379">
        <v>0</v>
      </c>
      <c r="M38" s="1379">
        <v>0</v>
      </c>
      <c r="N38" s="1379">
        <v>0</v>
      </c>
      <c r="O38" s="1379">
        <v>0</v>
      </c>
      <c r="P38" s="1357">
        <v>0</v>
      </c>
    </row>
    <row r="39" spans="1:16" x14ac:dyDescent="0.2">
      <c r="A39" s="1378" t="s">
        <v>2075</v>
      </c>
      <c r="B39" s="1277">
        <v>0</v>
      </c>
      <c r="C39" s="1275">
        <v>0</v>
      </c>
      <c r="D39" s="1278">
        <v>0</v>
      </c>
      <c r="E39" s="1364">
        <v>150262127.74000001</v>
      </c>
      <c r="F39" s="1277">
        <v>382164862.69999999</v>
      </c>
      <c r="G39" s="1275">
        <v>0</v>
      </c>
      <c r="H39" s="1275">
        <v>118854335.59</v>
      </c>
      <c r="I39" s="1275">
        <v>369520675</v>
      </c>
      <c r="J39" s="1275">
        <v>0</v>
      </c>
      <c r="K39" s="1278">
        <v>0</v>
      </c>
      <c r="L39" s="1379">
        <v>333076229</v>
      </c>
      <c r="M39" s="1379">
        <v>82767387.359999999</v>
      </c>
      <c r="N39" s="1379">
        <v>0</v>
      </c>
      <c r="O39" s="1379">
        <v>333076229</v>
      </c>
      <c r="P39" s="1357">
        <v>0</v>
      </c>
    </row>
    <row r="40" spans="1:16" x14ac:dyDescent="0.2">
      <c r="A40" s="1378" t="s">
        <v>2076</v>
      </c>
      <c r="B40" s="1277">
        <v>0</v>
      </c>
      <c r="C40" s="1275">
        <v>0</v>
      </c>
      <c r="D40" s="1278">
        <v>0</v>
      </c>
      <c r="E40" s="1364">
        <v>0</v>
      </c>
      <c r="F40" s="1277">
        <v>176391363.86000001</v>
      </c>
      <c r="G40" s="1275">
        <v>0</v>
      </c>
      <c r="H40" s="1275">
        <v>0</v>
      </c>
      <c r="I40" s="1275">
        <v>802083125</v>
      </c>
      <c r="J40" s="1275">
        <v>0</v>
      </c>
      <c r="K40" s="1278">
        <v>221818458</v>
      </c>
      <c r="L40" s="1379">
        <v>451817325</v>
      </c>
      <c r="M40" s="1379">
        <v>1949944217</v>
      </c>
      <c r="N40" s="1379">
        <v>800425056</v>
      </c>
      <c r="O40" s="1379">
        <v>451817325</v>
      </c>
      <c r="P40" s="1357">
        <v>0</v>
      </c>
    </row>
    <row r="41" spans="1:16" x14ac:dyDescent="0.2">
      <c r="A41" s="1378" t="s">
        <v>2077</v>
      </c>
      <c r="B41" s="1277">
        <v>0</v>
      </c>
      <c r="C41" s="1275">
        <v>0</v>
      </c>
      <c r="D41" s="1278">
        <v>0</v>
      </c>
      <c r="E41" s="1364">
        <v>0</v>
      </c>
      <c r="F41" s="1277">
        <v>0</v>
      </c>
      <c r="G41" s="1275">
        <v>0</v>
      </c>
      <c r="H41" s="1275">
        <v>0</v>
      </c>
      <c r="I41" s="1275">
        <v>0</v>
      </c>
      <c r="J41" s="1275">
        <v>0</v>
      </c>
      <c r="K41" s="1278">
        <v>0</v>
      </c>
      <c r="L41" s="1379">
        <v>0</v>
      </c>
      <c r="M41" s="1379">
        <v>0</v>
      </c>
      <c r="N41" s="1379">
        <v>0</v>
      </c>
      <c r="O41" s="1379">
        <v>0</v>
      </c>
      <c r="P41" s="1357">
        <v>0</v>
      </c>
    </row>
    <row r="42" spans="1:16" x14ac:dyDescent="0.2">
      <c r="A42" s="1378" t="s">
        <v>2078</v>
      </c>
      <c r="B42" s="1277">
        <v>0</v>
      </c>
      <c r="C42" s="1275">
        <v>10174827.699999999</v>
      </c>
      <c r="D42" s="1278">
        <v>0</v>
      </c>
      <c r="E42" s="1364">
        <v>23401984.100000001</v>
      </c>
      <c r="F42" s="1277">
        <v>0</v>
      </c>
      <c r="G42" s="1275">
        <v>0</v>
      </c>
      <c r="H42" s="1275">
        <v>6704997.1200000001</v>
      </c>
      <c r="I42" s="1275">
        <v>0</v>
      </c>
      <c r="J42" s="1275">
        <v>185050</v>
      </c>
      <c r="K42" s="1278">
        <v>1631168662</v>
      </c>
      <c r="L42" s="1379">
        <v>1428228912</v>
      </c>
      <c r="M42" s="1379">
        <v>315795</v>
      </c>
      <c r="N42" s="1379">
        <v>204077</v>
      </c>
      <c r="O42" s="1379">
        <v>1428228912</v>
      </c>
      <c r="P42" s="1357">
        <v>0</v>
      </c>
    </row>
    <row r="43" spans="1:16" x14ac:dyDescent="0.2">
      <c r="A43" s="1378" t="s">
        <v>2079</v>
      </c>
      <c r="B43" s="1277">
        <v>0</v>
      </c>
      <c r="C43" s="1275">
        <v>0</v>
      </c>
      <c r="D43" s="1278">
        <v>0</v>
      </c>
      <c r="E43" s="1364">
        <v>0</v>
      </c>
      <c r="F43" s="1277">
        <v>0</v>
      </c>
      <c r="G43" s="1275">
        <v>3060745582</v>
      </c>
      <c r="H43" s="1275">
        <v>0</v>
      </c>
      <c r="I43" s="1275">
        <v>0</v>
      </c>
      <c r="J43" s="1275">
        <v>0</v>
      </c>
      <c r="K43" s="1278">
        <v>1133429488</v>
      </c>
      <c r="L43" s="1379">
        <v>371127208</v>
      </c>
      <c r="M43" s="1379">
        <v>0</v>
      </c>
      <c r="N43" s="1379">
        <v>0</v>
      </c>
      <c r="O43" s="1379">
        <v>371127208</v>
      </c>
      <c r="P43" s="1357">
        <v>0</v>
      </c>
    </row>
    <row r="44" spans="1:16" x14ac:dyDescent="0.2">
      <c r="A44" s="1378" t="s">
        <v>2080</v>
      </c>
      <c r="B44" s="1277">
        <v>889808932</v>
      </c>
      <c r="C44" s="1275">
        <v>0</v>
      </c>
      <c r="D44" s="1278">
        <v>664751415</v>
      </c>
      <c r="E44" s="1364">
        <v>0</v>
      </c>
      <c r="F44" s="1277">
        <v>36458264.369999997</v>
      </c>
      <c r="G44" s="1275">
        <v>88978118</v>
      </c>
      <c r="H44" s="1275">
        <v>16652442.09</v>
      </c>
      <c r="I44" s="1275">
        <v>101802170</v>
      </c>
      <c r="J44" s="1275">
        <v>0</v>
      </c>
      <c r="K44" s="1278">
        <v>45548596</v>
      </c>
      <c r="L44" s="1379">
        <v>48138181</v>
      </c>
      <c r="M44" s="1379">
        <v>73296230</v>
      </c>
      <c r="N44" s="1379">
        <v>0</v>
      </c>
      <c r="O44" s="1379">
        <v>48138181</v>
      </c>
      <c r="P44" s="1357">
        <v>0</v>
      </c>
    </row>
    <row r="45" spans="1:16" ht="13.5" thickBot="1" x14ac:dyDescent="0.25">
      <c r="A45" s="1378" t="s">
        <v>2081</v>
      </c>
      <c r="B45" s="1277">
        <v>0</v>
      </c>
      <c r="C45" s="1275">
        <v>0</v>
      </c>
      <c r="D45" s="1278">
        <v>8857617</v>
      </c>
      <c r="E45" s="1364">
        <v>0</v>
      </c>
      <c r="F45" s="1277">
        <v>0</v>
      </c>
      <c r="G45" s="1275">
        <v>0</v>
      </c>
      <c r="H45" s="1275">
        <v>0</v>
      </c>
      <c r="I45" s="1275">
        <v>296872368</v>
      </c>
      <c r="J45" s="1275">
        <v>663268702</v>
      </c>
      <c r="K45" s="1278">
        <v>0</v>
      </c>
      <c r="L45" s="1379">
        <v>0</v>
      </c>
      <c r="M45" s="1379">
        <v>169087437</v>
      </c>
      <c r="N45" s="1379">
        <v>768257196</v>
      </c>
      <c r="O45" s="1379">
        <v>0</v>
      </c>
      <c r="P45" s="1357">
        <v>0</v>
      </c>
    </row>
    <row r="46" spans="1:16" ht="13.5" thickBot="1" x14ac:dyDescent="0.25">
      <c r="A46" s="1312" t="s">
        <v>2082</v>
      </c>
      <c r="B46" s="1312">
        <v>6941866333</v>
      </c>
      <c r="C46" s="1375">
        <v>187846781.11000001</v>
      </c>
      <c r="D46" s="1376">
        <v>8169950222</v>
      </c>
      <c r="E46" s="1355">
        <v>137489698.89000002</v>
      </c>
      <c r="F46" s="1312">
        <v>1317400958.1800001</v>
      </c>
      <c r="G46" s="1375">
        <v>11393777214</v>
      </c>
      <c r="H46" s="1375">
        <v>423514734</v>
      </c>
      <c r="I46" s="1375">
        <v>1729845279</v>
      </c>
      <c r="J46" s="1375">
        <v>2737363815</v>
      </c>
      <c r="K46" s="1376">
        <v>11108897499</v>
      </c>
      <c r="L46" s="1380">
        <v>12558339395</v>
      </c>
      <c r="M46" s="1380">
        <v>0</v>
      </c>
      <c r="N46" s="1380">
        <v>0</v>
      </c>
      <c r="O46" s="1380">
        <v>0</v>
      </c>
      <c r="P46" s="1381">
        <v>0</v>
      </c>
    </row>
    <row r="47" spans="1:16" x14ac:dyDescent="0.2">
      <c r="A47" s="1378" t="s">
        <v>2083</v>
      </c>
      <c r="B47" s="1277">
        <v>1343952000</v>
      </c>
      <c r="C47" s="1275">
        <v>89000000</v>
      </c>
      <c r="D47" s="1278">
        <v>1609932000</v>
      </c>
      <c r="E47" s="1364">
        <v>76000000</v>
      </c>
      <c r="F47" s="1277">
        <v>229698200</v>
      </c>
      <c r="G47" s="1275">
        <v>1280898800</v>
      </c>
      <c r="H47" s="1275">
        <v>132244800</v>
      </c>
      <c r="I47" s="1275">
        <v>201561800</v>
      </c>
      <c r="J47" s="1275">
        <v>617600000</v>
      </c>
      <c r="K47" s="1278">
        <v>1738494800</v>
      </c>
      <c r="L47" s="1372">
        <v>88033500</v>
      </c>
      <c r="M47" s="1356">
        <v>201561800</v>
      </c>
      <c r="N47" s="1356">
        <v>617600000</v>
      </c>
      <c r="O47" s="1356">
        <v>1738494800</v>
      </c>
      <c r="P47" s="1357">
        <v>0</v>
      </c>
    </row>
    <row r="48" spans="1:16" x14ac:dyDescent="0.2">
      <c r="A48" s="1378" t="s">
        <v>2084</v>
      </c>
      <c r="B48" s="1277">
        <v>715455590</v>
      </c>
      <c r="C48" s="1275">
        <v>0</v>
      </c>
      <c r="D48" s="1278">
        <v>0</v>
      </c>
      <c r="E48" s="1364">
        <v>0</v>
      </c>
      <c r="F48" s="1277">
        <v>14416395</v>
      </c>
      <c r="G48" s="1275">
        <v>6047434231</v>
      </c>
      <c r="H48" s="1275">
        <v>132691</v>
      </c>
      <c r="I48" s="1275">
        <v>0</v>
      </c>
      <c r="J48" s="1275">
        <v>0</v>
      </c>
      <c r="K48" s="1278">
        <v>875699000</v>
      </c>
      <c r="L48" s="1372">
        <v>0</v>
      </c>
      <c r="M48" s="1356">
        <v>0</v>
      </c>
      <c r="N48" s="1356">
        <v>0</v>
      </c>
      <c r="O48" s="1356">
        <v>875699000</v>
      </c>
      <c r="P48" s="1357">
        <v>0</v>
      </c>
    </row>
    <row r="49" spans="1:16" x14ac:dyDescent="0.2">
      <c r="A49" s="1378" t="s">
        <v>2085</v>
      </c>
      <c r="B49" s="1277">
        <v>1104657000</v>
      </c>
      <c r="C49" s="1275">
        <v>0</v>
      </c>
      <c r="D49" s="1278">
        <v>0</v>
      </c>
      <c r="E49" s="1364">
        <v>3761256</v>
      </c>
      <c r="F49" s="1277">
        <v>160301057</v>
      </c>
      <c r="G49" s="1275">
        <v>78644501</v>
      </c>
      <c r="H49" s="1275">
        <v>60186964</v>
      </c>
      <c r="I49" s="1275">
        <v>293836</v>
      </c>
      <c r="J49" s="1275">
        <v>0</v>
      </c>
      <c r="K49" s="1278">
        <v>0</v>
      </c>
      <c r="L49" s="1372">
        <v>0</v>
      </c>
      <c r="M49" s="1356">
        <v>293836</v>
      </c>
      <c r="N49" s="1356">
        <v>0</v>
      </c>
      <c r="O49" s="1356">
        <v>0</v>
      </c>
      <c r="P49" s="1357">
        <v>0</v>
      </c>
    </row>
    <row r="50" spans="1:16" x14ac:dyDescent="0.2">
      <c r="A50" s="1378" t="s">
        <v>2086</v>
      </c>
      <c r="B50" s="1277">
        <v>0</v>
      </c>
      <c r="C50" s="1275">
        <v>0</v>
      </c>
      <c r="D50" s="1278">
        <v>0</v>
      </c>
      <c r="E50" s="1364">
        <v>0</v>
      </c>
      <c r="F50" s="1277">
        <v>226712566.30000001</v>
      </c>
      <c r="G50" s="1275">
        <v>0</v>
      </c>
      <c r="H50" s="1275">
        <v>0</v>
      </c>
      <c r="I50" s="1275">
        <v>0</v>
      </c>
      <c r="J50" s="1275">
        <v>0</v>
      </c>
      <c r="K50" s="1278">
        <v>0</v>
      </c>
      <c r="L50" s="1372">
        <v>0</v>
      </c>
      <c r="M50" s="1356">
        <v>0</v>
      </c>
      <c r="N50" s="1356">
        <v>0</v>
      </c>
      <c r="O50" s="1356">
        <v>0</v>
      </c>
      <c r="P50" s="1357">
        <v>0</v>
      </c>
    </row>
    <row r="51" spans="1:16" x14ac:dyDescent="0.2">
      <c r="A51" s="1378" t="s">
        <v>2087</v>
      </c>
      <c r="B51" s="1277">
        <v>534618171</v>
      </c>
      <c r="C51" s="1275">
        <v>8641031.3100000005</v>
      </c>
      <c r="D51" s="1278">
        <v>1128008959</v>
      </c>
      <c r="E51" s="1364">
        <v>5072196.4000000004</v>
      </c>
      <c r="F51" s="1277">
        <v>52324706.25</v>
      </c>
      <c r="G51" s="1275">
        <v>644897879</v>
      </c>
      <c r="H51" s="1275">
        <v>9854861</v>
      </c>
      <c r="I51" s="1275">
        <v>101350393</v>
      </c>
      <c r="J51" s="1275">
        <v>727690705</v>
      </c>
      <c r="K51" s="1278">
        <v>2115606583</v>
      </c>
      <c r="L51" s="1372">
        <v>2125102.67</v>
      </c>
      <c r="M51" s="1356">
        <v>101350393</v>
      </c>
      <c r="N51" s="1356">
        <v>695094238</v>
      </c>
      <c r="O51" s="1356">
        <v>1848295810</v>
      </c>
      <c r="P51" s="1357">
        <v>0</v>
      </c>
    </row>
    <row r="52" spans="1:16" x14ac:dyDescent="0.2">
      <c r="A52" s="1378" t="s">
        <v>2088</v>
      </c>
      <c r="B52" s="1277">
        <v>1277354026</v>
      </c>
      <c r="C52" s="1275">
        <v>55496594.630000003</v>
      </c>
      <c r="D52" s="1278">
        <v>1530151902</v>
      </c>
      <c r="E52" s="1364">
        <v>74309640.090000004</v>
      </c>
      <c r="F52" s="1277">
        <v>224306381.59999999</v>
      </c>
      <c r="G52" s="1275">
        <v>1063970706</v>
      </c>
      <c r="H52" s="1275">
        <v>129306751</v>
      </c>
      <c r="I52" s="1275">
        <v>167655687</v>
      </c>
      <c r="J52" s="1275">
        <v>603863593</v>
      </c>
      <c r="K52" s="1278">
        <v>2463228563</v>
      </c>
      <c r="L52" s="1372">
        <v>65548820.759999998</v>
      </c>
      <c r="M52" s="1356">
        <v>150823291</v>
      </c>
      <c r="N52" s="1356">
        <v>548177839</v>
      </c>
      <c r="O52" s="1356">
        <v>2271674645</v>
      </c>
      <c r="P52" s="1357">
        <v>0</v>
      </c>
    </row>
    <row r="53" spans="1:16" x14ac:dyDescent="0.2">
      <c r="A53" s="1378" t="s">
        <v>2089</v>
      </c>
      <c r="B53" s="1277">
        <v>1926313290</v>
      </c>
      <c r="C53" s="1275">
        <v>5328967.93</v>
      </c>
      <c r="D53" s="1278">
        <v>3167704078</v>
      </c>
      <c r="E53" s="1364">
        <v>8179136</v>
      </c>
      <c r="F53" s="1277">
        <v>280787435.14999998</v>
      </c>
      <c r="G53" s="1275">
        <v>2135591297</v>
      </c>
      <c r="H53" s="1275">
        <v>92264674</v>
      </c>
      <c r="I53" s="1275">
        <v>39172806</v>
      </c>
      <c r="J53" s="1275">
        <v>325633713</v>
      </c>
      <c r="K53" s="1278">
        <v>2154621360</v>
      </c>
      <c r="L53" s="1372">
        <v>2200964.84</v>
      </c>
      <c r="M53" s="1356">
        <v>32753047</v>
      </c>
      <c r="N53" s="1356">
        <v>278805065</v>
      </c>
      <c r="O53" s="1356">
        <v>1929861540</v>
      </c>
      <c r="P53" s="1357">
        <v>0</v>
      </c>
    </row>
    <row r="54" spans="1:16" x14ac:dyDescent="0.2">
      <c r="A54" s="1378" t="s">
        <v>2090</v>
      </c>
      <c r="B54" s="1277">
        <v>10613316</v>
      </c>
      <c r="C54" s="1275">
        <v>28106875.300000001</v>
      </c>
      <c r="D54" s="1278">
        <v>689622686</v>
      </c>
      <c r="E54" s="1364">
        <v>-18552601.789999999</v>
      </c>
      <c r="F54" s="1277">
        <v>118076682.43000001</v>
      </c>
      <c r="G54" s="1275">
        <v>19262657</v>
      </c>
      <c r="H54" s="1275">
        <v>0</v>
      </c>
      <c r="I54" s="1275">
        <v>1256834129</v>
      </c>
      <c r="J54" s="1275">
        <v>405823925</v>
      </c>
      <c r="K54" s="1278">
        <v>1664302840</v>
      </c>
      <c r="L54" s="1372">
        <v>-760357.32</v>
      </c>
      <c r="M54" s="1356">
        <v>1432686089</v>
      </c>
      <c r="N54" s="1356">
        <v>157354995</v>
      </c>
      <c r="O54" s="1356">
        <v>4096730483</v>
      </c>
      <c r="P54" s="1357">
        <v>0</v>
      </c>
    </row>
    <row r="55" spans="1:16" ht="13.5" thickBot="1" x14ac:dyDescent="0.25">
      <c r="A55" s="1378" t="s">
        <v>2091</v>
      </c>
      <c r="B55" s="1277">
        <v>28902940</v>
      </c>
      <c r="C55" s="1275">
        <v>1273311.94</v>
      </c>
      <c r="D55" s="1278">
        <v>44530597</v>
      </c>
      <c r="E55" s="1364">
        <v>-11279927.810000001</v>
      </c>
      <c r="F55" s="1277">
        <v>10777534.449999999</v>
      </c>
      <c r="G55" s="1275">
        <v>123077143</v>
      </c>
      <c r="H55" s="1275">
        <v>-476007</v>
      </c>
      <c r="I55" s="1275">
        <v>-37023372</v>
      </c>
      <c r="J55" s="1275">
        <v>56751879</v>
      </c>
      <c r="K55" s="1278">
        <v>96944353</v>
      </c>
      <c r="L55" s="1372">
        <v>1308052.95</v>
      </c>
      <c r="M55" s="1356">
        <v>24275839</v>
      </c>
      <c r="N55" s="1356">
        <v>53838676</v>
      </c>
      <c r="O55" s="1356">
        <v>142007928</v>
      </c>
      <c r="P55" s="1357">
        <v>0</v>
      </c>
    </row>
    <row r="56" spans="1:16" ht="13.5" thickBot="1" x14ac:dyDescent="0.25">
      <c r="A56" s="1312" t="s">
        <v>766</v>
      </c>
      <c r="B56" s="1312">
        <v>8462323223</v>
      </c>
      <c r="C56" s="1375">
        <v>266886104.77000001</v>
      </c>
      <c r="D56" s="1376">
        <v>9206209165</v>
      </c>
      <c r="E56" s="1355">
        <v>401663595.74000001</v>
      </c>
      <c r="F56" s="1312">
        <v>1986434763.3800001</v>
      </c>
      <c r="G56" s="1375">
        <v>15573192176</v>
      </c>
      <c r="H56" s="1375">
        <v>626218785</v>
      </c>
      <c r="I56" s="1375">
        <v>5229541311</v>
      </c>
      <c r="J56" s="1375">
        <v>3514942623</v>
      </c>
      <c r="K56" s="1376">
        <v>14388425147</v>
      </c>
      <c r="L56" s="1356">
        <v>0</v>
      </c>
      <c r="M56" s="1356">
        <v>0</v>
      </c>
      <c r="N56" s="1356">
        <v>0</v>
      </c>
      <c r="O56" s="1356">
        <v>0</v>
      </c>
      <c r="P56" s="1357">
        <v>0</v>
      </c>
    </row>
    <row r="57" spans="1:16" x14ac:dyDescent="0.2">
      <c r="A57" s="1382" t="s">
        <v>2092</v>
      </c>
      <c r="B57" s="1383">
        <v>0</v>
      </c>
      <c r="C57" s="1384">
        <v>0</v>
      </c>
      <c r="D57" s="1385">
        <v>0</v>
      </c>
      <c r="E57" s="1386">
        <v>0</v>
      </c>
      <c r="F57" s="1383">
        <v>0</v>
      </c>
      <c r="G57" s="1384">
        <v>0</v>
      </c>
      <c r="H57" s="1384">
        <v>0</v>
      </c>
      <c r="I57" s="1384">
        <v>0</v>
      </c>
      <c r="J57" s="1384">
        <v>0</v>
      </c>
      <c r="K57" s="1385">
        <v>0</v>
      </c>
      <c r="L57" s="1356">
        <v>0</v>
      </c>
      <c r="M57" s="1356">
        <v>0</v>
      </c>
      <c r="N57" s="1356">
        <v>0</v>
      </c>
      <c r="O57" s="1356">
        <v>0</v>
      </c>
      <c r="P57" s="1357">
        <v>0</v>
      </c>
    </row>
    <row r="58" spans="1:16" ht="13.5" thickBot="1" x14ac:dyDescent="0.25">
      <c r="A58" s="1373" t="s">
        <v>767</v>
      </c>
      <c r="B58" s="1387">
        <v>0</v>
      </c>
      <c r="C58" s="1388">
        <v>0</v>
      </c>
      <c r="D58" s="1389">
        <v>0</v>
      </c>
      <c r="E58" s="1390">
        <v>0</v>
      </c>
      <c r="F58" s="1387">
        <v>0</v>
      </c>
      <c r="G58" s="1388">
        <v>0</v>
      </c>
      <c r="H58" s="1388">
        <v>0</v>
      </c>
      <c r="I58" s="1388">
        <v>0</v>
      </c>
      <c r="J58" s="1388">
        <v>0</v>
      </c>
      <c r="K58" s="1389">
        <v>0</v>
      </c>
      <c r="L58" s="1391">
        <v>0</v>
      </c>
      <c r="M58" s="1391">
        <v>0</v>
      </c>
      <c r="N58" s="1391">
        <v>0</v>
      </c>
      <c r="O58" s="1391">
        <v>0</v>
      </c>
      <c r="P58" s="1392">
        <v>0</v>
      </c>
    </row>
    <row r="59" spans="1:16" ht="4.5" customHeight="1" x14ac:dyDescent="0.2">
      <c r="A59" s="1393"/>
      <c r="B59" s="1394"/>
      <c r="C59" s="1394"/>
      <c r="D59" s="1394"/>
      <c r="E59" s="1394"/>
      <c r="F59" s="1394"/>
      <c r="G59" s="1394"/>
      <c r="H59" s="1394"/>
      <c r="I59" s="1394"/>
      <c r="J59" s="1394"/>
      <c r="K59" s="1394"/>
      <c r="L59" s="1394"/>
      <c r="M59" s="1394"/>
      <c r="N59" s="1394"/>
      <c r="O59" s="1394"/>
      <c r="P59" s="1394"/>
    </row>
    <row r="60" spans="1:16" x14ac:dyDescent="0.2">
      <c r="A60" s="1301" t="s">
        <v>2111</v>
      </c>
      <c r="B60" s="1302"/>
      <c r="C60" s="1302"/>
      <c r="D60" s="1302"/>
      <c r="E60" s="1302"/>
      <c r="F60" s="1302"/>
      <c r="G60" s="1302"/>
      <c r="H60" s="1302"/>
      <c r="I60" s="1302"/>
      <c r="J60" s="1302"/>
      <c r="K60" s="1302"/>
      <c r="L60" s="1302"/>
      <c r="M60" s="1302"/>
      <c r="N60" s="1302"/>
      <c r="O60" s="1302"/>
      <c r="P60" s="1302"/>
    </row>
    <row r="62" spans="1:16" x14ac:dyDescent="0.2">
      <c r="B62" s="1345"/>
      <c r="C62" s="1345"/>
      <c r="D62" s="1345"/>
      <c r="E62" s="1345"/>
      <c r="F62" s="1345"/>
      <c r="G62" s="1345"/>
      <c r="H62" s="1345"/>
      <c r="I62" s="1345"/>
      <c r="J62" s="1345"/>
      <c r="K62" s="1345"/>
      <c r="L62" s="1345">
        <v>0</v>
      </c>
      <c r="M62" s="1345">
        <v>0</v>
      </c>
      <c r="N62" s="1345">
        <v>0</v>
      </c>
      <c r="O62" s="1345">
        <v>0</v>
      </c>
      <c r="P62" s="1345">
        <v>0</v>
      </c>
    </row>
  </sheetData>
  <mergeCells count="7">
    <mergeCell ref="A1:P1"/>
    <mergeCell ref="A2:P2"/>
    <mergeCell ref="A3:P3"/>
    <mergeCell ref="A4:P4"/>
    <mergeCell ref="A6:A7"/>
    <mergeCell ref="B6:D6"/>
    <mergeCell ref="F6:P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showGridLines="0" topLeftCell="A2" zoomScale="90" zoomScaleNormal="90" workbookViewId="0">
      <selection activeCell="H51" sqref="H51"/>
    </sheetView>
  </sheetViews>
  <sheetFormatPr baseColWidth="10" defaultColWidth="13.7109375" defaultRowHeight="12.75" x14ac:dyDescent="0.2"/>
  <cols>
    <col min="1" max="1" width="55.5703125" style="1255" customWidth="1"/>
    <col min="2" max="2" width="18.140625" style="1255" bestFit="1" customWidth="1"/>
    <col min="3" max="3" width="15.42578125" style="1255" bestFit="1" customWidth="1"/>
    <col min="4" max="4" width="17.5703125" style="1255" bestFit="1" customWidth="1"/>
    <col min="5" max="6" width="16.42578125" style="1255" bestFit="1" customWidth="1"/>
    <col min="7" max="7" width="15.42578125" style="1255" bestFit="1" customWidth="1"/>
    <col min="8" max="8" width="17.7109375" style="1255" bestFit="1" customWidth="1"/>
    <col min="9" max="9" width="15.42578125" style="1255" bestFit="1" customWidth="1"/>
    <col min="10" max="10" width="16.85546875" style="1255" bestFit="1" customWidth="1"/>
    <col min="11" max="11" width="16.28515625" style="1255" bestFit="1" customWidth="1"/>
    <col min="12" max="12" width="16.7109375" style="1255" bestFit="1" customWidth="1"/>
    <col min="13" max="13" width="15.85546875" style="1255" bestFit="1" customWidth="1"/>
    <col min="14" max="14" width="14.85546875" style="1255" bestFit="1" customWidth="1"/>
    <col min="15" max="15" width="17.5703125" style="1255" bestFit="1" customWidth="1"/>
    <col min="16" max="16" width="11.5703125" style="1255" customWidth="1"/>
    <col min="17" max="18" width="15" style="1255" customWidth="1"/>
    <col min="19" max="20" width="15.7109375" style="1255" customWidth="1"/>
    <col min="21" max="21" width="18.28515625" style="1255" customWidth="1"/>
    <col min="22" max="22" width="13.85546875" style="1255" bestFit="1" customWidth="1"/>
    <col min="23" max="16384" width="13.7109375" style="1255"/>
  </cols>
  <sheetData>
    <row r="1" spans="1:26" ht="12.75" hidden="1" customHeight="1" x14ac:dyDescent="0.2">
      <c r="A1" s="1940" t="s">
        <v>2112</v>
      </c>
      <c r="B1" s="1940"/>
      <c r="C1" s="1940"/>
      <c r="D1" s="1940"/>
      <c r="E1" s="1940"/>
      <c r="F1" s="1940"/>
      <c r="G1" s="1940"/>
      <c r="H1" s="1940"/>
      <c r="I1" s="1940"/>
      <c r="J1" s="1940"/>
      <c r="K1" s="1940"/>
    </row>
    <row r="2" spans="1:26" ht="29.25" customHeight="1" x14ac:dyDescent="0.25">
      <c r="A2" s="1940"/>
      <c r="B2" s="1940"/>
      <c r="C2" s="1940"/>
      <c r="D2" s="1940"/>
      <c r="E2" s="1940"/>
      <c r="F2" s="1940"/>
      <c r="G2" s="1940"/>
      <c r="H2" s="1940"/>
      <c r="I2" s="1940"/>
      <c r="J2" s="1940"/>
      <c r="K2" s="1940"/>
      <c r="L2" s="1395"/>
      <c r="M2" s="1395"/>
    </row>
    <row r="3" spans="1:26" ht="15.75" x14ac:dyDescent="0.25">
      <c r="A3" s="1940" t="s">
        <v>1534</v>
      </c>
      <c r="B3" s="1940"/>
      <c r="C3" s="1940"/>
      <c r="D3" s="1940"/>
      <c r="E3" s="1940"/>
      <c r="F3" s="1940"/>
      <c r="G3" s="1940"/>
      <c r="H3" s="1940"/>
      <c r="I3" s="1940"/>
      <c r="J3" s="1940"/>
      <c r="K3" s="1940"/>
      <c r="L3" s="1396"/>
      <c r="M3" s="1396"/>
    </row>
    <row r="4" spans="1:26" ht="15.75" x14ac:dyDescent="0.25">
      <c r="A4" s="1941" t="s">
        <v>1050</v>
      </c>
      <c r="B4" s="1941"/>
      <c r="C4" s="1941"/>
      <c r="D4" s="1941"/>
      <c r="E4" s="1941"/>
      <c r="F4" s="1941"/>
      <c r="G4" s="1941"/>
      <c r="H4" s="1941"/>
      <c r="I4" s="1941"/>
      <c r="J4" s="1941"/>
      <c r="K4" s="1941"/>
      <c r="L4" s="1397"/>
      <c r="M4" s="1397"/>
    </row>
    <row r="5" spans="1:26" ht="4.5" customHeight="1" thickBot="1" x14ac:dyDescent="0.25">
      <c r="A5" s="1398"/>
      <c r="B5" s="1398"/>
      <c r="C5" s="1398"/>
      <c r="D5" s="1398"/>
      <c r="E5" s="1398"/>
      <c r="F5" s="1398"/>
      <c r="G5" s="1398"/>
      <c r="H5" s="1398"/>
      <c r="I5" s="1398"/>
      <c r="J5" s="1398"/>
      <c r="K5" s="1398"/>
      <c r="L5" s="1397"/>
      <c r="M5" s="1397"/>
    </row>
    <row r="6" spans="1:26" s="1404" customFormat="1" ht="13.5" thickBot="1" x14ac:dyDescent="0.25">
      <c r="A6" s="1399"/>
      <c r="B6" s="1400" t="s">
        <v>704</v>
      </c>
      <c r="C6" s="1401" t="s">
        <v>705</v>
      </c>
      <c r="D6" s="1401" t="s">
        <v>706</v>
      </c>
      <c r="E6" s="1401" t="s">
        <v>707</v>
      </c>
      <c r="F6" s="1401" t="s">
        <v>708</v>
      </c>
      <c r="G6" s="1401" t="s">
        <v>709</v>
      </c>
      <c r="H6" s="1401" t="s">
        <v>710</v>
      </c>
      <c r="I6" s="1401" t="s">
        <v>711</v>
      </c>
      <c r="J6" s="1401" t="s">
        <v>712</v>
      </c>
      <c r="K6" s="1402" t="s">
        <v>713</v>
      </c>
      <c r="L6" s="1403"/>
      <c r="M6" s="1403"/>
    </row>
    <row r="7" spans="1:26" x14ac:dyDescent="0.2">
      <c r="A7" s="1405" t="s">
        <v>2113</v>
      </c>
      <c r="B7" s="1406">
        <v>129495039</v>
      </c>
      <c r="C7" s="1407">
        <v>264245758</v>
      </c>
      <c r="D7" s="1407">
        <v>192736368.08000001</v>
      </c>
      <c r="E7" s="1407">
        <v>586855689.57000005</v>
      </c>
      <c r="F7" s="1407">
        <v>772900859.85000002</v>
      </c>
      <c r="G7" s="1407">
        <v>120959391.5</v>
      </c>
      <c r="H7" s="1407">
        <v>179231724.93000001</v>
      </c>
      <c r="I7" s="1407">
        <v>36804864.810000002</v>
      </c>
      <c r="J7" s="1407">
        <v>562916504.67999995</v>
      </c>
      <c r="K7" s="1408">
        <v>25928084.879999999</v>
      </c>
      <c r="L7" s="1409"/>
      <c r="M7" s="1409"/>
      <c r="N7" s="1410"/>
      <c r="O7" s="1410"/>
      <c r="P7" s="1410"/>
      <c r="Q7" s="1410"/>
      <c r="R7" s="1410"/>
      <c r="S7" s="1410"/>
      <c r="T7" s="1410"/>
      <c r="U7" s="1411"/>
      <c r="V7" s="1411"/>
      <c r="W7" s="1411"/>
      <c r="X7" s="1411"/>
      <c r="Y7" s="1411"/>
      <c r="Z7" s="1411"/>
    </row>
    <row r="8" spans="1:26" ht="13.5" thickBot="1" x14ac:dyDescent="0.25">
      <c r="A8" s="1412" t="s">
        <v>2114</v>
      </c>
      <c r="B8" s="1413">
        <v>-57277266</v>
      </c>
      <c r="C8" s="1414">
        <v>-99797864.620000005</v>
      </c>
      <c r="D8" s="1414">
        <v>-114872840.08</v>
      </c>
      <c r="E8" s="1414">
        <v>-497263884.38</v>
      </c>
      <c r="F8" s="1414">
        <v>-380442242.00999999</v>
      </c>
      <c r="G8" s="1414">
        <v>-7879649.4900000002</v>
      </c>
      <c r="H8" s="1414">
        <v>-174958339.97</v>
      </c>
      <c r="I8" s="1414">
        <v>-8560601.0399999991</v>
      </c>
      <c r="J8" s="1414">
        <v>-238426496.16</v>
      </c>
      <c r="K8" s="1415">
        <v>-45216325.960000001</v>
      </c>
      <c r="L8" s="1409"/>
      <c r="M8" s="1416"/>
      <c r="N8" s="1410"/>
      <c r="O8" s="1410"/>
      <c r="P8" s="1410"/>
      <c r="Q8" s="1410"/>
      <c r="R8" s="1410"/>
      <c r="S8" s="1410"/>
      <c r="T8" s="1410"/>
      <c r="U8" s="1411"/>
      <c r="V8" s="1411"/>
      <c r="W8" s="1411"/>
      <c r="X8" s="1411"/>
      <c r="Y8" s="1411"/>
      <c r="Z8" s="1411"/>
    </row>
    <row r="9" spans="1:26" ht="13.5" thickBot="1" x14ac:dyDescent="0.25">
      <c r="A9" s="1417" t="s">
        <v>2115</v>
      </c>
      <c r="B9" s="1418">
        <v>72217773</v>
      </c>
      <c r="C9" s="1419">
        <v>164447893.38</v>
      </c>
      <c r="D9" s="1419">
        <v>77863528.000000015</v>
      </c>
      <c r="E9" s="1419">
        <v>89591805.190000057</v>
      </c>
      <c r="F9" s="1419">
        <v>392458617.84000003</v>
      </c>
      <c r="G9" s="1419">
        <v>113079742.01000001</v>
      </c>
      <c r="H9" s="1419">
        <v>4273384.9600000083</v>
      </c>
      <c r="I9" s="1419">
        <v>28244263.770000003</v>
      </c>
      <c r="J9" s="1419">
        <v>324490008.51999998</v>
      </c>
      <c r="K9" s="1420">
        <v>-19288241.080000002</v>
      </c>
      <c r="L9" s="1409"/>
      <c r="M9" s="1409"/>
      <c r="N9" s="1410"/>
      <c r="O9" s="1410"/>
      <c r="P9" s="1410"/>
      <c r="Q9" s="1410"/>
      <c r="R9" s="1410"/>
      <c r="S9" s="1410"/>
      <c r="T9" s="1410"/>
      <c r="U9" s="1411"/>
      <c r="V9" s="1411"/>
      <c r="W9" s="1411"/>
      <c r="X9" s="1411"/>
      <c r="Y9" s="1411"/>
      <c r="Z9" s="1411"/>
    </row>
    <row r="10" spans="1:26" x14ac:dyDescent="0.2">
      <c r="A10" s="1421" t="s">
        <v>2116</v>
      </c>
      <c r="B10" s="1422">
        <v>-45934613</v>
      </c>
      <c r="C10" s="1423">
        <v>-122297641.13000001</v>
      </c>
      <c r="D10" s="1423">
        <v>-52591280.130000003</v>
      </c>
      <c r="E10" s="1423">
        <v>-28040476.949999999</v>
      </c>
      <c r="F10" s="1423">
        <v>-259925962.19</v>
      </c>
      <c r="G10" s="1423">
        <v>-97345606.730000004</v>
      </c>
      <c r="H10" s="1423">
        <v>-12822043.039999999</v>
      </c>
      <c r="I10" s="1423">
        <v>-20525193.07</v>
      </c>
      <c r="J10" s="1423">
        <v>-53401183.520000003</v>
      </c>
      <c r="K10" s="1424">
        <v>-7267773.7199999997</v>
      </c>
      <c r="L10" s="1409"/>
      <c r="M10" s="1409"/>
      <c r="N10" s="1410"/>
      <c r="O10" s="1410"/>
      <c r="P10" s="1410"/>
      <c r="Q10" s="1410"/>
      <c r="R10" s="1410"/>
      <c r="S10" s="1410"/>
      <c r="T10" s="1410"/>
      <c r="U10" s="1411"/>
      <c r="V10" s="1411"/>
      <c r="W10" s="1411"/>
      <c r="X10" s="1411"/>
      <c r="Y10" s="1411"/>
      <c r="Z10" s="1411"/>
    </row>
    <row r="11" spans="1:26" x14ac:dyDescent="0.2">
      <c r="A11" s="1412" t="s">
        <v>2117</v>
      </c>
      <c r="B11" s="1413">
        <v>-45934613</v>
      </c>
      <c r="C11" s="1414">
        <v>-112381745.18000001</v>
      </c>
      <c r="D11" s="1414">
        <v>-49559596</v>
      </c>
      <c r="E11" s="1414">
        <v>-28040476.949999999</v>
      </c>
      <c r="F11" s="1414">
        <v>-123161654.95</v>
      </c>
      <c r="G11" s="1414">
        <v>-97345606.730000004</v>
      </c>
      <c r="H11" s="1414">
        <v>-12822043.039999999</v>
      </c>
      <c r="I11" s="1414">
        <v>-1632279.39</v>
      </c>
      <c r="J11" s="1414">
        <v>-53401183.520000003</v>
      </c>
      <c r="K11" s="1415">
        <v>-7267773.7199999997</v>
      </c>
      <c r="L11" s="1409"/>
      <c r="M11" s="1416"/>
      <c r="N11" s="1410"/>
      <c r="O11" s="1410"/>
      <c r="P11" s="1410"/>
      <c r="Q11" s="1410"/>
      <c r="R11" s="1410"/>
      <c r="S11" s="1410"/>
      <c r="T11" s="1410"/>
      <c r="U11" s="1411"/>
      <c r="V11" s="1411"/>
      <c r="W11" s="1411"/>
      <c r="X11" s="1411"/>
      <c r="Y11" s="1411"/>
      <c r="Z11" s="1411"/>
    </row>
    <row r="12" spans="1:26" ht="13.5" thickBot="1" x14ac:dyDescent="0.25">
      <c r="A12" s="1412" t="s">
        <v>2118</v>
      </c>
      <c r="B12" s="1413">
        <v>0</v>
      </c>
      <c r="C12" s="1414">
        <v>-9915895.9499999993</v>
      </c>
      <c r="D12" s="1414">
        <v>-3031684.13</v>
      </c>
      <c r="E12" s="1414">
        <v>0</v>
      </c>
      <c r="F12" s="1414">
        <v>-136764307.24000001</v>
      </c>
      <c r="G12" s="1414">
        <v>0</v>
      </c>
      <c r="H12" s="1414">
        <v>0</v>
      </c>
      <c r="I12" s="1414">
        <v>-18892913.68</v>
      </c>
      <c r="J12" s="1414">
        <v>0</v>
      </c>
      <c r="K12" s="1415">
        <v>0</v>
      </c>
      <c r="L12" s="1409"/>
      <c r="M12" s="1416"/>
      <c r="N12" s="1410"/>
      <c r="O12" s="1410"/>
      <c r="P12" s="1410"/>
      <c r="Q12" s="1410"/>
      <c r="R12" s="1410"/>
      <c r="S12" s="1410"/>
      <c r="T12" s="1410"/>
      <c r="U12" s="1411"/>
      <c r="V12" s="1411"/>
      <c r="W12" s="1411"/>
      <c r="X12" s="1411"/>
      <c r="Y12" s="1411"/>
      <c r="Z12" s="1411"/>
    </row>
    <row r="13" spans="1:26" ht="13.5" thickBot="1" x14ac:dyDescent="0.25">
      <c r="A13" s="1417" t="s">
        <v>2119</v>
      </c>
      <c r="B13" s="1418">
        <v>26283160</v>
      </c>
      <c r="C13" s="1419">
        <v>42150252.249999985</v>
      </c>
      <c r="D13" s="1419">
        <v>25272247.870000012</v>
      </c>
      <c r="E13" s="1419">
        <v>61551328.240000054</v>
      </c>
      <c r="F13" s="1419">
        <v>132532655.65000004</v>
      </c>
      <c r="G13" s="1419">
        <v>15734135.280000001</v>
      </c>
      <c r="H13" s="1419">
        <v>-8548658.0799999908</v>
      </c>
      <c r="I13" s="1419">
        <v>7719070.700000003</v>
      </c>
      <c r="J13" s="1419">
        <v>271088825</v>
      </c>
      <c r="K13" s="1420">
        <v>-26556014.800000001</v>
      </c>
      <c r="L13" s="1409"/>
      <c r="M13" s="1409"/>
      <c r="N13" s="1410"/>
      <c r="O13" s="1410"/>
      <c r="P13" s="1410"/>
      <c r="Q13" s="1410"/>
      <c r="R13" s="1410"/>
      <c r="S13" s="1410"/>
      <c r="T13" s="1410"/>
      <c r="U13" s="1411"/>
      <c r="V13" s="1411"/>
      <c r="W13" s="1411"/>
      <c r="X13" s="1411"/>
      <c r="Y13" s="1411"/>
      <c r="Z13" s="1411"/>
    </row>
    <row r="14" spans="1:26" x14ac:dyDescent="0.2">
      <c r="A14" s="1412" t="s">
        <v>770</v>
      </c>
      <c r="B14" s="1228">
        <v>2846065</v>
      </c>
      <c r="C14" s="1229">
        <v>13294798.07</v>
      </c>
      <c r="D14" s="1229">
        <v>879.64</v>
      </c>
      <c r="E14" s="1229">
        <v>15429620.57</v>
      </c>
      <c r="F14" s="1229">
        <v>540477.43999999994</v>
      </c>
      <c r="G14" s="1229">
        <v>998362.17</v>
      </c>
      <c r="H14" s="1229">
        <v>12770503.23</v>
      </c>
      <c r="I14" s="1229">
        <v>782866.76</v>
      </c>
      <c r="J14" s="1229">
        <v>8994474.8200000003</v>
      </c>
      <c r="K14" s="1230">
        <v>19039647.07</v>
      </c>
      <c r="L14" s="1409"/>
      <c r="M14" s="1409"/>
      <c r="N14" s="1410"/>
      <c r="O14" s="1410"/>
      <c r="P14" s="1410"/>
      <c r="Q14" s="1410"/>
      <c r="R14" s="1410"/>
      <c r="S14" s="1410"/>
      <c r="T14" s="1410"/>
      <c r="U14" s="1411"/>
      <c r="V14" s="1411"/>
      <c r="W14" s="1411"/>
      <c r="X14" s="1411"/>
      <c r="Y14" s="1411"/>
      <c r="Z14" s="1411"/>
    </row>
    <row r="15" spans="1:26" x14ac:dyDescent="0.2">
      <c r="A15" s="1412" t="s">
        <v>2120</v>
      </c>
      <c r="B15" s="1413">
        <v>0</v>
      </c>
      <c r="C15" s="1414">
        <v>13294798.07</v>
      </c>
      <c r="D15" s="1414">
        <v>0</v>
      </c>
      <c r="E15" s="1414">
        <v>0</v>
      </c>
      <c r="F15" s="1414">
        <v>0</v>
      </c>
      <c r="G15" s="1414">
        <v>0</v>
      </c>
      <c r="H15" s="1414">
        <v>0</v>
      </c>
      <c r="I15" s="1414">
        <v>443284.69</v>
      </c>
      <c r="J15" s="1414">
        <v>8994474.8200000003</v>
      </c>
      <c r="K15" s="1415">
        <v>0</v>
      </c>
      <c r="L15" s="1409"/>
      <c r="M15" s="1416"/>
      <c r="N15" s="1410"/>
      <c r="O15" s="1410"/>
      <c r="P15" s="1410"/>
      <c r="Q15" s="1410"/>
      <c r="R15" s="1410"/>
      <c r="S15" s="1410"/>
      <c r="T15" s="1410"/>
      <c r="U15" s="1411"/>
      <c r="V15" s="1411"/>
      <c r="W15" s="1411"/>
      <c r="X15" s="1411"/>
      <c r="Y15" s="1411"/>
      <c r="Z15" s="1411"/>
    </row>
    <row r="16" spans="1:26" x14ac:dyDescent="0.2">
      <c r="A16" s="1412" t="s">
        <v>2121</v>
      </c>
      <c r="B16" s="1413">
        <v>2846065</v>
      </c>
      <c r="C16" s="1414">
        <v>0</v>
      </c>
      <c r="D16" s="1414">
        <v>879.64</v>
      </c>
      <c r="E16" s="1414">
        <v>15429620.57</v>
      </c>
      <c r="F16" s="1414">
        <v>540477.43999999994</v>
      </c>
      <c r="G16" s="1414">
        <v>998362.17</v>
      </c>
      <c r="H16" s="1414">
        <v>12770503.23</v>
      </c>
      <c r="I16" s="1414">
        <v>339582.07</v>
      </c>
      <c r="J16" s="1414">
        <v>0</v>
      </c>
      <c r="K16" s="1415">
        <v>19039647.07</v>
      </c>
      <c r="L16" s="1409"/>
      <c r="M16" s="1416"/>
      <c r="N16" s="1410"/>
      <c r="O16" s="1410"/>
      <c r="P16" s="1410"/>
      <c r="Q16" s="1410"/>
      <c r="R16" s="1410"/>
      <c r="S16" s="1410"/>
      <c r="T16" s="1410"/>
      <c r="U16" s="1411"/>
      <c r="V16" s="1411"/>
      <c r="W16" s="1411"/>
      <c r="X16" s="1411"/>
      <c r="Y16" s="1411"/>
      <c r="Z16" s="1411"/>
    </row>
    <row r="17" spans="1:26" x14ac:dyDescent="0.2">
      <c r="A17" s="1412" t="s">
        <v>2122</v>
      </c>
      <c r="B17" s="1228">
        <v>-12095176</v>
      </c>
      <c r="C17" s="1229">
        <v>0</v>
      </c>
      <c r="D17" s="1229">
        <v>-73.83</v>
      </c>
      <c r="E17" s="1229">
        <v>-11041738.73</v>
      </c>
      <c r="F17" s="1229">
        <v>-1599117.2</v>
      </c>
      <c r="G17" s="1229">
        <v>-0.34</v>
      </c>
      <c r="H17" s="1229">
        <v>-196437.28</v>
      </c>
      <c r="I17" s="1229">
        <v>-8445.1</v>
      </c>
      <c r="J17" s="1229">
        <v>83211.91</v>
      </c>
      <c r="K17" s="1230">
        <v>-7802454.0700000003</v>
      </c>
      <c r="L17" s="1409"/>
      <c r="M17" s="1409"/>
      <c r="N17" s="1410"/>
      <c r="O17" s="1410"/>
      <c r="P17" s="1410"/>
      <c r="Q17" s="1410"/>
      <c r="R17" s="1410"/>
      <c r="S17" s="1410"/>
      <c r="T17" s="1410"/>
      <c r="U17" s="1411"/>
      <c r="V17" s="1411"/>
      <c r="W17" s="1411"/>
      <c r="X17" s="1411"/>
      <c r="Y17" s="1411"/>
      <c r="Z17" s="1411"/>
    </row>
    <row r="18" spans="1:26" x14ac:dyDescent="0.2">
      <c r="A18" s="1412" t="s">
        <v>2123</v>
      </c>
      <c r="B18" s="1413">
        <v>0</v>
      </c>
      <c r="C18" s="1414">
        <v>0</v>
      </c>
      <c r="D18" s="1414">
        <v>0</v>
      </c>
      <c r="E18" s="1414">
        <v>0</v>
      </c>
      <c r="F18" s="1414">
        <v>0</v>
      </c>
      <c r="G18" s="1414">
        <v>-0.34</v>
      </c>
      <c r="H18" s="1414">
        <v>0</v>
      </c>
      <c r="I18" s="1414">
        <v>0</v>
      </c>
      <c r="J18" s="1414">
        <v>0</v>
      </c>
      <c r="K18" s="1415">
        <v>0</v>
      </c>
      <c r="L18" s="1409"/>
      <c r="M18" s="1416"/>
      <c r="N18" s="1410"/>
      <c r="O18" s="1410"/>
      <c r="P18" s="1410"/>
      <c r="Q18" s="1410"/>
      <c r="R18" s="1410"/>
      <c r="S18" s="1410"/>
      <c r="T18" s="1410"/>
      <c r="U18" s="1411"/>
      <c r="V18" s="1411"/>
      <c r="W18" s="1411"/>
      <c r="X18" s="1411"/>
      <c r="Y18" s="1411"/>
      <c r="Z18" s="1411"/>
    </row>
    <row r="19" spans="1:26" x14ac:dyDescent="0.2">
      <c r="A19" s="1412" t="s">
        <v>2124</v>
      </c>
      <c r="B19" s="1413">
        <v>-12095176</v>
      </c>
      <c r="C19" s="1414">
        <v>0</v>
      </c>
      <c r="D19" s="1414">
        <v>0</v>
      </c>
      <c r="E19" s="1414">
        <v>-11041738.73</v>
      </c>
      <c r="F19" s="1414">
        <v>-1586990.51</v>
      </c>
      <c r="G19" s="1414">
        <v>0</v>
      </c>
      <c r="H19" s="1414">
        <v>-197100.13</v>
      </c>
      <c r="I19" s="1414">
        <v>0</v>
      </c>
      <c r="J19" s="1414">
        <v>0</v>
      </c>
      <c r="K19" s="1415">
        <v>-7802454.0700000003</v>
      </c>
      <c r="L19" s="1409"/>
      <c r="M19" s="1416"/>
      <c r="N19" s="1410"/>
      <c r="O19" s="1410"/>
      <c r="P19" s="1410"/>
      <c r="Q19" s="1410"/>
      <c r="R19" s="1410"/>
      <c r="S19" s="1410"/>
      <c r="T19" s="1410"/>
      <c r="U19" s="1411"/>
      <c r="V19" s="1411"/>
      <c r="W19" s="1411"/>
      <c r="X19" s="1411"/>
      <c r="Y19" s="1411"/>
      <c r="Z19" s="1411"/>
    </row>
    <row r="20" spans="1:26" ht="13.5" thickBot="1" x14ac:dyDescent="0.25">
      <c r="A20" s="1412" t="s">
        <v>2125</v>
      </c>
      <c r="B20" s="1413">
        <v>0</v>
      </c>
      <c r="C20" s="1414">
        <v>0</v>
      </c>
      <c r="D20" s="1414">
        <v>-73.83</v>
      </c>
      <c r="E20" s="1414">
        <v>0</v>
      </c>
      <c r="F20" s="1414">
        <v>-12126.69</v>
      </c>
      <c r="G20" s="1414">
        <v>0</v>
      </c>
      <c r="H20" s="1414">
        <v>662.85</v>
      </c>
      <c r="I20" s="1414">
        <v>-8445.1</v>
      </c>
      <c r="J20" s="1414">
        <v>83211.91</v>
      </c>
      <c r="K20" s="1415">
        <v>0</v>
      </c>
      <c r="L20" s="1409"/>
      <c r="M20" s="1416"/>
      <c r="N20" s="1410"/>
      <c r="O20" s="1410"/>
      <c r="P20" s="1410"/>
      <c r="Q20" s="1410"/>
      <c r="R20" s="1410"/>
      <c r="S20" s="1410"/>
      <c r="T20" s="1410"/>
      <c r="U20" s="1411"/>
      <c r="V20" s="1411"/>
      <c r="W20" s="1411"/>
      <c r="X20" s="1411"/>
      <c r="Y20" s="1411"/>
      <c r="Z20" s="1411"/>
    </row>
    <row r="21" spans="1:26" ht="13.5" thickBot="1" x14ac:dyDescent="0.25">
      <c r="A21" s="1417" t="s">
        <v>2126</v>
      </c>
      <c r="B21" s="1418">
        <v>-9249111</v>
      </c>
      <c r="C21" s="1419">
        <v>13294798.07</v>
      </c>
      <c r="D21" s="1419">
        <v>805.81</v>
      </c>
      <c r="E21" s="1419">
        <v>4387881.84</v>
      </c>
      <c r="F21" s="1419">
        <v>-1058639.76</v>
      </c>
      <c r="G21" s="1419">
        <v>998361.83000000007</v>
      </c>
      <c r="H21" s="1419">
        <v>12574065.950000001</v>
      </c>
      <c r="I21" s="1419">
        <v>774421.66</v>
      </c>
      <c r="J21" s="1419">
        <v>9077686.7300000004</v>
      </c>
      <c r="K21" s="1420">
        <v>11237193</v>
      </c>
      <c r="L21" s="1409"/>
      <c r="M21" s="1409"/>
      <c r="N21" s="1410"/>
      <c r="O21" s="1410"/>
      <c r="P21" s="1410"/>
      <c r="Q21" s="1410"/>
      <c r="R21" s="1410"/>
      <c r="S21" s="1410"/>
      <c r="T21" s="1410"/>
      <c r="U21" s="1411"/>
      <c r="V21" s="1411"/>
      <c r="W21" s="1411"/>
      <c r="X21" s="1411"/>
      <c r="Y21" s="1411"/>
      <c r="Z21" s="1411"/>
    </row>
    <row r="22" spans="1:26" x14ac:dyDescent="0.2">
      <c r="A22" s="1421" t="s">
        <v>2127</v>
      </c>
      <c r="B22" s="1422">
        <v>17034049</v>
      </c>
      <c r="C22" s="1423">
        <v>55445050.319999985</v>
      </c>
      <c r="D22" s="1423">
        <v>25273053.680000011</v>
      </c>
      <c r="E22" s="1423">
        <v>65939210.080000058</v>
      </c>
      <c r="F22" s="1423">
        <v>131474015.89000003</v>
      </c>
      <c r="G22" s="1423">
        <v>16732497.110000001</v>
      </c>
      <c r="H22" s="1423">
        <v>4025407.8700000104</v>
      </c>
      <c r="I22" s="1423">
        <v>8493492.3600000031</v>
      </c>
      <c r="J22" s="1423">
        <v>280166511.73000002</v>
      </c>
      <c r="K22" s="1424">
        <v>-15318821.800000001</v>
      </c>
      <c r="L22" s="1409"/>
      <c r="M22" s="1409"/>
      <c r="N22" s="1410"/>
      <c r="O22" s="1410"/>
      <c r="P22" s="1410"/>
      <c r="Q22" s="1410"/>
      <c r="R22" s="1410"/>
      <c r="S22" s="1410"/>
      <c r="T22" s="1410"/>
      <c r="U22" s="1411"/>
      <c r="V22" s="1411"/>
      <c r="W22" s="1411"/>
      <c r="X22" s="1411"/>
      <c r="Y22" s="1411"/>
      <c r="Z22" s="1411"/>
    </row>
    <row r="23" spans="1:26" x14ac:dyDescent="0.2">
      <c r="A23" s="1412" t="s">
        <v>2128</v>
      </c>
      <c r="B23" s="1413">
        <v>0</v>
      </c>
      <c r="C23" s="1414">
        <v>703588.44</v>
      </c>
      <c r="D23" s="1414">
        <v>237692.02</v>
      </c>
      <c r="E23" s="1414">
        <v>0</v>
      </c>
      <c r="F23" s="1414">
        <v>9289149.3599999994</v>
      </c>
      <c r="G23" s="1414">
        <v>0</v>
      </c>
      <c r="H23" s="1414">
        <v>0</v>
      </c>
      <c r="I23" s="1414">
        <v>0</v>
      </c>
      <c r="J23" s="1414">
        <v>2532226.92</v>
      </c>
      <c r="K23" s="1415">
        <v>0</v>
      </c>
      <c r="L23" s="1409"/>
      <c r="M23" s="1416"/>
      <c r="N23" s="1410"/>
      <c r="O23" s="1410"/>
      <c r="P23" s="1410"/>
      <c r="Q23" s="1410"/>
      <c r="R23" s="1410"/>
      <c r="S23" s="1410"/>
      <c r="T23" s="1410"/>
      <c r="U23" s="1411"/>
      <c r="V23" s="1411"/>
      <c r="W23" s="1411"/>
      <c r="X23" s="1411"/>
      <c r="Y23" s="1411"/>
      <c r="Z23" s="1411"/>
    </row>
    <row r="24" spans="1:26" x14ac:dyDescent="0.2">
      <c r="A24" s="1412" t="s">
        <v>2129</v>
      </c>
      <c r="B24" s="1413">
        <v>0</v>
      </c>
      <c r="C24" s="1414">
        <v>-209282.42</v>
      </c>
      <c r="D24" s="1414">
        <v>-123622.68</v>
      </c>
      <c r="E24" s="1414">
        <v>0</v>
      </c>
      <c r="F24" s="1414">
        <v>-444364.52</v>
      </c>
      <c r="G24" s="1414">
        <v>-395115.38</v>
      </c>
      <c r="H24" s="1414">
        <v>0</v>
      </c>
      <c r="I24" s="1414">
        <v>0</v>
      </c>
      <c r="J24" s="1414">
        <v>-4057665.27</v>
      </c>
      <c r="K24" s="1415">
        <v>0</v>
      </c>
      <c r="L24" s="1409"/>
      <c r="M24" s="1416"/>
      <c r="N24" s="1410"/>
      <c r="O24" s="1410"/>
      <c r="P24" s="1410"/>
      <c r="Q24" s="1410"/>
      <c r="R24" s="1410"/>
      <c r="S24" s="1410"/>
      <c r="T24" s="1410"/>
      <c r="U24" s="1411"/>
      <c r="V24" s="1411"/>
      <c r="W24" s="1411"/>
      <c r="X24" s="1411"/>
      <c r="Y24" s="1411"/>
      <c r="Z24" s="1411"/>
    </row>
    <row r="25" spans="1:26" x14ac:dyDescent="0.2">
      <c r="A25" s="1412" t="s">
        <v>2130</v>
      </c>
      <c r="B25" s="1413">
        <v>0</v>
      </c>
      <c r="C25" s="1414">
        <v>0</v>
      </c>
      <c r="D25" s="1414">
        <v>0</v>
      </c>
      <c r="E25" s="1414">
        <v>0</v>
      </c>
      <c r="F25" s="1414">
        <v>0</v>
      </c>
      <c r="G25" s="1414">
        <v>0</v>
      </c>
      <c r="H25" s="1414">
        <v>0</v>
      </c>
      <c r="I25" s="1414">
        <v>0</v>
      </c>
      <c r="J25" s="1414">
        <v>15177070.33</v>
      </c>
      <c r="K25" s="1415">
        <v>0</v>
      </c>
      <c r="L25" s="1409"/>
      <c r="M25" s="1416"/>
      <c r="N25" s="1410"/>
      <c r="O25" s="1410"/>
      <c r="P25" s="1410"/>
      <c r="Q25" s="1410"/>
      <c r="R25" s="1410"/>
      <c r="S25" s="1410"/>
      <c r="T25" s="1410"/>
      <c r="U25" s="1411"/>
      <c r="V25" s="1411"/>
      <c r="W25" s="1411"/>
      <c r="X25" s="1411"/>
      <c r="Y25" s="1411"/>
      <c r="Z25" s="1411"/>
    </row>
    <row r="26" spans="1:26" ht="13.5" thickBot="1" x14ac:dyDescent="0.25">
      <c r="A26" s="1412" t="s">
        <v>2131</v>
      </c>
      <c r="B26" s="1413">
        <v>0</v>
      </c>
      <c r="C26" s="1414">
        <v>0</v>
      </c>
      <c r="D26" s="1414">
        <v>0</v>
      </c>
      <c r="E26" s="1414">
        <v>0</v>
      </c>
      <c r="F26" s="1414">
        <v>0</v>
      </c>
      <c r="G26" s="1414">
        <v>0</v>
      </c>
      <c r="H26" s="1414">
        <v>0</v>
      </c>
      <c r="I26" s="1414">
        <v>0</v>
      </c>
      <c r="J26" s="1414">
        <v>-80453.48</v>
      </c>
      <c r="K26" s="1415">
        <v>0</v>
      </c>
      <c r="L26" s="1409"/>
      <c r="M26" s="1416"/>
      <c r="N26" s="1410"/>
      <c r="O26" s="1410"/>
      <c r="P26" s="1410"/>
      <c r="Q26" s="1410"/>
      <c r="R26" s="1410"/>
      <c r="S26" s="1410"/>
      <c r="T26" s="1410"/>
      <c r="U26" s="1411"/>
      <c r="V26" s="1411"/>
      <c r="W26" s="1411"/>
      <c r="X26" s="1411"/>
      <c r="Y26" s="1411"/>
      <c r="Z26" s="1411"/>
    </row>
    <row r="27" spans="1:26" ht="27" customHeight="1" thickBot="1" x14ac:dyDescent="0.25">
      <c r="A27" s="1417" t="s">
        <v>2132</v>
      </c>
      <c r="B27" s="1418">
        <v>17034049</v>
      </c>
      <c r="C27" s="1419">
        <v>55939356.339999981</v>
      </c>
      <c r="D27" s="1419">
        <v>25387123.020000011</v>
      </c>
      <c r="E27" s="1419">
        <v>65939210.080000058</v>
      </c>
      <c r="F27" s="1419">
        <v>140318800.73000002</v>
      </c>
      <c r="G27" s="1419">
        <v>16337381.73</v>
      </c>
      <c r="H27" s="1419">
        <v>4025407.8700000104</v>
      </c>
      <c r="I27" s="1419">
        <v>8493492.3600000031</v>
      </c>
      <c r="J27" s="1419">
        <v>293737690.23000002</v>
      </c>
      <c r="K27" s="1420">
        <v>-15318821.800000001</v>
      </c>
      <c r="L27" s="1409"/>
      <c r="M27" s="1409"/>
      <c r="N27" s="1410"/>
      <c r="O27" s="1410"/>
      <c r="P27" s="1410"/>
      <c r="Q27" s="1410"/>
      <c r="R27" s="1410"/>
      <c r="S27" s="1410"/>
      <c r="T27" s="1410"/>
      <c r="U27" s="1411"/>
      <c r="V27" s="1411"/>
      <c r="W27" s="1411"/>
      <c r="X27" s="1411"/>
      <c r="Y27" s="1411"/>
      <c r="Z27" s="1411"/>
    </row>
    <row r="28" spans="1:26" ht="13.5" thickBot="1" x14ac:dyDescent="0.25">
      <c r="A28" s="1412" t="s">
        <v>2133</v>
      </c>
      <c r="B28" s="1413">
        <v>0</v>
      </c>
      <c r="C28" s="1414">
        <v>-1218031.03</v>
      </c>
      <c r="D28" s="1414">
        <v>-2292863.58</v>
      </c>
      <c r="E28" s="1414">
        <v>-3844688.52</v>
      </c>
      <c r="F28" s="1414">
        <v>-14715455.609999999</v>
      </c>
      <c r="G28" s="1414">
        <v>-103250.86</v>
      </c>
      <c r="H28" s="1414">
        <v>-1754576.6</v>
      </c>
      <c r="I28" s="1414">
        <v>-7755976.7400000002</v>
      </c>
      <c r="J28" s="1414">
        <v>-67972173.109999999</v>
      </c>
      <c r="K28" s="1415">
        <v>0</v>
      </c>
      <c r="L28" s="1409"/>
      <c r="M28" s="1416"/>
      <c r="N28" s="1410"/>
      <c r="O28" s="1410"/>
      <c r="P28" s="1410"/>
      <c r="Q28" s="1410"/>
      <c r="R28" s="1410"/>
      <c r="S28" s="1410"/>
      <c r="T28" s="1410"/>
      <c r="U28" s="1411"/>
      <c r="V28" s="1411"/>
      <c r="W28" s="1411"/>
      <c r="X28" s="1411"/>
      <c r="Y28" s="1411"/>
      <c r="Z28" s="1411"/>
    </row>
    <row r="29" spans="1:26" ht="13.5" thickBot="1" x14ac:dyDescent="0.25">
      <c r="A29" s="1417" t="s">
        <v>2134</v>
      </c>
      <c r="B29" s="1418">
        <v>17034049</v>
      </c>
      <c r="C29" s="1419">
        <v>54721325.30999998</v>
      </c>
      <c r="D29" s="1419">
        <v>23094259.440000013</v>
      </c>
      <c r="E29" s="1419">
        <v>62094521.560000055</v>
      </c>
      <c r="F29" s="1419">
        <v>125603345.12000002</v>
      </c>
      <c r="G29" s="1419">
        <v>16234130.870000001</v>
      </c>
      <c r="H29" s="1419">
        <v>2270831.2700000103</v>
      </c>
      <c r="I29" s="1419">
        <v>737515.62000000291</v>
      </c>
      <c r="J29" s="1419">
        <v>225765517.12</v>
      </c>
      <c r="K29" s="1420">
        <v>-15318821.800000001</v>
      </c>
      <c r="L29" s="1409"/>
      <c r="M29" s="1409"/>
      <c r="N29" s="1410"/>
      <c r="O29" s="1410"/>
      <c r="P29" s="1410"/>
      <c r="Q29" s="1410"/>
      <c r="R29" s="1410"/>
      <c r="S29" s="1410"/>
      <c r="T29" s="1410"/>
      <c r="U29" s="1411"/>
      <c r="V29" s="1411"/>
      <c r="W29" s="1411"/>
      <c r="X29" s="1411"/>
      <c r="Y29" s="1411"/>
      <c r="Z29" s="1411"/>
    </row>
    <row r="30" spans="1:26" ht="13.5" thickBot="1" x14ac:dyDescent="0.25">
      <c r="A30" s="1412" t="s">
        <v>2135</v>
      </c>
      <c r="B30" s="1413">
        <v>-4457623</v>
      </c>
      <c r="C30" s="1414">
        <v>0</v>
      </c>
      <c r="D30" s="1414">
        <v>0</v>
      </c>
      <c r="E30" s="1414">
        <v>0</v>
      </c>
      <c r="F30" s="1414">
        <v>0</v>
      </c>
      <c r="G30" s="1414">
        <v>0</v>
      </c>
      <c r="H30" s="1414">
        <v>0</v>
      </c>
      <c r="I30" s="1414">
        <v>0</v>
      </c>
      <c r="J30" s="1414">
        <v>-36000000</v>
      </c>
      <c r="K30" s="1415">
        <v>0</v>
      </c>
      <c r="L30" s="1409"/>
      <c r="M30" s="1416"/>
      <c r="N30" s="1410"/>
      <c r="O30" s="1410"/>
      <c r="P30" s="1410"/>
      <c r="Q30" s="1410"/>
      <c r="R30" s="1410"/>
      <c r="S30" s="1410"/>
      <c r="T30" s="1410"/>
      <c r="U30" s="1411"/>
      <c r="V30" s="1411"/>
      <c r="W30" s="1411"/>
      <c r="X30" s="1411"/>
      <c r="Y30" s="1411"/>
      <c r="Z30" s="1411"/>
    </row>
    <row r="31" spans="1:26" ht="14.25" customHeight="1" thickBot="1" x14ac:dyDescent="0.25">
      <c r="A31" s="1417" t="s">
        <v>2136</v>
      </c>
      <c r="B31" s="1418">
        <v>12576426</v>
      </c>
      <c r="C31" s="1419">
        <v>54721325.30999998</v>
      </c>
      <c r="D31" s="1419">
        <v>23094259.440000013</v>
      </c>
      <c r="E31" s="1419">
        <v>62094521.560000055</v>
      </c>
      <c r="F31" s="1419">
        <v>125603345.12000002</v>
      </c>
      <c r="G31" s="1419">
        <v>16234130.870000001</v>
      </c>
      <c r="H31" s="1419">
        <v>2270831.2700000103</v>
      </c>
      <c r="I31" s="1419">
        <v>737515.62000000291</v>
      </c>
      <c r="J31" s="1419">
        <v>189765517.12</v>
      </c>
      <c r="K31" s="1420">
        <v>-15318821.800000001</v>
      </c>
      <c r="L31" s="1409"/>
      <c r="M31" s="1409"/>
      <c r="N31" s="1410"/>
      <c r="O31" s="1410"/>
      <c r="P31" s="1410"/>
      <c r="Q31" s="1410"/>
      <c r="R31" s="1410"/>
      <c r="S31" s="1410"/>
      <c r="T31" s="1410"/>
      <c r="U31" s="1411"/>
      <c r="V31" s="1411"/>
      <c r="W31" s="1411"/>
      <c r="X31" s="1411"/>
      <c r="Y31" s="1411"/>
      <c r="Z31" s="1411"/>
    </row>
    <row r="32" spans="1:26" ht="5.25" customHeight="1" x14ac:dyDescent="0.2">
      <c r="A32" s="1425"/>
      <c r="B32" s="1425"/>
      <c r="C32" s="1425"/>
      <c r="D32" s="1425"/>
      <c r="E32" s="1425"/>
      <c r="F32" s="1425"/>
      <c r="G32" s="1425"/>
      <c r="H32" s="1425"/>
      <c r="I32" s="1425"/>
      <c r="J32" s="1425"/>
      <c r="K32" s="1425"/>
      <c r="L32" s="1409"/>
      <c r="M32" s="1409"/>
    </row>
    <row r="33" spans="1:29" x14ac:dyDescent="0.2">
      <c r="A33" s="1426" t="s">
        <v>2111</v>
      </c>
      <c r="B33" s="1409"/>
      <c r="C33" s="1409"/>
      <c r="D33" s="1409"/>
      <c r="E33" s="1416"/>
      <c r="F33" s="1409"/>
      <c r="G33" s="1409"/>
      <c r="H33" s="1409"/>
      <c r="I33" s="1409"/>
      <c r="J33" s="1409"/>
      <c r="K33" s="1409"/>
      <c r="L33" s="1409"/>
      <c r="M33" s="1409"/>
    </row>
    <row r="34" spans="1:29" x14ac:dyDescent="0.2">
      <c r="A34" s="1426"/>
      <c r="B34" s="1409"/>
      <c r="C34" s="1409"/>
      <c r="D34" s="1409"/>
      <c r="E34" s="1409"/>
      <c r="F34" s="1409"/>
      <c r="G34" s="1409"/>
      <c r="H34" s="1409"/>
      <c r="I34" s="1409"/>
      <c r="J34" s="1409"/>
      <c r="K34" s="1409"/>
      <c r="L34" s="1409"/>
      <c r="M34" s="1409"/>
    </row>
    <row r="35" spans="1:29" x14ac:dyDescent="0.2">
      <c r="A35" s="1427"/>
      <c r="B35" s="1428"/>
      <c r="C35" s="1428"/>
      <c r="D35" s="1428"/>
      <c r="E35" s="1428"/>
      <c r="F35" s="1428"/>
      <c r="G35" s="1428"/>
      <c r="H35" s="1428"/>
      <c r="I35" s="1428"/>
      <c r="J35" s="1428"/>
      <c r="K35" s="1429"/>
      <c r="L35" s="1430"/>
      <c r="M35" s="1430"/>
    </row>
    <row r="36" spans="1:29" ht="24.75" customHeight="1" x14ac:dyDescent="0.25">
      <c r="A36" s="1942" t="s">
        <v>2137</v>
      </c>
      <c r="B36" s="1942"/>
      <c r="C36" s="1942"/>
      <c r="D36" s="1942"/>
      <c r="E36" s="1942"/>
      <c r="F36" s="1942"/>
      <c r="G36" s="1942"/>
      <c r="H36" s="1942"/>
      <c r="I36" s="1942"/>
      <c r="J36" s="1942"/>
      <c r="K36" s="1942"/>
      <c r="L36" s="1942"/>
      <c r="M36" s="1942"/>
      <c r="N36" s="1942"/>
      <c r="O36" s="1942"/>
      <c r="P36" s="1942"/>
      <c r="Q36" s="1942"/>
      <c r="R36" s="1942"/>
      <c r="S36" s="1942"/>
      <c r="T36" s="1942"/>
      <c r="U36" s="1942"/>
    </row>
    <row r="37" spans="1:29" ht="15.75" x14ac:dyDescent="0.25">
      <c r="A37" s="1942" t="s">
        <v>1534</v>
      </c>
      <c r="B37" s="1942"/>
      <c r="C37" s="1942"/>
      <c r="D37" s="1942"/>
      <c r="E37" s="1942"/>
      <c r="F37" s="1942"/>
      <c r="G37" s="1942"/>
      <c r="H37" s="1942"/>
      <c r="I37" s="1942"/>
      <c r="J37" s="1942"/>
      <c r="K37" s="1942"/>
      <c r="L37" s="1942"/>
      <c r="M37" s="1942"/>
      <c r="N37" s="1942"/>
      <c r="O37" s="1942"/>
      <c r="P37" s="1942"/>
      <c r="Q37" s="1942"/>
      <c r="R37" s="1942"/>
      <c r="S37" s="1942"/>
      <c r="T37" s="1942"/>
      <c r="U37" s="1942"/>
    </row>
    <row r="38" spans="1:29" ht="14.25" x14ac:dyDescent="0.2">
      <c r="A38" s="1943" t="s">
        <v>1050</v>
      </c>
      <c r="B38" s="1943"/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</row>
    <row r="39" spans="1:29" ht="4.5" customHeight="1" thickBot="1" x14ac:dyDescent="0.25">
      <c r="A39" s="1431"/>
      <c r="B39" s="1431"/>
      <c r="C39" s="1431"/>
      <c r="D39" s="1431"/>
      <c r="E39" s="1431"/>
      <c r="F39" s="1431"/>
      <c r="G39" s="1431"/>
      <c r="H39" s="1431"/>
      <c r="I39" s="1431"/>
      <c r="J39" s="1431"/>
      <c r="K39" s="1431"/>
      <c r="L39" s="1431"/>
      <c r="M39" s="1431"/>
      <c r="N39" s="1431"/>
      <c r="O39" s="1431"/>
      <c r="P39" s="1431"/>
      <c r="Q39" s="1431"/>
      <c r="R39" s="1431"/>
      <c r="S39" s="1431"/>
      <c r="T39" s="1431"/>
      <c r="U39" s="1307"/>
    </row>
    <row r="40" spans="1:29" ht="44.25" customHeight="1" thickBot="1" x14ac:dyDescent="0.25">
      <c r="A40" s="1937"/>
      <c r="B40" s="1938" t="s">
        <v>2095</v>
      </c>
      <c r="C40" s="1939"/>
      <c r="D40" s="1939"/>
      <c r="E40" s="1939"/>
      <c r="F40" s="1939"/>
      <c r="G40" s="1939"/>
      <c r="H40" s="1939"/>
      <c r="I40" s="1939"/>
      <c r="J40" s="1939"/>
      <c r="K40" s="1939"/>
      <c r="L40" s="1939"/>
      <c r="M40" s="1939"/>
      <c r="N40" s="1939"/>
      <c r="O40" s="1939"/>
      <c r="P40" s="1939"/>
      <c r="Q40" s="1939"/>
      <c r="R40" s="1939"/>
      <c r="S40" s="1939"/>
      <c r="T40" s="1666" t="s">
        <v>2096</v>
      </c>
      <c r="U40" s="1665" t="s">
        <v>2097</v>
      </c>
    </row>
    <row r="41" spans="1:29" s="1435" customFormat="1" ht="16.5" customHeight="1" thickBot="1" x14ac:dyDescent="0.25">
      <c r="A41" s="1937"/>
      <c r="B41" s="1432" t="s">
        <v>714</v>
      </c>
      <c r="C41" s="1432" t="s">
        <v>715</v>
      </c>
      <c r="D41" s="1432" t="s">
        <v>716</v>
      </c>
      <c r="E41" s="1432" t="s">
        <v>717</v>
      </c>
      <c r="F41" s="1432" t="s">
        <v>719</v>
      </c>
      <c r="G41" s="1432" t="s">
        <v>720</v>
      </c>
      <c r="H41" s="1432" t="s">
        <v>721</v>
      </c>
      <c r="I41" s="1432" t="s">
        <v>722</v>
      </c>
      <c r="J41" s="1432" t="s">
        <v>723</v>
      </c>
      <c r="K41" s="1432" t="s">
        <v>725</v>
      </c>
      <c r="L41" s="1432" t="s">
        <v>727</v>
      </c>
      <c r="M41" s="1432" t="s">
        <v>728</v>
      </c>
      <c r="N41" s="1432" t="s">
        <v>730</v>
      </c>
      <c r="O41" s="1432" t="s">
        <v>731</v>
      </c>
      <c r="P41" s="1433" t="s">
        <v>724</v>
      </c>
      <c r="Q41" s="1433" t="s">
        <v>729</v>
      </c>
      <c r="R41" s="1433" t="s">
        <v>734</v>
      </c>
      <c r="S41" s="1433" t="s">
        <v>853</v>
      </c>
      <c r="T41" s="1432" t="s">
        <v>732</v>
      </c>
      <c r="U41" s="1434" t="s">
        <v>733</v>
      </c>
    </row>
    <row r="42" spans="1:29" x14ac:dyDescent="0.2">
      <c r="A42" s="1436" t="s">
        <v>2113</v>
      </c>
      <c r="B42" s="1437">
        <v>288504122.88</v>
      </c>
      <c r="C42" s="1438">
        <v>9042075.3000000007</v>
      </c>
      <c r="D42" s="1438">
        <v>764656985</v>
      </c>
      <c r="E42" s="1438">
        <v>1176861.8899999999</v>
      </c>
      <c r="F42" s="1438">
        <v>177664622.44</v>
      </c>
      <c r="G42" s="1438">
        <v>125828388</v>
      </c>
      <c r="H42" s="1438">
        <v>1895740500.3</v>
      </c>
      <c r="I42" s="1438">
        <v>1957133593</v>
      </c>
      <c r="J42" s="1438">
        <v>561820412.14999998</v>
      </c>
      <c r="K42" s="1438">
        <v>79475344.980000004</v>
      </c>
      <c r="L42" s="1438">
        <v>96141517.870000005</v>
      </c>
      <c r="M42" s="1439">
        <v>322651384</v>
      </c>
      <c r="N42" s="1439">
        <v>345678216</v>
      </c>
      <c r="O42" s="1439">
        <v>25555490.239999998</v>
      </c>
      <c r="P42" s="1438">
        <v>71831927.209999993</v>
      </c>
      <c r="Q42" s="1438">
        <v>29328745.699999999</v>
      </c>
      <c r="R42" s="1439">
        <v>142416708</v>
      </c>
      <c r="S42" s="1439">
        <v>1420500718</v>
      </c>
      <c r="T42" s="1667">
        <v>1308765270</v>
      </c>
      <c r="U42" s="1440">
        <v>8006051</v>
      </c>
      <c r="X42" s="1410"/>
      <c r="Y42" s="1410"/>
      <c r="Z42" s="1410"/>
      <c r="AA42" s="1411"/>
      <c r="AB42" s="1411"/>
      <c r="AC42" s="1411"/>
    </row>
    <row r="43" spans="1:29" ht="13.5" thickBot="1" x14ac:dyDescent="0.25">
      <c r="A43" s="1441" t="s">
        <v>2114</v>
      </c>
      <c r="B43" s="1413">
        <v>-209484989.66999999</v>
      </c>
      <c r="C43" s="1414">
        <v>-9236990.0800000001</v>
      </c>
      <c r="D43" s="1414">
        <v>-498618426</v>
      </c>
      <c r="E43" s="1414">
        <v>-890859.23</v>
      </c>
      <c r="F43" s="1414">
        <v>-76272576.730000004</v>
      </c>
      <c r="G43" s="1414">
        <v>-64430001</v>
      </c>
      <c r="H43" s="1414">
        <v>-1790472330.73</v>
      </c>
      <c r="I43" s="1414">
        <v>-1744224025</v>
      </c>
      <c r="J43" s="1414">
        <v>-487773221.74000001</v>
      </c>
      <c r="K43" s="1414">
        <v>-60558052.109999999</v>
      </c>
      <c r="L43" s="1414">
        <v>-63013481.140000001</v>
      </c>
      <c r="M43" s="1442">
        <v>-238606252</v>
      </c>
      <c r="N43" s="1442">
        <v>-244962008.78999999</v>
      </c>
      <c r="O43" s="1442">
        <v>-15779201.039999999</v>
      </c>
      <c r="P43" s="1414">
        <v>-49400294.469999999</v>
      </c>
      <c r="Q43" s="1414">
        <v>-17818604.66</v>
      </c>
      <c r="R43" s="1442">
        <v>-91388564</v>
      </c>
      <c r="S43" s="1442">
        <v>-1041725580</v>
      </c>
      <c r="T43" s="1668">
        <v>-1196981890</v>
      </c>
      <c r="U43" s="1440">
        <v>-10385710</v>
      </c>
      <c r="X43" s="1410"/>
      <c r="Y43" s="1410"/>
      <c r="Z43" s="1410"/>
      <c r="AA43" s="1411"/>
      <c r="AB43" s="1411"/>
      <c r="AC43" s="1411"/>
    </row>
    <row r="44" spans="1:29" s="1447" customFormat="1" ht="13.5" thickBot="1" x14ac:dyDescent="0.25">
      <c r="A44" s="1443" t="s">
        <v>2115</v>
      </c>
      <c r="B44" s="1444">
        <v>79019133.210000008</v>
      </c>
      <c r="C44" s="1445">
        <v>-194914.77999999933</v>
      </c>
      <c r="D44" s="1445">
        <v>266038559</v>
      </c>
      <c r="E44" s="1445">
        <v>286002.65999999992</v>
      </c>
      <c r="F44" s="1445">
        <v>101392045.70999999</v>
      </c>
      <c r="G44" s="1445">
        <v>61398387</v>
      </c>
      <c r="H44" s="1445">
        <v>105268169.56999993</v>
      </c>
      <c r="I44" s="1445">
        <v>212909568</v>
      </c>
      <c r="J44" s="1445">
        <v>74047190.409999967</v>
      </c>
      <c r="K44" s="1445">
        <v>18917292.870000005</v>
      </c>
      <c r="L44" s="1445">
        <v>33128036.730000004</v>
      </c>
      <c r="M44" s="1445">
        <v>84045132</v>
      </c>
      <c r="N44" s="1445">
        <v>100716207.21000001</v>
      </c>
      <c r="O44" s="1445">
        <v>9776289.1999999993</v>
      </c>
      <c r="P44" s="1445">
        <v>22431632.739999995</v>
      </c>
      <c r="Q44" s="1445">
        <v>11510141.039999999</v>
      </c>
      <c r="R44" s="1445">
        <v>51028144</v>
      </c>
      <c r="S44" s="1445">
        <v>378775138</v>
      </c>
      <c r="T44" s="1669">
        <v>111783380</v>
      </c>
      <c r="U44" s="1446">
        <v>-2379659</v>
      </c>
      <c r="X44" s="1448"/>
      <c r="Y44" s="1448"/>
      <c r="Z44" s="1448"/>
      <c r="AA44" s="1449"/>
      <c r="AB44" s="1449"/>
      <c r="AC44" s="1449"/>
    </row>
    <row r="45" spans="1:29" x14ac:dyDescent="0.2">
      <c r="A45" s="1450" t="s">
        <v>2116</v>
      </c>
      <c r="B45" s="1451">
        <v>-23337220.59</v>
      </c>
      <c r="C45" s="1452">
        <v>-4792856.8499999996</v>
      </c>
      <c r="D45" s="1452">
        <v>-68701736</v>
      </c>
      <c r="E45" s="1452">
        <v>-424050.88</v>
      </c>
      <c r="F45" s="1452">
        <v>-98606157.739999995</v>
      </c>
      <c r="G45" s="1452">
        <v>-45349216</v>
      </c>
      <c r="H45" s="1452">
        <v>-84648234.439999998</v>
      </c>
      <c r="I45" s="1452">
        <v>-85792175</v>
      </c>
      <c r="J45" s="1452">
        <v>-49262705.969999999</v>
      </c>
      <c r="K45" s="1452">
        <v>-13535095.83</v>
      </c>
      <c r="L45" s="1452">
        <v>-14413528.529999999</v>
      </c>
      <c r="M45" s="1452">
        <v>-24588823</v>
      </c>
      <c r="N45" s="1452">
        <v>-98669095</v>
      </c>
      <c r="O45" s="1452">
        <v>-2255518.5499999998</v>
      </c>
      <c r="P45" s="1452">
        <v>-13845034.41</v>
      </c>
      <c r="Q45" s="1452">
        <v>-5885634.6299999999</v>
      </c>
      <c r="R45" s="1452">
        <v>-43319458</v>
      </c>
      <c r="S45" s="1452">
        <v>-376741274</v>
      </c>
      <c r="T45" s="1670">
        <v>-45941095</v>
      </c>
      <c r="U45" s="1453">
        <v>-2647862</v>
      </c>
      <c r="X45" s="1410"/>
      <c r="Y45" s="1410"/>
      <c r="Z45" s="1410"/>
      <c r="AA45" s="1411"/>
      <c r="AB45" s="1411"/>
      <c r="AC45" s="1411"/>
    </row>
    <row r="46" spans="1:29" x14ac:dyDescent="0.2">
      <c r="A46" s="1450" t="s">
        <v>2138</v>
      </c>
      <c r="B46" s="1413">
        <v>-4656787.6900000004</v>
      </c>
      <c r="C46" s="1414">
        <v>-1599371.27</v>
      </c>
      <c r="D46" s="1414">
        <v>-9103081</v>
      </c>
      <c r="E46" s="1414">
        <v>-396967.42</v>
      </c>
      <c r="F46" s="1414">
        <v>-17435215.780000001</v>
      </c>
      <c r="G46" s="1414">
        <v>-8345867</v>
      </c>
      <c r="H46" s="1414">
        <v>-23464845.440000001</v>
      </c>
      <c r="I46" s="1414">
        <v>-69377213</v>
      </c>
      <c r="J46" s="1414">
        <v>-5357855.5999999996</v>
      </c>
      <c r="K46" s="1414">
        <v>-5221358.8600000003</v>
      </c>
      <c r="L46" s="1414">
        <v>-8623430.7899999991</v>
      </c>
      <c r="M46" s="1414">
        <v>-11638647</v>
      </c>
      <c r="N46" s="1442">
        <v>-19463098</v>
      </c>
      <c r="O46" s="1442">
        <v>-1589084.47</v>
      </c>
      <c r="P46" s="1414">
        <v>-2604220.02</v>
      </c>
      <c r="Q46" s="1414">
        <v>-4622114.0999999996</v>
      </c>
      <c r="R46" s="1442">
        <v>-10778666</v>
      </c>
      <c r="S46" s="1442">
        <v>-112871869</v>
      </c>
      <c r="T46" s="1668">
        <v>-26477714</v>
      </c>
      <c r="U46" s="1440">
        <v>-2644761</v>
      </c>
      <c r="V46" s="1416"/>
      <c r="X46" s="1410"/>
      <c r="Y46" s="1410"/>
      <c r="Z46" s="1410"/>
      <c r="AA46" s="1411"/>
      <c r="AB46" s="1411"/>
      <c r="AC46" s="1411"/>
    </row>
    <row r="47" spans="1:29" ht="13.5" thickBot="1" x14ac:dyDescent="0.25">
      <c r="A47" s="1450" t="s">
        <v>2139</v>
      </c>
      <c r="B47" s="1413">
        <v>-18680432.899999999</v>
      </c>
      <c r="C47" s="1414">
        <v>-3193485.58</v>
      </c>
      <c r="D47" s="1414">
        <v>-59598655</v>
      </c>
      <c r="E47" s="1414">
        <v>-27083.46</v>
      </c>
      <c r="F47" s="1414">
        <v>-81170941.959999993</v>
      </c>
      <c r="G47" s="1414">
        <v>-37003349</v>
      </c>
      <c r="H47" s="1414">
        <v>-61183389</v>
      </c>
      <c r="I47" s="1414">
        <v>-16414962</v>
      </c>
      <c r="J47" s="1414">
        <v>-43904850.369999997</v>
      </c>
      <c r="K47" s="1414">
        <v>-8313736.9699999997</v>
      </c>
      <c r="L47" s="1414">
        <v>-5790097.7400000002</v>
      </c>
      <c r="M47" s="1414">
        <v>-12950176</v>
      </c>
      <c r="N47" s="1442">
        <v>-79205997</v>
      </c>
      <c r="O47" s="1442">
        <v>-666434.07999999996</v>
      </c>
      <c r="P47" s="1414">
        <v>-11240814.390000001</v>
      </c>
      <c r="Q47" s="1414">
        <v>-1263520.53</v>
      </c>
      <c r="R47" s="1442">
        <v>-32540792</v>
      </c>
      <c r="S47" s="1442">
        <v>-263869405</v>
      </c>
      <c r="T47" s="1668">
        <v>-19463381</v>
      </c>
      <c r="U47" s="1440">
        <v>-3101</v>
      </c>
      <c r="V47" s="1416"/>
      <c r="X47" s="1410"/>
      <c r="Y47" s="1410"/>
      <c r="Z47" s="1410"/>
      <c r="AA47" s="1411"/>
      <c r="AB47" s="1411"/>
      <c r="AC47" s="1411"/>
    </row>
    <row r="48" spans="1:29" s="1447" customFormat="1" ht="13.5" thickBot="1" x14ac:dyDescent="0.25">
      <c r="A48" s="1443" t="s">
        <v>2119</v>
      </c>
      <c r="B48" s="1444">
        <v>55681912.620000005</v>
      </c>
      <c r="C48" s="1445">
        <v>-4987771.629999999</v>
      </c>
      <c r="D48" s="1445">
        <v>197336823</v>
      </c>
      <c r="E48" s="1445">
        <v>-138048.22000000009</v>
      </c>
      <c r="F48" s="1445">
        <v>2785887.9699999988</v>
      </c>
      <c r="G48" s="1445">
        <v>16049171</v>
      </c>
      <c r="H48" s="1445">
        <v>20619935.129999936</v>
      </c>
      <c r="I48" s="1445">
        <v>127117393</v>
      </c>
      <c r="J48" s="1445">
        <v>24784484.439999968</v>
      </c>
      <c r="K48" s="1445">
        <v>5382197.0400000047</v>
      </c>
      <c r="L48" s="1445">
        <v>18714508.200000003</v>
      </c>
      <c r="M48" s="1445">
        <v>59456309</v>
      </c>
      <c r="N48" s="1445">
        <v>2047112.2100000083</v>
      </c>
      <c r="O48" s="1445">
        <v>7520770.6499999994</v>
      </c>
      <c r="P48" s="1445">
        <v>8586598.3299999945</v>
      </c>
      <c r="Q48" s="1445">
        <v>5624506.4099999992</v>
      </c>
      <c r="R48" s="1445">
        <v>7708686</v>
      </c>
      <c r="S48" s="1445">
        <v>2033864</v>
      </c>
      <c r="T48" s="1669">
        <v>65842285</v>
      </c>
      <c r="U48" s="1446">
        <v>-5027521</v>
      </c>
      <c r="X48" s="1448"/>
      <c r="Y48" s="1448"/>
      <c r="Z48" s="1448"/>
      <c r="AA48" s="1449"/>
      <c r="AB48" s="1449"/>
      <c r="AC48" s="1449"/>
    </row>
    <row r="49" spans="1:29" x14ac:dyDescent="0.2">
      <c r="A49" s="1450" t="s">
        <v>770</v>
      </c>
      <c r="B49" s="1454">
        <v>345299.35</v>
      </c>
      <c r="C49" s="1455">
        <v>0</v>
      </c>
      <c r="D49" s="1455">
        <v>-13238336</v>
      </c>
      <c r="E49" s="1455">
        <v>0</v>
      </c>
      <c r="F49" s="1455">
        <v>7420962.9299999997</v>
      </c>
      <c r="G49" s="1455">
        <v>1150947</v>
      </c>
      <c r="H49" s="1455">
        <v>644757.27999999933</v>
      </c>
      <c r="I49" s="1455">
        <v>25307220</v>
      </c>
      <c r="J49" s="1455">
        <v>427886.77</v>
      </c>
      <c r="K49" s="1455">
        <v>-1603637.17</v>
      </c>
      <c r="L49" s="1455">
        <v>5043994.87</v>
      </c>
      <c r="M49" s="1455">
        <v>9768886</v>
      </c>
      <c r="N49" s="1455">
        <v>399411</v>
      </c>
      <c r="O49" s="1455">
        <v>212025.35</v>
      </c>
      <c r="P49" s="1455">
        <v>126808.96000000001</v>
      </c>
      <c r="Q49" s="1455">
        <v>621441.81000000006</v>
      </c>
      <c r="R49" s="1455">
        <v>7015741</v>
      </c>
      <c r="S49" s="1455">
        <v>42521677</v>
      </c>
      <c r="T49" s="1671">
        <v>22922140</v>
      </c>
      <c r="U49" s="1456">
        <v>396147</v>
      </c>
      <c r="X49" s="1410"/>
      <c r="Y49" s="1410"/>
      <c r="Z49" s="1410"/>
      <c r="AA49" s="1411"/>
      <c r="AB49" s="1411"/>
      <c r="AC49" s="1411"/>
    </row>
    <row r="50" spans="1:29" x14ac:dyDescent="0.2">
      <c r="A50" s="1450" t="s">
        <v>2120</v>
      </c>
      <c r="B50" s="1413">
        <v>0</v>
      </c>
      <c r="C50" s="1414">
        <v>0</v>
      </c>
      <c r="D50" s="1414">
        <v>0</v>
      </c>
      <c r="E50" s="1414">
        <v>0</v>
      </c>
      <c r="F50" s="1414">
        <v>0</v>
      </c>
      <c r="G50" s="1414">
        <v>0</v>
      </c>
      <c r="H50" s="1414">
        <v>-5224344.4800000004</v>
      </c>
      <c r="I50" s="1414">
        <v>22373013</v>
      </c>
      <c r="J50" s="1457">
        <v>0</v>
      </c>
      <c r="K50" s="1455">
        <v>-1731591.93</v>
      </c>
      <c r="L50" s="1414">
        <v>0</v>
      </c>
      <c r="M50" s="1442">
        <v>0</v>
      </c>
      <c r="N50" s="1442">
        <v>-971528</v>
      </c>
      <c r="O50" s="1442">
        <v>167376.70000000001</v>
      </c>
      <c r="P50" s="1414">
        <v>0</v>
      </c>
      <c r="Q50" s="1414">
        <v>0</v>
      </c>
      <c r="R50" s="1442">
        <v>0</v>
      </c>
      <c r="S50" s="1442">
        <v>0</v>
      </c>
      <c r="T50" s="1668">
        <v>0</v>
      </c>
      <c r="U50" s="1440">
        <v>8736</v>
      </c>
      <c r="X50" s="1410"/>
      <c r="Y50" s="1410"/>
      <c r="Z50" s="1410"/>
      <c r="AA50" s="1411"/>
      <c r="AB50" s="1411"/>
      <c r="AC50" s="1411"/>
    </row>
    <row r="51" spans="1:29" x14ac:dyDescent="0.2">
      <c r="A51" s="1450" t="s">
        <v>2121</v>
      </c>
      <c r="B51" s="1413">
        <v>345299.35</v>
      </c>
      <c r="C51" s="1414">
        <v>0</v>
      </c>
      <c r="D51" s="1414">
        <v>-13238336</v>
      </c>
      <c r="E51" s="1414">
        <v>0</v>
      </c>
      <c r="F51" s="1414">
        <v>7420962.9299999997</v>
      </c>
      <c r="G51" s="1414">
        <v>1150947</v>
      </c>
      <c r="H51" s="1414">
        <v>5869101.7599999998</v>
      </c>
      <c r="I51" s="1414">
        <v>2934207</v>
      </c>
      <c r="J51" s="1414">
        <v>427886.77</v>
      </c>
      <c r="K51" s="1455">
        <v>127954.76</v>
      </c>
      <c r="L51" s="1414">
        <v>5043994.87</v>
      </c>
      <c r="M51" s="1442">
        <v>9768886</v>
      </c>
      <c r="N51" s="1442">
        <v>1370939</v>
      </c>
      <c r="O51" s="1442">
        <v>44648.65</v>
      </c>
      <c r="P51" s="1414">
        <v>126808.96000000001</v>
      </c>
      <c r="Q51" s="1414">
        <v>621441.81000000006</v>
      </c>
      <c r="R51" s="1442">
        <v>7015741</v>
      </c>
      <c r="S51" s="1442">
        <v>42521677</v>
      </c>
      <c r="T51" s="1668">
        <v>22922140</v>
      </c>
      <c r="U51" s="1440">
        <v>387411</v>
      </c>
      <c r="X51" s="1410"/>
      <c r="Y51" s="1410"/>
      <c r="Z51" s="1410"/>
      <c r="AA51" s="1411"/>
      <c r="AB51" s="1411"/>
      <c r="AC51" s="1411"/>
    </row>
    <row r="52" spans="1:29" x14ac:dyDescent="0.2">
      <c r="A52" s="1450" t="s">
        <v>2122</v>
      </c>
      <c r="B52" s="1458">
        <v>291219.38</v>
      </c>
      <c r="C52" s="1459">
        <v>-16657.009999999998</v>
      </c>
      <c r="D52" s="1459">
        <v>0</v>
      </c>
      <c r="E52" s="1459">
        <v>-50131.79</v>
      </c>
      <c r="F52" s="1459">
        <v>0</v>
      </c>
      <c r="G52" s="1459">
        <v>-2098376</v>
      </c>
      <c r="H52" s="1459">
        <v>69872917.609999999</v>
      </c>
      <c r="I52" s="1459">
        <v>23859052</v>
      </c>
      <c r="J52" s="1459">
        <v>29636571.34</v>
      </c>
      <c r="K52" s="1459">
        <v>-149161.35</v>
      </c>
      <c r="L52" s="1459">
        <v>418408.88</v>
      </c>
      <c r="M52" s="1459">
        <v>817805</v>
      </c>
      <c r="N52" s="1459">
        <v>-52791.21</v>
      </c>
      <c r="O52" s="1459">
        <v>71466.489999999991</v>
      </c>
      <c r="P52" s="1459">
        <v>-663378.25</v>
      </c>
      <c r="Q52" s="1459">
        <v>73956.760000000009</v>
      </c>
      <c r="R52" s="1459">
        <v>179545</v>
      </c>
      <c r="S52" s="1459">
        <v>-5896713</v>
      </c>
      <c r="T52" s="1672">
        <v>0</v>
      </c>
      <c r="U52" s="1460">
        <v>-1130923</v>
      </c>
      <c r="X52" s="1410"/>
      <c r="Y52" s="1410"/>
      <c r="Z52" s="1410"/>
      <c r="AA52" s="1411"/>
      <c r="AB52" s="1411"/>
      <c r="AC52" s="1411"/>
    </row>
    <row r="53" spans="1:29" x14ac:dyDescent="0.2">
      <c r="A53" s="1450" t="s">
        <v>2123</v>
      </c>
      <c r="B53" s="1413">
        <v>0</v>
      </c>
      <c r="C53" s="1414">
        <v>0</v>
      </c>
      <c r="D53" s="1414">
        <v>0</v>
      </c>
      <c r="E53" s="1414">
        <v>0</v>
      </c>
      <c r="F53" s="1414">
        <v>0</v>
      </c>
      <c r="G53" s="1414">
        <v>0</v>
      </c>
      <c r="H53" s="1414">
        <v>0</v>
      </c>
      <c r="I53" s="1414">
        <v>0</v>
      </c>
      <c r="J53" s="1414">
        <v>0</v>
      </c>
      <c r="K53" s="1414">
        <v>0</v>
      </c>
      <c r="L53" s="1414">
        <v>418408.88</v>
      </c>
      <c r="M53" s="1442">
        <v>0</v>
      </c>
      <c r="N53" s="1442">
        <v>0</v>
      </c>
      <c r="O53" s="1442">
        <v>168201.81</v>
      </c>
      <c r="P53" s="1414">
        <v>0</v>
      </c>
      <c r="Q53" s="1414">
        <v>675197.91</v>
      </c>
      <c r="R53" s="1442">
        <v>179545</v>
      </c>
      <c r="S53" s="1442">
        <v>0</v>
      </c>
      <c r="T53" s="1668">
        <v>0</v>
      </c>
      <c r="U53" s="1440">
        <v>0</v>
      </c>
      <c r="X53" s="1410"/>
      <c r="Y53" s="1410"/>
      <c r="Z53" s="1410"/>
      <c r="AA53" s="1411"/>
      <c r="AB53" s="1411"/>
      <c r="AC53" s="1411"/>
    </row>
    <row r="54" spans="1:29" x14ac:dyDescent="0.2">
      <c r="A54" s="1450" t="s">
        <v>2140</v>
      </c>
      <c r="B54" s="1413">
        <v>0</v>
      </c>
      <c r="C54" s="1414">
        <v>0</v>
      </c>
      <c r="D54" s="1414">
        <v>0</v>
      </c>
      <c r="E54" s="1414">
        <v>0</v>
      </c>
      <c r="F54" s="1414">
        <v>0</v>
      </c>
      <c r="G54" s="1414">
        <v>-1972726</v>
      </c>
      <c r="H54" s="1414">
        <v>-24866810.379999999</v>
      </c>
      <c r="I54" s="1414">
        <v>0</v>
      </c>
      <c r="J54" s="1414">
        <v>-907956.41</v>
      </c>
      <c r="K54" s="1414">
        <v>0</v>
      </c>
      <c r="L54" s="1414">
        <v>0</v>
      </c>
      <c r="M54" s="1442">
        <v>-159637</v>
      </c>
      <c r="N54" s="1442">
        <v>0</v>
      </c>
      <c r="O54" s="1442">
        <v>-96735.32</v>
      </c>
      <c r="P54" s="1414">
        <v>-395990.52</v>
      </c>
      <c r="Q54" s="1414">
        <v>-12956</v>
      </c>
      <c r="R54" s="1442">
        <v>0</v>
      </c>
      <c r="S54" s="1442">
        <v>-4992000</v>
      </c>
      <c r="T54" s="1668">
        <v>0</v>
      </c>
      <c r="U54" s="1440">
        <v>-1157053</v>
      </c>
      <c r="X54" s="1410"/>
      <c r="Y54" s="1410"/>
      <c r="Z54" s="1410"/>
      <c r="AA54" s="1411"/>
      <c r="AB54" s="1411"/>
      <c r="AC54" s="1411"/>
    </row>
    <row r="55" spans="1:29" ht="13.5" thickBot="1" x14ac:dyDescent="0.25">
      <c r="A55" s="1450" t="s">
        <v>2141</v>
      </c>
      <c r="B55" s="1406">
        <v>291219.38</v>
      </c>
      <c r="C55" s="1407">
        <v>-16657.009999999998</v>
      </c>
      <c r="D55" s="1407">
        <v>0</v>
      </c>
      <c r="E55" s="1407">
        <v>-50131.79</v>
      </c>
      <c r="F55" s="1407">
        <v>0</v>
      </c>
      <c r="G55" s="1407">
        <v>-125650</v>
      </c>
      <c r="H55" s="1407">
        <v>94739727.989999995</v>
      </c>
      <c r="I55" s="1407">
        <v>23859052</v>
      </c>
      <c r="J55" s="1407">
        <v>30544527.75</v>
      </c>
      <c r="K55" s="1407">
        <v>-149161.35</v>
      </c>
      <c r="L55" s="1407">
        <v>0</v>
      </c>
      <c r="M55" s="1442">
        <v>977442</v>
      </c>
      <c r="N55" s="1442">
        <v>-52791.21</v>
      </c>
      <c r="O55" s="1442">
        <v>0</v>
      </c>
      <c r="P55" s="1407">
        <v>-267387.73</v>
      </c>
      <c r="Q55" s="1407">
        <v>-588285.15</v>
      </c>
      <c r="R55" s="1442">
        <v>0</v>
      </c>
      <c r="S55" s="1442">
        <v>-904713</v>
      </c>
      <c r="T55" s="1668">
        <v>0</v>
      </c>
      <c r="U55" s="1440">
        <v>26130</v>
      </c>
      <c r="X55" s="1410"/>
      <c r="Y55" s="1410"/>
      <c r="Z55" s="1410"/>
      <c r="AA55" s="1411"/>
      <c r="AB55" s="1411"/>
      <c r="AC55" s="1411"/>
    </row>
    <row r="56" spans="1:29" s="1447" customFormat="1" ht="13.5" thickBot="1" x14ac:dyDescent="0.25">
      <c r="A56" s="1443" t="s">
        <v>2126</v>
      </c>
      <c r="B56" s="1444">
        <v>636518.73</v>
      </c>
      <c r="C56" s="1445">
        <v>-16657.009999999998</v>
      </c>
      <c r="D56" s="1445">
        <v>-13238336</v>
      </c>
      <c r="E56" s="1445">
        <v>-50131.79</v>
      </c>
      <c r="F56" s="1445">
        <v>7420962.9299999997</v>
      </c>
      <c r="G56" s="1445">
        <v>-947429</v>
      </c>
      <c r="H56" s="1445">
        <v>70517674.890000001</v>
      </c>
      <c r="I56" s="1445">
        <v>49166272</v>
      </c>
      <c r="J56" s="1445">
        <v>30064458.109999999</v>
      </c>
      <c r="K56" s="1445">
        <v>-1752798.52</v>
      </c>
      <c r="L56" s="1445">
        <v>5462403.75</v>
      </c>
      <c r="M56" s="1445">
        <v>10586691</v>
      </c>
      <c r="N56" s="1445">
        <v>346619.79</v>
      </c>
      <c r="O56" s="1445">
        <v>283491.83999999997</v>
      </c>
      <c r="P56" s="1445">
        <v>-536569.29</v>
      </c>
      <c r="Q56" s="1445">
        <v>695398.57000000007</v>
      </c>
      <c r="R56" s="1445">
        <v>7195286</v>
      </c>
      <c r="S56" s="1445">
        <v>36624964</v>
      </c>
      <c r="T56" s="1669">
        <v>22922140</v>
      </c>
      <c r="U56" s="1446">
        <v>-734776</v>
      </c>
      <c r="X56" s="1448"/>
      <c r="Y56" s="1448"/>
      <c r="Z56" s="1448"/>
      <c r="AA56" s="1449"/>
      <c r="AB56" s="1449"/>
      <c r="AC56" s="1449"/>
    </row>
    <row r="57" spans="1:29" x14ac:dyDescent="0.2">
      <c r="A57" s="1461" t="s">
        <v>2127</v>
      </c>
      <c r="B57" s="1451">
        <v>56318431.350000001</v>
      </c>
      <c r="C57" s="1452">
        <v>-5004428.6399999987</v>
      </c>
      <c r="D57" s="1452">
        <v>184098487</v>
      </c>
      <c r="E57" s="1452">
        <v>-188180.0100000001</v>
      </c>
      <c r="F57" s="1452">
        <v>10206850.899999999</v>
      </c>
      <c r="G57" s="1452">
        <v>15101742</v>
      </c>
      <c r="H57" s="1452">
        <v>91137610.019999936</v>
      </c>
      <c r="I57" s="1452">
        <v>176283665</v>
      </c>
      <c r="J57" s="1452">
        <v>54848942.549999967</v>
      </c>
      <c r="K57" s="1452">
        <v>3629398.5200000047</v>
      </c>
      <c r="L57" s="1452">
        <v>24176911.950000003</v>
      </c>
      <c r="M57" s="1452">
        <v>70043000</v>
      </c>
      <c r="N57" s="1452">
        <v>2393732.0000000084</v>
      </c>
      <c r="O57" s="1452">
        <v>7804262.4899999993</v>
      </c>
      <c r="P57" s="1452">
        <v>8050029.0399999944</v>
      </c>
      <c r="Q57" s="1452">
        <v>6319904.9799999995</v>
      </c>
      <c r="R57" s="1452">
        <v>14903972</v>
      </c>
      <c r="S57" s="1452">
        <v>38658828</v>
      </c>
      <c r="T57" s="1670">
        <v>88764425</v>
      </c>
      <c r="U57" s="1453">
        <v>-5762297</v>
      </c>
      <c r="X57" s="1410"/>
      <c r="Y57" s="1410"/>
      <c r="Z57" s="1410"/>
      <c r="AA57" s="1411"/>
      <c r="AB57" s="1411"/>
      <c r="AC57" s="1411"/>
    </row>
    <row r="58" spans="1:29" x14ac:dyDescent="0.2">
      <c r="A58" s="1450" t="s">
        <v>2142</v>
      </c>
      <c r="B58" s="1413">
        <v>0</v>
      </c>
      <c r="C58" s="1414">
        <v>4156886.45</v>
      </c>
      <c r="D58" s="1414">
        <v>0</v>
      </c>
      <c r="E58" s="1414">
        <v>0</v>
      </c>
      <c r="F58" s="1414">
        <v>234.13</v>
      </c>
      <c r="G58" s="1414">
        <v>6832</v>
      </c>
      <c r="H58" s="1414">
        <v>0</v>
      </c>
      <c r="I58" s="1414">
        <v>559675</v>
      </c>
      <c r="J58" s="1414">
        <v>0</v>
      </c>
      <c r="K58" s="1414">
        <v>0</v>
      </c>
      <c r="L58" s="1414">
        <v>0</v>
      </c>
      <c r="M58" s="1442">
        <v>0</v>
      </c>
      <c r="N58" s="1442">
        <v>0</v>
      </c>
      <c r="O58" s="1442">
        <v>14.48</v>
      </c>
      <c r="P58" s="1414">
        <v>0</v>
      </c>
      <c r="Q58" s="1414">
        <v>0</v>
      </c>
      <c r="R58" s="1442">
        <v>0</v>
      </c>
      <c r="S58" s="1442">
        <v>0</v>
      </c>
      <c r="T58" s="1668">
        <v>0</v>
      </c>
      <c r="U58" s="1440">
        <v>0</v>
      </c>
      <c r="V58" s="1411"/>
      <c r="X58" s="1410"/>
      <c r="Y58" s="1410"/>
      <c r="Z58" s="1410"/>
      <c r="AA58" s="1411"/>
      <c r="AB58" s="1411"/>
      <c r="AC58" s="1411"/>
    </row>
    <row r="59" spans="1:29" x14ac:dyDescent="0.2">
      <c r="A59" s="1450" t="s">
        <v>2143</v>
      </c>
      <c r="B59" s="1413">
        <v>-31490.65</v>
      </c>
      <c r="C59" s="1414">
        <v>0</v>
      </c>
      <c r="D59" s="1414">
        <v>0</v>
      </c>
      <c r="E59" s="1414">
        <v>0</v>
      </c>
      <c r="F59" s="1414">
        <v>0</v>
      </c>
      <c r="G59" s="1414">
        <v>0</v>
      </c>
      <c r="H59" s="1414">
        <v>0</v>
      </c>
      <c r="I59" s="1414">
        <v>-3106193</v>
      </c>
      <c r="J59" s="1414">
        <v>0</v>
      </c>
      <c r="K59" s="1414">
        <v>0</v>
      </c>
      <c r="L59" s="1414">
        <v>0</v>
      </c>
      <c r="M59" s="1442">
        <v>0</v>
      </c>
      <c r="N59" s="1442">
        <v>0</v>
      </c>
      <c r="O59" s="1442">
        <v>0</v>
      </c>
      <c r="P59" s="1414">
        <v>0</v>
      </c>
      <c r="Q59" s="1414">
        <v>-184128.61</v>
      </c>
      <c r="R59" s="1442">
        <v>0</v>
      </c>
      <c r="S59" s="1442">
        <v>0</v>
      </c>
      <c r="T59" s="1668">
        <v>0</v>
      </c>
      <c r="U59" s="1440">
        <v>0</v>
      </c>
      <c r="V59" s="1411"/>
      <c r="X59" s="1410"/>
      <c r="Y59" s="1410"/>
      <c r="Z59" s="1410"/>
      <c r="AA59" s="1411"/>
      <c r="AB59" s="1411"/>
      <c r="AC59" s="1411"/>
    </row>
    <row r="60" spans="1:29" x14ac:dyDescent="0.2">
      <c r="A60" s="1450" t="s">
        <v>2144</v>
      </c>
      <c r="B60" s="1413">
        <v>0</v>
      </c>
      <c r="C60" s="1414">
        <v>0</v>
      </c>
      <c r="D60" s="1414">
        <v>0</v>
      </c>
      <c r="E60" s="1414">
        <v>0</v>
      </c>
      <c r="F60" s="1414">
        <v>0</v>
      </c>
      <c r="G60" s="1414">
        <v>0</v>
      </c>
      <c r="H60" s="1414">
        <v>0</v>
      </c>
      <c r="I60" s="1414">
        <v>30526451</v>
      </c>
      <c r="J60" s="1414">
        <v>0</v>
      </c>
      <c r="K60" s="1414">
        <v>0</v>
      </c>
      <c r="L60" s="1414">
        <v>0</v>
      </c>
      <c r="M60" s="1442">
        <v>0</v>
      </c>
      <c r="N60" s="1442">
        <v>6268259</v>
      </c>
      <c r="O60" s="1442">
        <v>0</v>
      </c>
      <c r="P60" s="1414">
        <v>0</v>
      </c>
      <c r="Q60" s="1414">
        <v>0</v>
      </c>
      <c r="R60" s="1442">
        <v>0</v>
      </c>
      <c r="S60" s="1442">
        <v>0</v>
      </c>
      <c r="T60" s="1668">
        <v>0</v>
      </c>
      <c r="U60" s="1440">
        <v>3147460</v>
      </c>
      <c r="V60" s="1411"/>
      <c r="X60" s="1410"/>
      <c r="Y60" s="1410"/>
      <c r="Z60" s="1410"/>
      <c r="AA60" s="1411"/>
      <c r="AB60" s="1411"/>
      <c r="AC60" s="1411"/>
    </row>
    <row r="61" spans="1:29" ht="13.5" thickBot="1" x14ac:dyDescent="0.25">
      <c r="A61" s="1450" t="s">
        <v>2145</v>
      </c>
      <c r="B61" s="1406">
        <v>-33043.35</v>
      </c>
      <c r="C61" s="1407">
        <v>-73607.83</v>
      </c>
      <c r="D61" s="1407">
        <v>0</v>
      </c>
      <c r="E61" s="1407">
        <v>0</v>
      </c>
      <c r="F61" s="1407">
        <v>0</v>
      </c>
      <c r="G61" s="1407">
        <v>0</v>
      </c>
      <c r="H61" s="1407">
        <v>0</v>
      </c>
      <c r="I61" s="1407">
        <v>-28042291</v>
      </c>
      <c r="J61" s="1407">
        <v>0</v>
      </c>
      <c r="K61" s="1407">
        <v>0</v>
      </c>
      <c r="L61" s="1407">
        <v>0</v>
      </c>
      <c r="M61" s="1442">
        <v>0</v>
      </c>
      <c r="N61" s="1442">
        <v>0</v>
      </c>
      <c r="O61" s="1442">
        <v>0</v>
      </c>
      <c r="P61" s="1407">
        <v>-5019411.76</v>
      </c>
      <c r="Q61" s="1407">
        <v>0</v>
      </c>
      <c r="R61" s="1442">
        <v>0</v>
      </c>
      <c r="S61" s="1442">
        <v>0</v>
      </c>
      <c r="T61" s="1668">
        <v>0</v>
      </c>
      <c r="U61" s="1440">
        <v>-21344</v>
      </c>
      <c r="V61" s="1411"/>
      <c r="X61" s="1410"/>
      <c r="Y61" s="1410"/>
      <c r="Z61" s="1410"/>
      <c r="AA61" s="1411"/>
      <c r="AB61" s="1411"/>
      <c r="AC61" s="1411"/>
    </row>
    <row r="62" spans="1:29" s="1447" customFormat="1" ht="27.75" customHeight="1" thickBot="1" x14ac:dyDescent="0.25">
      <c r="A62" s="1443" t="s">
        <v>2132</v>
      </c>
      <c r="B62" s="1444">
        <v>56253897.350000001</v>
      </c>
      <c r="C62" s="1445">
        <v>-921150.01999999851</v>
      </c>
      <c r="D62" s="1445">
        <v>184098487</v>
      </c>
      <c r="E62" s="1445">
        <v>-188180.0100000001</v>
      </c>
      <c r="F62" s="1445">
        <v>10207085.029999999</v>
      </c>
      <c r="G62" s="1445">
        <v>15108574</v>
      </c>
      <c r="H62" s="1445">
        <v>91137610.019999936</v>
      </c>
      <c r="I62" s="1445">
        <v>176221307</v>
      </c>
      <c r="J62" s="1445">
        <v>54848942.549999967</v>
      </c>
      <c r="K62" s="1445">
        <v>3629398.5200000047</v>
      </c>
      <c r="L62" s="1445">
        <v>24176911.950000003</v>
      </c>
      <c r="M62" s="1445">
        <v>70043000</v>
      </c>
      <c r="N62" s="1445">
        <v>8661991.0000000075</v>
      </c>
      <c r="O62" s="1445">
        <v>7804276.9699999997</v>
      </c>
      <c r="P62" s="1445">
        <v>3030617.2799999947</v>
      </c>
      <c r="Q62" s="1445">
        <v>6135776.3699999992</v>
      </c>
      <c r="R62" s="1445">
        <v>14903972</v>
      </c>
      <c r="S62" s="1445">
        <v>38658828</v>
      </c>
      <c r="T62" s="1669">
        <v>88764425</v>
      </c>
      <c r="U62" s="1446">
        <v>-2636181</v>
      </c>
      <c r="X62" s="1448"/>
      <c r="Y62" s="1448"/>
      <c r="Z62" s="1448"/>
      <c r="AA62" s="1449"/>
      <c r="AB62" s="1449"/>
      <c r="AC62" s="1449"/>
    </row>
    <row r="63" spans="1:29" ht="13.5" thickBot="1" x14ac:dyDescent="0.25">
      <c r="A63" s="1450" t="s">
        <v>2146</v>
      </c>
      <c r="B63" s="1406">
        <v>-10561066.1</v>
      </c>
      <c r="C63" s="1407">
        <v>-825115.09</v>
      </c>
      <c r="D63" s="1407">
        <v>6038076</v>
      </c>
      <c r="E63" s="1407">
        <v>-34.770000000000003</v>
      </c>
      <c r="F63" s="1407">
        <v>-6201654.2800000003</v>
      </c>
      <c r="G63" s="1407">
        <v>-9984065</v>
      </c>
      <c r="H63" s="1407">
        <v>-27120269.07</v>
      </c>
      <c r="I63" s="1407">
        <v>-59905484</v>
      </c>
      <c r="J63" s="1407">
        <v>-21397691.920000002</v>
      </c>
      <c r="K63" s="1407">
        <v>-2629899.08</v>
      </c>
      <c r="L63" s="1407">
        <v>-622625.97</v>
      </c>
      <c r="M63" s="1442">
        <v>-25781774</v>
      </c>
      <c r="N63" s="1442">
        <v>-16973794</v>
      </c>
      <c r="O63" s="1442">
        <v>-5335613.1100000003</v>
      </c>
      <c r="P63" s="1407">
        <v>-4853448.33</v>
      </c>
      <c r="Q63" s="1407">
        <v>-871564.57</v>
      </c>
      <c r="R63" s="1442">
        <v>-10286099</v>
      </c>
      <c r="S63" s="1442">
        <v>-42815127</v>
      </c>
      <c r="T63" s="1668">
        <v>-45487525</v>
      </c>
      <c r="U63" s="1440">
        <v>-782982</v>
      </c>
      <c r="X63" s="1410"/>
      <c r="Y63" s="1410"/>
      <c r="Z63" s="1410"/>
      <c r="AA63" s="1411"/>
      <c r="AB63" s="1411"/>
      <c r="AC63" s="1411"/>
    </row>
    <row r="64" spans="1:29" s="1447" customFormat="1" ht="13.5" thickBot="1" x14ac:dyDescent="0.25">
      <c r="A64" s="1443" t="s">
        <v>2134</v>
      </c>
      <c r="B64" s="1444">
        <v>45692831.25</v>
      </c>
      <c r="C64" s="1445">
        <v>-1746265.1099999985</v>
      </c>
      <c r="D64" s="1445">
        <v>190136563</v>
      </c>
      <c r="E64" s="1445">
        <v>-188214.78000000009</v>
      </c>
      <c r="F64" s="1445">
        <v>4005430.7499999991</v>
      </c>
      <c r="G64" s="1445">
        <v>5124509</v>
      </c>
      <c r="H64" s="1445">
        <v>64017340.949999936</v>
      </c>
      <c r="I64" s="1445">
        <v>116315823</v>
      </c>
      <c r="J64" s="1445">
        <v>33451250.629999965</v>
      </c>
      <c r="K64" s="1445">
        <v>999499.4400000046</v>
      </c>
      <c r="L64" s="1445">
        <v>23554285.980000004</v>
      </c>
      <c r="M64" s="1445">
        <v>44261226</v>
      </c>
      <c r="N64" s="1445">
        <v>-8311802.9999999925</v>
      </c>
      <c r="O64" s="1445">
        <v>2468663.8599999994</v>
      </c>
      <c r="P64" s="1445">
        <v>-1822831.0500000054</v>
      </c>
      <c r="Q64" s="1445">
        <v>5264211.7999999989</v>
      </c>
      <c r="R64" s="1445">
        <v>4617873</v>
      </c>
      <c r="S64" s="1445">
        <v>-4156299</v>
      </c>
      <c r="T64" s="1669">
        <v>43276900</v>
      </c>
      <c r="U64" s="1446">
        <v>-3419163</v>
      </c>
      <c r="X64" s="1448"/>
      <c r="Y64" s="1448"/>
      <c r="Z64" s="1448"/>
      <c r="AA64" s="1449"/>
      <c r="AB64" s="1449"/>
      <c r="AC64" s="1449"/>
    </row>
    <row r="65" spans="1:29" ht="13.5" thickBot="1" x14ac:dyDescent="0.25">
      <c r="A65" s="1450" t="s">
        <v>2147</v>
      </c>
      <c r="B65" s="1413">
        <v>-18423207.809999999</v>
      </c>
      <c r="C65" s="1414">
        <v>0</v>
      </c>
      <c r="D65" s="1414">
        <v>-16210663</v>
      </c>
      <c r="E65" s="1414">
        <v>0</v>
      </c>
      <c r="F65" s="1414">
        <v>0</v>
      </c>
      <c r="G65" s="1414">
        <v>0</v>
      </c>
      <c r="H65" s="1414">
        <v>-21351459.280000001</v>
      </c>
      <c r="I65" s="1414">
        <v>-29229329</v>
      </c>
      <c r="J65" s="1414">
        <v>0</v>
      </c>
      <c r="K65" s="1414">
        <v>0</v>
      </c>
      <c r="L65" s="1414">
        <v>-7471145.8600000003</v>
      </c>
      <c r="M65" s="1442">
        <v>-8721841</v>
      </c>
      <c r="N65" s="1442">
        <v>0</v>
      </c>
      <c r="O65" s="1442">
        <v>0</v>
      </c>
      <c r="P65" s="1414">
        <v>0</v>
      </c>
      <c r="Q65" s="1414">
        <v>-1402422.05</v>
      </c>
      <c r="R65" s="1442">
        <v>-3027069</v>
      </c>
      <c r="S65" s="1442">
        <v>0</v>
      </c>
      <c r="T65" s="1668">
        <v>-11436329</v>
      </c>
      <c r="U65" s="1440">
        <v>0</v>
      </c>
      <c r="X65" s="1410"/>
      <c r="Y65" s="1410"/>
      <c r="Z65" s="1410"/>
      <c r="AA65" s="1411"/>
      <c r="AB65" s="1411"/>
      <c r="AC65" s="1411"/>
    </row>
    <row r="66" spans="1:29" s="1447" customFormat="1" ht="15" customHeight="1" thickBot="1" x14ac:dyDescent="0.25">
      <c r="A66" s="1462" t="s">
        <v>2136</v>
      </c>
      <c r="B66" s="1444">
        <v>27269623.440000001</v>
      </c>
      <c r="C66" s="1445">
        <v>-1746265.1099999985</v>
      </c>
      <c r="D66" s="1445">
        <v>173925900</v>
      </c>
      <c r="E66" s="1445">
        <v>-188214.78000000009</v>
      </c>
      <c r="F66" s="1445">
        <v>4005430.7499999991</v>
      </c>
      <c r="G66" s="1445">
        <v>5124509</v>
      </c>
      <c r="H66" s="1445">
        <v>42665881.669999935</v>
      </c>
      <c r="I66" s="1445">
        <v>87086494</v>
      </c>
      <c r="J66" s="1445">
        <v>33451250.629999965</v>
      </c>
      <c r="K66" s="1445">
        <v>999499.4400000046</v>
      </c>
      <c r="L66" s="1445">
        <v>16083140.120000005</v>
      </c>
      <c r="M66" s="1445">
        <v>35539385</v>
      </c>
      <c r="N66" s="1445">
        <v>-8311802.9999999925</v>
      </c>
      <c r="O66" s="1445">
        <v>2468663.8599999994</v>
      </c>
      <c r="P66" s="1445">
        <v>-1822831.0500000054</v>
      </c>
      <c r="Q66" s="1445">
        <v>3861789.7499999991</v>
      </c>
      <c r="R66" s="1445">
        <v>1590804</v>
      </c>
      <c r="S66" s="1445">
        <v>-4156299</v>
      </c>
      <c r="T66" s="1669">
        <v>31840571</v>
      </c>
      <c r="U66" s="1446">
        <v>-3419163</v>
      </c>
      <c r="X66" s="1448"/>
      <c r="Y66" s="1448"/>
      <c r="Z66" s="1448"/>
      <c r="AA66" s="1449"/>
      <c r="AB66" s="1449"/>
      <c r="AC66" s="1449"/>
    </row>
    <row r="67" spans="1:29" ht="6" customHeight="1" x14ac:dyDescent="0.2">
      <c r="A67" s="1425"/>
      <c r="B67" s="1463"/>
      <c r="C67" s="1463"/>
      <c r="D67" s="1463"/>
      <c r="E67" s="1463"/>
      <c r="F67" s="1463"/>
      <c r="G67" s="1463"/>
      <c r="H67" s="1463"/>
      <c r="I67" s="1463"/>
      <c r="J67" s="1463"/>
      <c r="K67" s="1463"/>
      <c r="L67" s="1463"/>
      <c r="M67" s="1463"/>
      <c r="N67" s="1463"/>
      <c r="O67" s="1463"/>
      <c r="P67" s="1463"/>
      <c r="Q67" s="1463"/>
      <c r="R67" s="1463"/>
      <c r="S67" s="1463"/>
      <c r="T67" s="1463"/>
      <c r="U67" s="1463"/>
    </row>
    <row r="68" spans="1:29" x14ac:dyDescent="0.2">
      <c r="A68" s="1426" t="s">
        <v>2111</v>
      </c>
      <c r="B68" s="1409"/>
      <c r="C68" s="1409"/>
      <c r="D68" s="1409"/>
      <c r="E68" s="1409"/>
      <c r="F68" s="1409"/>
      <c r="G68" s="1409"/>
      <c r="H68" s="1409"/>
      <c r="I68" s="1409"/>
      <c r="J68" s="1409"/>
      <c r="K68" s="1409"/>
      <c r="L68" s="1409"/>
      <c r="M68" s="1409"/>
      <c r="N68" s="1410"/>
      <c r="O68" s="1410"/>
      <c r="P68" s="1410"/>
      <c r="Q68" s="1410"/>
      <c r="R68" s="1410"/>
      <c r="S68" s="1410"/>
      <c r="T68" s="1410"/>
    </row>
    <row r="69" spans="1:29" ht="15" x14ac:dyDescent="0.25">
      <c r="B69" s="1465"/>
      <c r="G69" s="1466"/>
      <c r="H69" s="1466"/>
      <c r="I69" s="1466"/>
      <c r="K69" s="1466"/>
      <c r="S69" s="1466"/>
      <c r="T69" s="1466"/>
      <c r="U69" s="1466"/>
    </row>
    <row r="70" spans="1:29" ht="15" x14ac:dyDescent="0.25">
      <c r="B70" s="1465"/>
      <c r="S70" s="1465"/>
      <c r="T70" s="1465"/>
      <c r="U70" s="1465"/>
    </row>
    <row r="71" spans="1:29" ht="15" x14ac:dyDescent="0.25">
      <c r="B71" s="1465"/>
      <c r="S71" s="1465"/>
      <c r="T71" s="1465"/>
      <c r="U71" s="1465"/>
    </row>
    <row r="72" spans="1:29" ht="15" x14ac:dyDescent="0.25">
      <c r="B72" s="1465"/>
      <c r="G72" s="1466"/>
      <c r="H72" s="1466"/>
      <c r="I72" s="1466"/>
      <c r="K72" s="1466"/>
      <c r="S72" s="1466"/>
      <c r="T72" s="1466"/>
      <c r="U72" s="1466"/>
    </row>
    <row r="73" spans="1:29" ht="15" x14ac:dyDescent="0.25">
      <c r="B73" s="1465"/>
      <c r="G73" s="1467"/>
      <c r="H73" s="1467"/>
      <c r="I73" s="1467"/>
      <c r="K73" s="1467"/>
      <c r="S73" s="1467"/>
      <c r="T73" s="1467"/>
      <c r="U73" s="1467"/>
    </row>
    <row r="74" spans="1:29" ht="15" x14ac:dyDescent="0.25">
      <c r="B74" s="1465"/>
      <c r="S74" s="1465"/>
      <c r="T74" s="1465"/>
      <c r="U74" s="1465"/>
    </row>
    <row r="75" spans="1:29" ht="15" x14ac:dyDescent="0.25">
      <c r="B75" s="1465"/>
      <c r="S75" s="1465"/>
      <c r="T75" s="1465"/>
      <c r="U75" s="1465"/>
    </row>
    <row r="76" spans="1:29" x14ac:dyDescent="0.2">
      <c r="B76" s="1466"/>
      <c r="G76" s="1466"/>
      <c r="H76" s="1466"/>
      <c r="I76" s="1466"/>
      <c r="K76" s="1466"/>
      <c r="S76" s="1466"/>
      <c r="T76" s="1466"/>
      <c r="U76" s="1466"/>
    </row>
    <row r="77" spans="1:29" ht="15" x14ac:dyDescent="0.25">
      <c r="B77" s="1465"/>
      <c r="G77" s="1465"/>
      <c r="H77" s="1465"/>
      <c r="I77" s="1465"/>
      <c r="K77" s="1465"/>
      <c r="S77" s="1465"/>
      <c r="T77" s="1465"/>
      <c r="U77" s="1465"/>
    </row>
    <row r="78" spans="1:29" ht="15" x14ac:dyDescent="0.25">
      <c r="B78" s="1465"/>
      <c r="G78" s="1465"/>
      <c r="H78" s="1465"/>
      <c r="I78" s="1465"/>
      <c r="K78" s="1465"/>
      <c r="S78" s="1465"/>
      <c r="T78" s="1465"/>
      <c r="U78" s="1465"/>
    </row>
    <row r="79" spans="1:29" ht="15" x14ac:dyDescent="0.25">
      <c r="B79" s="1465"/>
      <c r="G79" s="1465"/>
      <c r="H79" s="1465"/>
      <c r="I79" s="1465"/>
      <c r="K79" s="1465"/>
      <c r="S79" s="1465"/>
      <c r="T79" s="1465"/>
      <c r="U79" s="1465"/>
    </row>
    <row r="80" spans="1:29" x14ac:dyDescent="0.2">
      <c r="B80" s="1466"/>
      <c r="G80" s="1466"/>
      <c r="H80" s="1466"/>
      <c r="I80" s="1466"/>
      <c r="K80" s="1466"/>
      <c r="S80" s="1466"/>
      <c r="T80" s="1466"/>
      <c r="U80" s="1466"/>
    </row>
    <row r="81" spans="2:21" x14ac:dyDescent="0.2">
      <c r="B81" s="1466"/>
      <c r="G81" s="1466"/>
      <c r="H81" s="1466"/>
      <c r="I81" s="1466"/>
      <c r="K81" s="1466"/>
      <c r="S81" s="1466"/>
      <c r="T81" s="1466"/>
      <c r="U81" s="1466"/>
    </row>
    <row r="82" spans="2:21" ht="15" x14ac:dyDescent="0.25">
      <c r="B82" s="1465"/>
      <c r="G82" s="1465"/>
      <c r="H82" s="1465"/>
      <c r="I82" s="1465"/>
      <c r="K82" s="1465"/>
      <c r="S82" s="1465"/>
      <c r="T82" s="1465"/>
    </row>
    <row r="83" spans="2:21" ht="15" x14ac:dyDescent="0.25">
      <c r="B83" s="1465"/>
      <c r="G83" s="1465"/>
      <c r="H83" s="1465"/>
      <c r="I83" s="1465"/>
      <c r="K83" s="1465"/>
      <c r="S83" s="1465"/>
      <c r="T83" s="1465"/>
    </row>
    <row r="84" spans="2:21" ht="15" x14ac:dyDescent="0.25">
      <c r="B84" s="1465"/>
      <c r="G84" s="1465"/>
      <c r="H84" s="1465"/>
      <c r="I84" s="1465"/>
      <c r="K84" s="1465"/>
      <c r="S84" s="1465"/>
      <c r="T84" s="1465"/>
    </row>
    <row r="85" spans="2:21" ht="15" x14ac:dyDescent="0.25">
      <c r="B85" s="1465"/>
      <c r="G85" s="1465"/>
      <c r="H85" s="1465"/>
      <c r="I85" s="1465"/>
      <c r="K85" s="1465"/>
      <c r="S85" s="1465"/>
      <c r="T85" s="1465"/>
    </row>
    <row r="86" spans="2:21" x14ac:dyDescent="0.2">
      <c r="B86" s="1466"/>
      <c r="G86" s="1466"/>
      <c r="H86" s="1466"/>
      <c r="I86" s="1466"/>
      <c r="K86" s="1466"/>
      <c r="S86" s="1466"/>
      <c r="T86" s="1466"/>
      <c r="U86" s="1466"/>
    </row>
    <row r="87" spans="2:21" ht="15" x14ac:dyDescent="0.25">
      <c r="B87" s="1465"/>
      <c r="G87" s="1465"/>
      <c r="H87" s="1465"/>
      <c r="I87" s="1465"/>
      <c r="K87" s="1465"/>
      <c r="S87" s="1465"/>
      <c r="T87" s="1465"/>
      <c r="U87" s="1465"/>
    </row>
    <row r="88" spans="2:21" x14ac:dyDescent="0.2">
      <c r="B88" s="1466"/>
      <c r="G88" s="1466"/>
      <c r="H88" s="1466"/>
      <c r="I88" s="1466"/>
      <c r="K88" s="1466"/>
      <c r="S88" s="1466"/>
      <c r="T88" s="1466"/>
      <c r="U88" s="1466"/>
    </row>
    <row r="89" spans="2:21" ht="15" x14ac:dyDescent="0.25">
      <c r="B89" s="1465"/>
      <c r="G89" s="1465"/>
      <c r="H89" s="1465"/>
      <c r="I89" s="1465"/>
      <c r="K89" s="1465"/>
      <c r="S89" s="1465"/>
      <c r="T89" s="1465"/>
      <c r="U89" s="1465"/>
    </row>
    <row r="90" spans="2:21" x14ac:dyDescent="0.2">
      <c r="B90" s="1466"/>
      <c r="G90" s="1466"/>
      <c r="H90" s="1466"/>
      <c r="I90" s="1466"/>
      <c r="K90" s="1466"/>
      <c r="S90" s="1466"/>
      <c r="T90" s="1466"/>
      <c r="U90" s="1466"/>
    </row>
    <row r="91" spans="2:21" x14ac:dyDescent="0.2">
      <c r="F91" s="1411"/>
    </row>
  </sheetData>
  <mergeCells count="8">
    <mergeCell ref="A40:A41"/>
    <mergeCell ref="B40:S40"/>
    <mergeCell ref="A1:K2"/>
    <mergeCell ref="A3:K3"/>
    <mergeCell ref="A4:K4"/>
    <mergeCell ref="A36:U36"/>
    <mergeCell ref="A37:U37"/>
    <mergeCell ref="A38:U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44</vt:i4>
      </vt:variant>
      <vt:variant>
        <vt:lpstr>Rangos con nombre</vt:lpstr>
      </vt:variant>
      <vt:variant>
        <vt:i4>2</vt:i4>
      </vt:variant>
    </vt:vector>
  </HeadingPairs>
  <TitlesOfParts>
    <vt:vector size="46" baseType="lpstr">
      <vt:lpstr>ÍNDICE</vt:lpstr>
      <vt:lpstr>1</vt:lpstr>
      <vt:lpstr>2</vt:lpstr>
      <vt:lpstr>3</vt:lpstr>
      <vt:lpstr>4 </vt:lpstr>
      <vt:lpstr>5</vt:lpstr>
      <vt:lpstr>6 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ABREVIATURAS</vt:lpstr>
      <vt:lpstr>'25'!Área_de_impresión</vt:lpstr>
      <vt:lpstr>'33'!Área_de_impresión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ADOLFO GODOY QUISBERT</dc:creator>
  <cp:lastModifiedBy>Usi Administrador</cp:lastModifiedBy>
  <cp:lastPrinted>2023-06-20T15:40:01Z</cp:lastPrinted>
  <dcterms:created xsi:type="dcterms:W3CDTF">2023-06-19T13:27:02Z</dcterms:created>
  <dcterms:modified xsi:type="dcterms:W3CDTF">2023-12-06T13:22:04Z</dcterms:modified>
</cp:coreProperties>
</file>