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VALORES 2020\ESTADÍSTICAS 2020\Octubre amc\"/>
    </mc:Choice>
  </mc:AlternateContent>
  <bookViews>
    <workbookView xWindow="0" yWindow="0" windowWidth="20490" windowHeight="8955"/>
  </bookViews>
  <sheets>
    <sheet name="7.1 BG SAFI " sheetId="2" r:id="rId1"/>
  </sheets>
  <calcPr calcId="162913"/>
</workbook>
</file>

<file path=xl/calcChain.xml><?xml version="1.0" encoding="utf-8"?>
<calcChain xmlns="http://schemas.openxmlformats.org/spreadsheetml/2006/main">
  <c r="D51" i="2" l="1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C51" i="2"/>
  <c r="C22" i="2" l="1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C37" i="2"/>
  <c r="D37" i="2"/>
  <c r="E37" i="2"/>
  <c r="F37" i="2"/>
  <c r="F47" i="2" s="1"/>
  <c r="G37" i="2"/>
  <c r="H37" i="2"/>
  <c r="I37" i="2"/>
  <c r="J37" i="2"/>
  <c r="J47" i="2" s="1"/>
  <c r="K37" i="2"/>
  <c r="L37" i="2"/>
  <c r="M37" i="2"/>
  <c r="M47" i="2" s="1"/>
  <c r="N37" i="2"/>
  <c r="N47" i="2" s="1"/>
  <c r="O37" i="2"/>
  <c r="P37" i="2"/>
  <c r="Q37" i="2"/>
  <c r="Q47" i="2" s="1"/>
  <c r="C46" i="2"/>
  <c r="D46" i="2"/>
  <c r="D47" i="2" s="1"/>
  <c r="E46" i="2"/>
  <c r="F46" i="2"/>
  <c r="G46" i="2"/>
  <c r="H46" i="2"/>
  <c r="H47" i="2" s="1"/>
  <c r="I46" i="2"/>
  <c r="J46" i="2"/>
  <c r="K46" i="2"/>
  <c r="L46" i="2"/>
  <c r="L47" i="2" s="1"/>
  <c r="M46" i="2"/>
  <c r="N46" i="2"/>
  <c r="O46" i="2"/>
  <c r="P46" i="2"/>
  <c r="P47" i="2" s="1"/>
  <c r="Q46" i="2"/>
  <c r="E47" i="2"/>
  <c r="I47" i="2"/>
  <c r="O47" i="2" l="1"/>
  <c r="K47" i="2"/>
  <c r="G47" i="2"/>
  <c r="C47" i="2"/>
</calcChain>
</file>

<file path=xl/sharedStrings.xml><?xml version="1.0" encoding="utf-8"?>
<sst xmlns="http://schemas.openxmlformats.org/spreadsheetml/2006/main" count="62" uniqueCount="62">
  <si>
    <t>(Expresado en Bolivianos)</t>
  </si>
  <si>
    <t>DESCRIPCIÓN</t>
  </si>
  <si>
    <t>DISPONIBLE</t>
  </si>
  <si>
    <t>INVERSIONES BURSÁTILES EN VALORES E INSTRUMENTOS REPRESENTATIVOS DE DEUDA</t>
  </si>
  <si>
    <t>INVERSIONES EN OPERACIONES DE REPORTO</t>
  </si>
  <si>
    <t>IMPUESTOS POR RECUPERAR</t>
  </si>
  <si>
    <t>GASTOS PAGADOS POR ANTICIPADO</t>
  </si>
  <si>
    <t>ACTIVOS DE USO RESTRINGIDO</t>
  </si>
  <si>
    <t>INVERSIONES PERMANENTES</t>
  </si>
  <si>
    <t>DOCUMENTOS POR COBRAR LARGO PLAZO</t>
  </si>
  <si>
    <t>ACTIVO FIJO</t>
  </si>
  <si>
    <t>ACTIVO INTANGIBLE</t>
  </si>
  <si>
    <t>OTROS ACTIVOS</t>
  </si>
  <si>
    <t>TOTAL ACTIVO</t>
  </si>
  <si>
    <t>CUENTAS DE ORDEN DEUDORAS</t>
  </si>
  <si>
    <t>CUENTAS DE REGISTRO DEUDORAS</t>
  </si>
  <si>
    <t>PASIVO</t>
  </si>
  <si>
    <t>OBLIGACIONES POR FINANCIAMIENTO A CORTO PLAZO</t>
  </si>
  <si>
    <t>OBLIGACIONES POR OPERACIONES BURSÁTILES A CORTO PLAZO</t>
  </si>
  <si>
    <t>DOCUMENTOS Y CUENTAS POR PAGAR A CORTO PLAZO</t>
  </si>
  <si>
    <t>IMPUESTOS POR PAGAR</t>
  </si>
  <si>
    <t>INGRESOS DIFERIDOS</t>
  </si>
  <si>
    <t>OTROS PASIVOS CORRIENTES</t>
  </si>
  <si>
    <t>DOCUMENTOS Y CUENTAS POR PAGAR A LARGO PLAZO</t>
  </si>
  <si>
    <t>OTROS PASIVOS A LARGO PLAZO</t>
  </si>
  <si>
    <t>PREVISIONES</t>
  </si>
  <si>
    <t>PATRIMONIO</t>
  </si>
  <si>
    <t>CAPITAL SOCIAL</t>
  </si>
  <si>
    <t>APORTES NO CAPITALIZADOS</t>
  </si>
  <si>
    <t>AJUSTES AL PATRIMONIO</t>
  </si>
  <si>
    <t>RESERVAS</t>
  </si>
  <si>
    <t>RESULTADOS ACUMULADOS</t>
  </si>
  <si>
    <t>AJUSTES POR INFLACIÓN AL CAPITAL</t>
  </si>
  <si>
    <t>AJUSTES POR INFLACIÓN RESERVAS PATRIMONIALES</t>
  </si>
  <si>
    <t>TOTAL PASIVO Y PATRIMONIO</t>
  </si>
  <si>
    <t>CUENTAS DE ORDEN ACREEDORAS</t>
  </si>
  <si>
    <t>CUENTAS DE REGISTRO ACREEDORAS</t>
  </si>
  <si>
    <t>BALANCE GENERAL DE LAS SOCIEDADES ADMINISTRADORAS DE FONDOS DE INVERSIÓN</t>
  </si>
  <si>
    <t>TOTAL PATRIMONIO</t>
  </si>
  <si>
    <t>ACTIVO</t>
  </si>
  <si>
    <t>TOTAL PASIVO</t>
  </si>
  <si>
    <t>INVERSIONES A CORTO PLAZO EN VALORES SIN OFERTA PÚBLICA</t>
  </si>
  <si>
    <t>OBLIGACIONES  POR FINANCIAMIENTO A LARGO PLAZO</t>
  </si>
  <si>
    <t>Al 30 de noviembre de 2020</t>
  </si>
  <si>
    <t>AFI</t>
  </si>
  <si>
    <t>CAP</t>
  </si>
  <si>
    <t>GAI</t>
  </si>
  <si>
    <t>SAL</t>
  </si>
  <si>
    <t>SBI</t>
  </si>
  <si>
    <t>SCF</t>
  </si>
  <si>
    <t>SCM</t>
  </si>
  <si>
    <t>SFE</t>
  </si>
  <si>
    <t>SFO</t>
  </si>
  <si>
    <t>SME</t>
  </si>
  <si>
    <t>SMV</t>
  </si>
  <si>
    <t>SNA</t>
  </si>
  <si>
    <t>SPA</t>
  </si>
  <si>
    <t>SSC</t>
  </si>
  <si>
    <t>SUN</t>
  </si>
  <si>
    <t xml:space="preserve">INVERSIONES BURSÁTILES EN VALORES REPRESENTATIVOS DE DERECHO PATRIMONIAL </t>
  </si>
  <si>
    <t xml:space="preserve">DOCUMENTOS Y CUENTAS PENDIENTES DE COBRO </t>
  </si>
  <si>
    <t xml:space="preserve">PROVISIONES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</si>
</sst>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2"/>
        <bgColor indexed="64"/>
      </patternFill>
    </fill>
    <fill>
      <patternFill patternType="solid">
        <fgColor rgb="FFA7EFD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40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0" applyNumberFormat="0" applyBorder="0" applyAlignment="0" applyProtection="0"/>
    <xf numFmtId="0" fontId="4" fillId="21" borderId="1" applyNumberFormat="0" applyAlignment="0" applyProtection="0"/>
    <xf numFmtId="0" fontId="5" fillId="22" borderId="2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9" fillId="29" borderId="1" applyNumberFormat="0" applyAlignment="0" applyProtection="0"/>
    <xf numFmtId="0" fontId="10" fillId="30" borderId="0" applyNumberFormat="0" applyBorder="0" applyAlignment="0" applyProtection="0"/>
    <xf numFmtId="0" fontId="1" fillId="31" borderId="5" applyNumberFormat="0" applyFont="0" applyAlignment="0" applyProtection="0"/>
    <xf numFmtId="0" fontId="11" fillId="21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8" fillId="0" borderId="8" applyNumberFormat="0" applyFill="0" applyAlignment="0" applyProtection="0"/>
  </cellStyleXfs>
  <cellXfs count="37">
    <xf numFmtId="0" fontId="0" fillId="0" borderId="0" xfId="0"/>
    <xf numFmtId="49" fontId="16" fillId="0" borderId="0" xfId="0" applyNumberFormat="1" applyFont="1" applyFill="1" applyAlignment="1">
      <alignment vertical="top"/>
    </xf>
    <xf numFmtId="3" fontId="16" fillId="0" borderId="0" xfId="0" applyNumberFormat="1" applyFont="1" applyFill="1" applyAlignment="1">
      <alignment vertical="top"/>
    </xf>
    <xf numFmtId="3" fontId="17" fillId="32" borderId="0" xfId="0" applyNumberFormat="1" applyFont="1" applyFill="1" applyAlignment="1">
      <alignment horizontal="center" vertical="top"/>
    </xf>
    <xf numFmtId="3" fontId="17" fillId="32" borderId="0" xfId="0" applyNumberFormat="1" applyFont="1" applyFill="1" applyAlignment="1">
      <alignment vertical="top"/>
    </xf>
    <xf numFmtId="49" fontId="17" fillId="33" borderId="9" xfId="0" applyNumberFormat="1" applyFont="1" applyFill="1" applyBorder="1" applyAlignment="1">
      <alignment horizontal="center" vertical="top"/>
    </xf>
    <xf numFmtId="3" fontId="17" fillId="33" borderId="10" xfId="0" applyNumberFormat="1" applyFont="1" applyFill="1" applyBorder="1" applyAlignment="1">
      <alignment horizontal="center" vertical="top"/>
    </xf>
    <xf numFmtId="49" fontId="17" fillId="33" borderId="9" xfId="0" applyNumberFormat="1" applyFont="1" applyFill="1" applyBorder="1" applyAlignment="1">
      <alignment horizontal="left" vertical="top"/>
    </xf>
    <xf numFmtId="49" fontId="18" fillId="0" borderId="12" xfId="0" quotePrefix="1" applyNumberFormat="1" applyFont="1" applyFill="1" applyBorder="1" applyAlignment="1">
      <alignment vertical="top"/>
    </xf>
    <xf numFmtId="3" fontId="18" fillId="0" borderId="13" xfId="0" applyNumberFormat="1" applyFont="1" applyFill="1" applyBorder="1" applyAlignment="1">
      <alignment vertical="top" wrapText="1"/>
    </xf>
    <xf numFmtId="3" fontId="16" fillId="0" borderId="13" xfId="0" applyNumberFormat="1" applyFont="1" applyFill="1" applyBorder="1" applyAlignment="1">
      <alignment vertical="top"/>
    </xf>
    <xf numFmtId="49" fontId="18" fillId="0" borderId="12" xfId="0" applyNumberFormat="1" applyFont="1" applyFill="1" applyBorder="1" applyAlignment="1">
      <alignment vertical="top"/>
    </xf>
    <xf numFmtId="49" fontId="16" fillId="0" borderId="12" xfId="0" applyNumberFormat="1" applyFont="1" applyFill="1" applyBorder="1" applyAlignment="1">
      <alignment vertical="top"/>
    </xf>
    <xf numFmtId="3" fontId="16" fillId="0" borderId="13" xfId="0" applyNumberFormat="1" applyFont="1" applyFill="1" applyBorder="1" applyAlignment="1">
      <alignment vertical="top" wrapText="1"/>
    </xf>
    <xf numFmtId="49" fontId="17" fillId="34" borderId="12" xfId="0" applyNumberFormat="1" applyFont="1" applyFill="1" applyBorder="1" applyAlignment="1">
      <alignment vertical="top"/>
    </xf>
    <xf numFmtId="3" fontId="17" fillId="34" borderId="13" xfId="0" applyNumberFormat="1" applyFont="1" applyFill="1" applyBorder="1" applyAlignment="1">
      <alignment vertical="top" wrapText="1"/>
    </xf>
    <xf numFmtId="3" fontId="17" fillId="34" borderId="13" xfId="0" applyNumberFormat="1" applyFont="1" applyFill="1" applyBorder="1" applyAlignment="1">
      <alignment vertical="top"/>
    </xf>
    <xf numFmtId="49" fontId="16" fillId="0" borderId="15" xfId="0" applyNumberFormat="1" applyFont="1" applyFill="1" applyBorder="1" applyAlignment="1">
      <alignment vertical="top"/>
    </xf>
    <xf numFmtId="3" fontId="16" fillId="0" borderId="16" xfId="0" applyNumberFormat="1" applyFont="1" applyFill="1" applyBorder="1" applyAlignment="1">
      <alignment vertical="top"/>
    </xf>
    <xf numFmtId="49" fontId="17" fillId="33" borderId="11" xfId="0" applyNumberFormat="1" applyFont="1" applyFill="1" applyBorder="1" applyAlignment="1">
      <alignment horizontal="center" vertical="top"/>
    </xf>
    <xf numFmtId="49" fontId="17" fillId="33" borderId="11" xfId="0" applyNumberFormat="1" applyFont="1" applyFill="1" applyBorder="1" applyAlignment="1">
      <alignment horizontal="left" vertical="top"/>
    </xf>
    <xf numFmtId="49" fontId="18" fillId="0" borderId="14" xfId="0" quotePrefix="1" applyNumberFormat="1" applyFont="1" applyFill="1" applyBorder="1" applyAlignment="1">
      <alignment horizontal="right" vertical="top"/>
    </xf>
    <xf numFmtId="49" fontId="18" fillId="0" borderId="14" xfId="0" applyNumberFormat="1" applyFont="1" applyFill="1" applyBorder="1" applyAlignment="1">
      <alignment horizontal="right" vertical="top"/>
    </xf>
    <xf numFmtId="49" fontId="16" fillId="0" borderId="14" xfId="0" applyNumberFormat="1" applyFont="1" applyFill="1" applyBorder="1" applyAlignment="1">
      <alignment horizontal="right" vertical="top"/>
    </xf>
    <xf numFmtId="49" fontId="17" fillId="34" borderId="14" xfId="0" applyNumberFormat="1" applyFont="1" applyFill="1" applyBorder="1" applyAlignment="1">
      <alignment horizontal="right" vertical="top"/>
    </xf>
    <xf numFmtId="49" fontId="16" fillId="0" borderId="17" xfId="0" applyNumberFormat="1" applyFont="1" applyFill="1" applyBorder="1" applyAlignment="1">
      <alignment horizontal="right" vertical="top"/>
    </xf>
    <xf numFmtId="3" fontId="16" fillId="0" borderId="0" xfId="0" applyNumberFormat="1" applyFont="1" applyFill="1" applyAlignment="1">
      <alignment horizontal="right" vertical="top"/>
    </xf>
    <xf numFmtId="3" fontId="17" fillId="0" borderId="0" xfId="0" applyNumberFormat="1" applyFont="1" applyFill="1" applyAlignment="1">
      <alignment horizontal="center" vertical="top"/>
    </xf>
    <xf numFmtId="3" fontId="16" fillId="0" borderId="0" xfId="0" applyNumberFormat="1" applyFont="1" applyFill="1" applyAlignment="1">
      <alignment horizontal="center" vertical="top"/>
    </xf>
    <xf numFmtId="49" fontId="17" fillId="34" borderId="12" xfId="0" applyNumberFormat="1" applyFont="1" applyFill="1" applyBorder="1" applyAlignment="1">
      <alignment horizontal="left" vertical="top"/>
    </xf>
    <xf numFmtId="3" fontId="17" fillId="34" borderId="13" xfId="0" applyNumberFormat="1" applyFont="1" applyFill="1" applyBorder="1" applyAlignment="1">
      <alignment horizontal="center" vertical="top"/>
    </xf>
    <xf numFmtId="3" fontId="17" fillId="34" borderId="0" xfId="0" applyNumberFormat="1" applyFont="1" applyFill="1" applyAlignment="1">
      <alignment vertical="top"/>
    </xf>
    <xf numFmtId="49" fontId="17" fillId="34" borderId="9" xfId="0" applyNumberFormat="1" applyFont="1" applyFill="1" applyBorder="1" applyAlignment="1">
      <alignment horizontal="left" vertical="top"/>
    </xf>
    <xf numFmtId="3" fontId="17" fillId="34" borderId="10" xfId="0" applyNumberFormat="1" applyFont="1" applyFill="1" applyBorder="1" applyAlignment="1">
      <alignment horizontal="center" vertical="top"/>
    </xf>
    <xf numFmtId="49" fontId="17" fillId="34" borderId="11" xfId="0" applyNumberFormat="1" applyFont="1" applyFill="1" applyBorder="1" applyAlignment="1">
      <alignment horizontal="right" vertical="top"/>
    </xf>
    <xf numFmtId="49" fontId="19" fillId="0" borderId="0" xfId="0" applyNumberFormat="1" applyFont="1" applyFill="1" applyAlignment="1">
      <alignment vertical="top"/>
    </xf>
    <xf numFmtId="3" fontId="19" fillId="0" borderId="0" xfId="0" applyNumberFormat="1" applyFont="1" applyFill="1" applyAlignment="1">
      <alignment vertical="top"/>
    </xf>
  </cellXfs>
  <cellStyles count="40">
    <cellStyle name="20% - Énfasis1" xfId="1"/>
    <cellStyle name="20% - Énfasis2" xfId="2"/>
    <cellStyle name="20% - Énfasis3" xfId="3"/>
    <cellStyle name="20% - Énfasis4" xfId="4"/>
    <cellStyle name="20% - Énfasis5" xfId="5"/>
    <cellStyle name="20% - Énfasis6" xfId="6"/>
    <cellStyle name="40% - Énfasis1" xfId="7"/>
    <cellStyle name="40% - Énfasis2" xfId="8"/>
    <cellStyle name="40% - Énfasis3" xfId="9"/>
    <cellStyle name="40% - Énfasis4" xfId="10"/>
    <cellStyle name="40% - Énfasis5" xfId="11"/>
    <cellStyle name="40% - Énfasis6" xfId="12"/>
    <cellStyle name="60% - Énfasis1" xfId="13"/>
    <cellStyle name="60% - Énfasis2" xfId="14"/>
    <cellStyle name="60% - Énfasis3" xfId="15"/>
    <cellStyle name="60% - Énfasis4" xfId="16"/>
    <cellStyle name="60% - Énfasis5" xfId="17"/>
    <cellStyle name="60% - Énfasis6" xfId="18"/>
    <cellStyle name="Bueno" xfId="19"/>
    <cellStyle name="Cálculo" xfId="20"/>
    <cellStyle name="Celda de comprobación" xfId="21"/>
    <cellStyle name="Celda vinculada" xfId="22"/>
    <cellStyle name="Encabezado 1" xfId="23"/>
    <cellStyle name="Encabezado 4" xfId="24"/>
    <cellStyle name="Énfasis1" xfId="25"/>
    <cellStyle name="Énfasis2" xfId="26"/>
    <cellStyle name="Énfasis3" xfId="27"/>
    <cellStyle name="Énfasis4" xfId="28"/>
    <cellStyle name="Énfasis5" xfId="29"/>
    <cellStyle name="Énfasis6" xfId="30"/>
    <cellStyle name="Entrada" xfId="31"/>
    <cellStyle name="Incorrecto" xfId="32"/>
    <cellStyle name="Normal" xfId="0" builtinId="0"/>
    <cellStyle name="Notas" xfId="33"/>
    <cellStyle name="Salida" xfId="34"/>
    <cellStyle name="Texto de advertencia" xfId="35"/>
    <cellStyle name="Texto explicativo" xfId="36"/>
    <cellStyle name="Título" xfId="37"/>
    <cellStyle name="Título 2" xfId="38"/>
    <cellStyle name="Título 3" xfId="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200025</xdr:colOff>
      <xdr:row>0</xdr:row>
      <xdr:rowOff>66675</xdr:rowOff>
    </xdr:from>
    <xdr:to>
      <xdr:col>17</xdr:col>
      <xdr:colOff>51859</xdr:colOff>
      <xdr:row>4</xdr:row>
      <xdr:rowOff>49742</xdr:rowOff>
    </xdr:to>
    <xdr:pic>
      <xdr:nvPicPr>
        <xdr:cNvPr id="2" name="Picture 2" descr="http://intranet.asfi.gov.bo/DEJ/JCI/DOCUMENTOS%20DE%20INTERES%20PARA%20OTRAS%20UNIDADES%20ORGANIZA/isolohorizontal2%20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0" y="66675"/>
          <a:ext cx="1413934" cy="592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showGridLines="0" tabSelected="1" topLeftCell="A24" workbookViewId="0">
      <selection activeCell="A51" sqref="A51:XFD51"/>
    </sheetView>
  </sheetViews>
  <sheetFormatPr baseColWidth="10" defaultColWidth="11.7109375" defaultRowHeight="12" x14ac:dyDescent="0.25"/>
  <cols>
    <col min="1" max="1" width="7.5703125" style="1" customWidth="1"/>
    <col min="2" max="2" width="39.42578125" style="2" customWidth="1"/>
    <col min="3" max="16" width="11.7109375" style="2" customWidth="1"/>
    <col min="17" max="17" width="11.7109375" style="26" customWidth="1"/>
    <col min="18" max="26" width="11.7109375" style="2" customWidth="1"/>
    <col min="27" max="16384" width="11.7109375" style="2"/>
  </cols>
  <sheetData>
    <row r="1" spans="1:17" x14ac:dyDescent="0.25">
      <c r="C1" s="27"/>
      <c r="D1" s="27"/>
      <c r="Q1" s="2"/>
    </row>
    <row r="2" spans="1:17" x14ac:dyDescent="0.25">
      <c r="A2" s="27" t="s">
        <v>37</v>
      </c>
      <c r="B2" s="27"/>
      <c r="C2" s="27"/>
      <c r="D2" s="27"/>
      <c r="E2" s="27"/>
      <c r="F2" s="27"/>
      <c r="G2" s="27"/>
      <c r="H2" s="27"/>
      <c r="I2" s="27"/>
      <c r="J2" s="27"/>
      <c r="K2" s="27"/>
      <c r="Q2" s="2"/>
    </row>
    <row r="3" spans="1:17" x14ac:dyDescent="0.25">
      <c r="A3" s="28" t="s">
        <v>43</v>
      </c>
      <c r="B3" s="28"/>
      <c r="C3" s="28"/>
      <c r="D3" s="28"/>
      <c r="E3" s="28"/>
      <c r="F3" s="28"/>
      <c r="G3" s="28"/>
      <c r="H3" s="28"/>
      <c r="I3" s="28"/>
      <c r="J3" s="28"/>
      <c r="K3" s="28"/>
      <c r="Q3" s="2"/>
    </row>
    <row r="4" spans="1:17" x14ac:dyDescent="0.25">
      <c r="A4" s="28" t="s">
        <v>0</v>
      </c>
      <c r="B4" s="28"/>
      <c r="C4" s="28"/>
      <c r="D4" s="28"/>
      <c r="E4" s="28"/>
      <c r="F4" s="28"/>
      <c r="G4" s="28"/>
      <c r="H4" s="28"/>
      <c r="I4" s="28"/>
      <c r="J4" s="28"/>
      <c r="K4" s="28"/>
      <c r="Q4" s="2"/>
    </row>
    <row r="5" spans="1:17" x14ac:dyDescent="0.25">
      <c r="Q5" s="2"/>
    </row>
    <row r="6" spans="1:17" s="3" customFormat="1" x14ac:dyDescent="0.25">
      <c r="A6" s="5"/>
      <c r="B6" s="6" t="s">
        <v>1</v>
      </c>
      <c r="C6" s="6" t="s">
        <v>44</v>
      </c>
      <c r="D6" s="6" t="s">
        <v>45</v>
      </c>
      <c r="E6" s="6" t="s">
        <v>46</v>
      </c>
      <c r="F6" s="6" t="s">
        <v>47</v>
      </c>
      <c r="G6" s="6" t="s">
        <v>48</v>
      </c>
      <c r="H6" s="6" t="s">
        <v>49</v>
      </c>
      <c r="I6" s="6" t="s">
        <v>50</v>
      </c>
      <c r="J6" s="6" t="s">
        <v>51</v>
      </c>
      <c r="K6" s="6" t="s">
        <v>52</v>
      </c>
      <c r="L6" s="6" t="s">
        <v>53</v>
      </c>
      <c r="M6" s="6" t="s">
        <v>54</v>
      </c>
      <c r="N6" s="6" t="s">
        <v>55</v>
      </c>
      <c r="O6" s="6" t="s">
        <v>56</v>
      </c>
      <c r="P6" s="6" t="s">
        <v>57</v>
      </c>
      <c r="Q6" s="19" t="s">
        <v>58</v>
      </c>
    </row>
    <row r="7" spans="1:17" s="3" customFormat="1" x14ac:dyDescent="0.25">
      <c r="A7" s="7" t="s">
        <v>39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20"/>
    </row>
    <row r="8" spans="1:17" x14ac:dyDescent="0.25">
      <c r="A8" s="8">
        <v>1010000</v>
      </c>
      <c r="B8" s="9" t="s">
        <v>2</v>
      </c>
      <c r="C8" s="10">
        <v>1504410</v>
      </c>
      <c r="D8" s="10">
        <v>4606135</v>
      </c>
      <c r="E8" s="10">
        <v>1500000</v>
      </c>
      <c r="F8" s="10">
        <v>8963912</v>
      </c>
      <c r="G8" s="10">
        <v>1392960</v>
      </c>
      <c r="H8" s="10">
        <v>34140</v>
      </c>
      <c r="I8" s="10">
        <v>3544652</v>
      </c>
      <c r="J8" s="10">
        <v>1914110</v>
      </c>
      <c r="K8" s="10">
        <v>1369989</v>
      </c>
      <c r="L8" s="10">
        <v>1498209</v>
      </c>
      <c r="M8" s="10">
        <v>1470909</v>
      </c>
      <c r="N8" s="10">
        <v>7225111</v>
      </c>
      <c r="O8" s="10">
        <v>2961387</v>
      </c>
      <c r="P8" s="10">
        <v>11181720</v>
      </c>
      <c r="Q8" s="21">
        <v>269938</v>
      </c>
    </row>
    <row r="9" spans="1:17" ht="24" x14ac:dyDescent="0.25">
      <c r="A9" s="8">
        <v>1020000</v>
      </c>
      <c r="B9" s="9" t="s">
        <v>3</v>
      </c>
      <c r="C9" s="10"/>
      <c r="D9" s="10">
        <v>0</v>
      </c>
      <c r="E9" s="10"/>
      <c r="F9" s="10"/>
      <c r="G9" s="10">
        <v>7720307</v>
      </c>
      <c r="H9" s="10"/>
      <c r="I9" s="10">
        <v>31005960</v>
      </c>
      <c r="J9" s="10">
        <v>1921259</v>
      </c>
      <c r="K9" s="10">
        <v>6063360</v>
      </c>
      <c r="L9" s="10">
        <v>14666554</v>
      </c>
      <c r="M9" s="10">
        <v>0</v>
      </c>
      <c r="N9" s="10">
        <v>1027151</v>
      </c>
      <c r="O9" s="10">
        <v>6124152</v>
      </c>
      <c r="P9" s="10">
        <v>7989651</v>
      </c>
      <c r="Q9" s="21">
        <v>14147009</v>
      </c>
    </row>
    <row r="10" spans="1:17" x14ac:dyDescent="0.25">
      <c r="A10" s="8">
        <v>1030000</v>
      </c>
      <c r="B10" s="9" t="s">
        <v>4</v>
      </c>
      <c r="C10" s="10"/>
      <c r="D10" s="10"/>
      <c r="E10" s="10"/>
      <c r="F10" s="10"/>
      <c r="G10" s="10">
        <v>14503994</v>
      </c>
      <c r="H10" s="10"/>
      <c r="I10" s="10"/>
      <c r="J10" s="10"/>
      <c r="K10" s="10">
        <v>76898507</v>
      </c>
      <c r="L10" s="10">
        <v>0</v>
      </c>
      <c r="M10" s="10"/>
      <c r="N10" s="10">
        <v>18482532</v>
      </c>
      <c r="O10" s="10">
        <v>0</v>
      </c>
      <c r="P10" s="10">
        <v>22008970</v>
      </c>
      <c r="Q10" s="21"/>
    </row>
    <row r="11" spans="1:17" ht="24" x14ac:dyDescent="0.25">
      <c r="A11" s="11">
        <v>1040000</v>
      </c>
      <c r="B11" s="9" t="s">
        <v>59</v>
      </c>
      <c r="C11" s="10"/>
      <c r="D11" s="10"/>
      <c r="E11" s="10"/>
      <c r="F11" s="10"/>
      <c r="G11" s="10"/>
      <c r="H11" s="10">
        <v>18654848</v>
      </c>
      <c r="I11" s="10">
        <v>240737</v>
      </c>
      <c r="J11" s="10">
        <v>1441342</v>
      </c>
      <c r="K11" s="10">
        <v>27879826</v>
      </c>
      <c r="L11" s="10">
        <v>15974855</v>
      </c>
      <c r="M11" s="10">
        <v>185276</v>
      </c>
      <c r="N11" s="10">
        <v>3281</v>
      </c>
      <c r="O11" s="10"/>
      <c r="P11" s="10">
        <v>41431510</v>
      </c>
      <c r="Q11" s="22">
        <v>31703029</v>
      </c>
    </row>
    <row r="12" spans="1:17" ht="24" x14ac:dyDescent="0.25">
      <c r="A12" s="11">
        <v>1070000</v>
      </c>
      <c r="B12" s="9" t="s">
        <v>41</v>
      </c>
      <c r="C12" s="10"/>
      <c r="D12" s="10"/>
      <c r="E12" s="10"/>
      <c r="F12" s="10"/>
      <c r="G12" s="10"/>
      <c r="H12" s="10"/>
      <c r="I12" s="10"/>
      <c r="J12" s="10"/>
      <c r="K12" s="10">
        <v>708851</v>
      </c>
      <c r="L12" s="10"/>
      <c r="M12" s="10"/>
      <c r="N12" s="10"/>
      <c r="O12" s="10">
        <v>0</v>
      </c>
      <c r="P12" s="10"/>
      <c r="Q12" s="22"/>
    </row>
    <row r="13" spans="1:17" x14ac:dyDescent="0.25">
      <c r="A13" s="8">
        <v>1080000</v>
      </c>
      <c r="B13" s="10" t="s">
        <v>60</v>
      </c>
      <c r="C13" s="10">
        <v>45101</v>
      </c>
      <c r="D13" s="10">
        <v>708</v>
      </c>
      <c r="E13" s="10"/>
      <c r="F13" s="10">
        <v>0</v>
      </c>
      <c r="G13" s="10">
        <v>179773</v>
      </c>
      <c r="H13" s="10">
        <v>10346</v>
      </c>
      <c r="I13" s="10">
        <v>178451</v>
      </c>
      <c r="J13" s="10">
        <v>3449934</v>
      </c>
      <c r="K13" s="10">
        <v>2095006</v>
      </c>
      <c r="L13" s="10">
        <v>0</v>
      </c>
      <c r="M13" s="10">
        <v>4331249</v>
      </c>
      <c r="N13" s="10">
        <v>18437732</v>
      </c>
      <c r="O13" s="10">
        <v>1117177</v>
      </c>
      <c r="P13" s="10">
        <v>6232169</v>
      </c>
      <c r="Q13" s="21">
        <v>275107</v>
      </c>
    </row>
    <row r="14" spans="1:17" x14ac:dyDescent="0.25">
      <c r="A14" s="12">
        <v>1090000</v>
      </c>
      <c r="B14" s="9" t="s">
        <v>5</v>
      </c>
      <c r="C14" s="10">
        <v>40078</v>
      </c>
      <c r="D14" s="10">
        <v>32664</v>
      </c>
      <c r="E14" s="10">
        <v>50313</v>
      </c>
      <c r="F14" s="10">
        <v>325050</v>
      </c>
      <c r="G14" s="10">
        <v>0</v>
      </c>
      <c r="H14" s="10">
        <v>299197</v>
      </c>
      <c r="I14" s="10">
        <v>485858</v>
      </c>
      <c r="J14" s="10">
        <v>5023</v>
      </c>
      <c r="K14" s="10">
        <v>0</v>
      </c>
      <c r="L14" s="10">
        <v>749230</v>
      </c>
      <c r="M14" s="10">
        <v>665936</v>
      </c>
      <c r="N14" s="10">
        <v>658711</v>
      </c>
      <c r="O14" s="10">
        <v>63627</v>
      </c>
      <c r="P14" s="10">
        <v>0</v>
      </c>
      <c r="Q14" s="23">
        <v>384151</v>
      </c>
    </row>
    <row r="15" spans="1:17" x14ac:dyDescent="0.25">
      <c r="A15" s="12">
        <v>1100000</v>
      </c>
      <c r="B15" s="9" t="s">
        <v>6</v>
      </c>
      <c r="C15" s="10"/>
      <c r="D15" s="10">
        <v>162865</v>
      </c>
      <c r="E15" s="10"/>
      <c r="F15" s="10">
        <v>150921</v>
      </c>
      <c r="G15" s="10">
        <v>92153</v>
      </c>
      <c r="H15" s="10">
        <v>170997</v>
      </c>
      <c r="I15" s="10">
        <v>672423</v>
      </c>
      <c r="J15" s="10">
        <v>69519</v>
      </c>
      <c r="K15" s="10">
        <v>753587</v>
      </c>
      <c r="L15" s="10">
        <v>945755</v>
      </c>
      <c r="M15" s="10">
        <v>325884</v>
      </c>
      <c r="N15" s="10"/>
      <c r="O15" s="10">
        <v>196924</v>
      </c>
      <c r="P15" s="10">
        <v>295341</v>
      </c>
      <c r="Q15" s="23">
        <v>16945</v>
      </c>
    </row>
    <row r="16" spans="1:17" x14ac:dyDescent="0.25">
      <c r="A16" s="11">
        <v>1110000</v>
      </c>
      <c r="B16" s="9" t="s">
        <v>7</v>
      </c>
      <c r="C16" s="10"/>
      <c r="D16" s="10">
        <v>4061648</v>
      </c>
      <c r="E16" s="10"/>
      <c r="F16" s="10"/>
      <c r="G16" s="10"/>
      <c r="H16" s="10"/>
      <c r="I16" s="10">
        <v>1224496</v>
      </c>
      <c r="J16" s="10">
        <v>2383427</v>
      </c>
      <c r="K16" s="10"/>
      <c r="L16" s="10"/>
      <c r="M16" s="10">
        <v>4120077</v>
      </c>
      <c r="N16" s="10"/>
      <c r="O16" s="10">
        <v>708</v>
      </c>
      <c r="P16" s="10">
        <v>4151002</v>
      </c>
      <c r="Q16" s="22">
        <v>2100</v>
      </c>
    </row>
    <row r="17" spans="1:17" x14ac:dyDescent="0.25">
      <c r="A17" s="11">
        <v>1200000</v>
      </c>
      <c r="B17" s="9" t="s">
        <v>8</v>
      </c>
      <c r="C17" s="10"/>
      <c r="D17" s="10"/>
      <c r="E17" s="10"/>
      <c r="F17" s="10"/>
      <c r="G17" s="10">
        <v>25506</v>
      </c>
      <c r="H17" s="10"/>
      <c r="I17" s="10"/>
      <c r="J17" s="10"/>
      <c r="K17" s="10">
        <v>1204222</v>
      </c>
      <c r="L17" s="10">
        <v>302982</v>
      </c>
      <c r="M17" s="10"/>
      <c r="N17" s="10">
        <v>1009946</v>
      </c>
      <c r="O17" s="10">
        <v>2427246</v>
      </c>
      <c r="P17" s="10"/>
      <c r="Q17" s="22">
        <v>81302</v>
      </c>
    </row>
    <row r="18" spans="1:17" x14ac:dyDescent="0.25">
      <c r="A18" s="11">
        <v>1250000</v>
      </c>
      <c r="B18" s="9" t="s">
        <v>9</v>
      </c>
      <c r="C18" s="10"/>
      <c r="D18" s="10">
        <v>0</v>
      </c>
      <c r="E18" s="10"/>
      <c r="F18" s="10"/>
      <c r="G18" s="10">
        <v>32210</v>
      </c>
      <c r="H18" s="10"/>
      <c r="I18" s="10"/>
      <c r="J18" s="10"/>
      <c r="K18" s="10"/>
      <c r="L18" s="10">
        <v>11588</v>
      </c>
      <c r="M18" s="10">
        <v>1500</v>
      </c>
      <c r="N18" s="10">
        <v>1000</v>
      </c>
      <c r="O18" s="10"/>
      <c r="P18" s="10">
        <v>0</v>
      </c>
      <c r="Q18" s="22"/>
    </row>
    <row r="19" spans="1:17" x14ac:dyDescent="0.25">
      <c r="A19" s="11">
        <v>1260000</v>
      </c>
      <c r="B19" s="9" t="s">
        <v>10</v>
      </c>
      <c r="C19" s="10">
        <v>4062</v>
      </c>
      <c r="D19" s="10">
        <v>71891</v>
      </c>
      <c r="E19" s="10">
        <v>178797</v>
      </c>
      <c r="F19" s="10">
        <v>3010993</v>
      </c>
      <c r="G19" s="10">
        <v>1897084</v>
      </c>
      <c r="H19" s="10">
        <v>2912225</v>
      </c>
      <c r="I19" s="10">
        <v>3457755</v>
      </c>
      <c r="J19" s="10">
        <v>67869</v>
      </c>
      <c r="K19" s="10">
        <v>1294229</v>
      </c>
      <c r="L19" s="10">
        <v>530233</v>
      </c>
      <c r="M19" s="10">
        <v>95292</v>
      </c>
      <c r="N19" s="10">
        <v>143637</v>
      </c>
      <c r="O19" s="10">
        <v>18740</v>
      </c>
      <c r="P19" s="10">
        <v>5835872</v>
      </c>
      <c r="Q19" s="22">
        <v>3834058</v>
      </c>
    </row>
    <row r="20" spans="1:17" x14ac:dyDescent="0.25">
      <c r="A20" s="11">
        <v>1270000</v>
      </c>
      <c r="B20" s="9" t="s">
        <v>11</v>
      </c>
      <c r="C20" s="10">
        <v>86275</v>
      </c>
      <c r="D20" s="10">
        <v>2935</v>
      </c>
      <c r="E20" s="10">
        <v>128918</v>
      </c>
      <c r="F20" s="10">
        <v>4029</v>
      </c>
      <c r="G20" s="10">
        <v>177096</v>
      </c>
      <c r="H20" s="10">
        <v>72141</v>
      </c>
      <c r="I20" s="10">
        <v>33661</v>
      </c>
      <c r="J20" s="10">
        <v>87305</v>
      </c>
      <c r="K20" s="10">
        <v>310644</v>
      </c>
      <c r="L20" s="10">
        <v>242128</v>
      </c>
      <c r="M20" s="10">
        <v>7358</v>
      </c>
      <c r="N20" s="10">
        <v>118491</v>
      </c>
      <c r="O20" s="10">
        <v>19595</v>
      </c>
      <c r="P20" s="10">
        <v>73237</v>
      </c>
      <c r="Q20" s="22">
        <v>50793</v>
      </c>
    </row>
    <row r="21" spans="1:17" x14ac:dyDescent="0.25">
      <c r="A21" s="12">
        <v>1300000</v>
      </c>
      <c r="B21" s="13" t="s">
        <v>12</v>
      </c>
      <c r="C21" s="10">
        <v>0</v>
      </c>
      <c r="D21" s="10"/>
      <c r="E21" s="10">
        <v>290855</v>
      </c>
      <c r="F21" s="10">
        <v>0</v>
      </c>
      <c r="G21" s="10">
        <v>34857</v>
      </c>
      <c r="H21" s="10">
        <v>498334</v>
      </c>
      <c r="I21" s="10">
        <v>207350</v>
      </c>
      <c r="J21" s="10">
        <v>9108</v>
      </c>
      <c r="K21" s="10">
        <v>278070</v>
      </c>
      <c r="L21" s="10">
        <v>500685</v>
      </c>
      <c r="M21" s="10">
        <v>10120</v>
      </c>
      <c r="N21" s="10">
        <v>88277</v>
      </c>
      <c r="O21" s="10">
        <v>0</v>
      </c>
      <c r="P21" s="10">
        <v>5264239</v>
      </c>
      <c r="Q21" s="23">
        <v>0</v>
      </c>
    </row>
    <row r="22" spans="1:17" s="4" customFormat="1" x14ac:dyDescent="0.25">
      <c r="A22" s="14"/>
      <c r="B22" s="15" t="s">
        <v>13</v>
      </c>
      <c r="C22" s="16">
        <f t="shared" ref="C22:Q22" si="0">SUM(C8:C21)</f>
        <v>1679926</v>
      </c>
      <c r="D22" s="16">
        <f t="shared" si="0"/>
        <v>8938846</v>
      </c>
      <c r="E22" s="16">
        <f t="shared" si="0"/>
        <v>2148883</v>
      </c>
      <c r="F22" s="16">
        <f t="shared" si="0"/>
        <v>12454905</v>
      </c>
      <c r="G22" s="16">
        <f t="shared" si="0"/>
        <v>26055940</v>
      </c>
      <c r="H22" s="16">
        <f t="shared" si="0"/>
        <v>22652228</v>
      </c>
      <c r="I22" s="16">
        <f t="shared" si="0"/>
        <v>41051343</v>
      </c>
      <c r="J22" s="16">
        <f t="shared" si="0"/>
        <v>11348896</v>
      </c>
      <c r="K22" s="16">
        <f t="shared" si="0"/>
        <v>118856291</v>
      </c>
      <c r="L22" s="16">
        <f t="shared" si="0"/>
        <v>35422219</v>
      </c>
      <c r="M22" s="16">
        <f t="shared" si="0"/>
        <v>11213601</v>
      </c>
      <c r="N22" s="16">
        <f t="shared" si="0"/>
        <v>47195869</v>
      </c>
      <c r="O22" s="16">
        <f t="shared" si="0"/>
        <v>12929556</v>
      </c>
      <c r="P22" s="16">
        <f t="shared" si="0"/>
        <v>104463711</v>
      </c>
      <c r="Q22" s="24">
        <f t="shared" si="0"/>
        <v>50764432</v>
      </c>
    </row>
    <row r="23" spans="1:17" x14ac:dyDescent="0.25">
      <c r="A23" s="12">
        <v>6000000</v>
      </c>
      <c r="B23" s="13" t="s">
        <v>14</v>
      </c>
      <c r="C23" s="10"/>
      <c r="D23" s="10">
        <v>515437625</v>
      </c>
      <c r="E23" s="10"/>
      <c r="F23" s="10">
        <v>653370838</v>
      </c>
      <c r="G23" s="10">
        <v>1253310058</v>
      </c>
      <c r="H23" s="10">
        <v>1643818561</v>
      </c>
      <c r="I23" s="10">
        <v>4745753803</v>
      </c>
      <c r="J23" s="10">
        <v>832204105</v>
      </c>
      <c r="K23" s="10">
        <v>2575958279</v>
      </c>
      <c r="L23" s="10">
        <v>2874086021</v>
      </c>
      <c r="M23" s="10">
        <v>1530345087</v>
      </c>
      <c r="N23" s="10">
        <v>2909388734</v>
      </c>
      <c r="O23" s="10">
        <v>1439627982</v>
      </c>
      <c r="P23" s="10">
        <v>4679773039</v>
      </c>
      <c r="Q23" s="23">
        <v>1439851753</v>
      </c>
    </row>
    <row r="24" spans="1:17" x14ac:dyDescent="0.25">
      <c r="A24" s="12">
        <v>8000000</v>
      </c>
      <c r="B24" s="13" t="s">
        <v>15</v>
      </c>
      <c r="C24" s="10"/>
      <c r="D24" s="10">
        <v>4035000</v>
      </c>
      <c r="E24" s="10"/>
      <c r="F24" s="10">
        <v>231090162</v>
      </c>
      <c r="G24" s="10">
        <v>61686017</v>
      </c>
      <c r="H24" s="10">
        <v>1578052897</v>
      </c>
      <c r="I24" s="10">
        <v>22625057</v>
      </c>
      <c r="J24" s="10">
        <v>7186664</v>
      </c>
      <c r="K24" s="10">
        <v>118699730</v>
      </c>
      <c r="L24" s="10">
        <v>245074097</v>
      </c>
      <c r="M24" s="10">
        <v>4260060</v>
      </c>
      <c r="N24" s="10">
        <v>26852376</v>
      </c>
      <c r="O24" s="10">
        <v>10399136</v>
      </c>
      <c r="P24" s="10">
        <v>11261100</v>
      </c>
      <c r="Q24" s="23">
        <v>16138100</v>
      </c>
    </row>
    <row r="25" spans="1:17" s="31" customFormat="1" x14ac:dyDescent="0.25">
      <c r="A25" s="29" t="s">
        <v>16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24"/>
    </row>
    <row r="26" spans="1:17" ht="24" x14ac:dyDescent="0.25">
      <c r="A26" s="12">
        <v>2020000</v>
      </c>
      <c r="B26" s="13" t="s">
        <v>17</v>
      </c>
      <c r="C26" s="10"/>
      <c r="D26" s="10"/>
      <c r="E26" s="10"/>
      <c r="F26" s="10"/>
      <c r="G26" s="10">
        <v>14534567</v>
      </c>
      <c r="H26" s="10"/>
      <c r="I26" s="10"/>
      <c r="J26" s="10"/>
      <c r="K26" s="10">
        <v>76942131</v>
      </c>
      <c r="L26" s="10"/>
      <c r="M26" s="10"/>
      <c r="N26" s="10">
        <v>0</v>
      </c>
      <c r="O26" s="10"/>
      <c r="P26" s="10">
        <v>22225738</v>
      </c>
      <c r="Q26" s="23"/>
    </row>
    <row r="27" spans="1:17" ht="24" x14ac:dyDescent="0.25">
      <c r="A27" s="12">
        <v>2030000</v>
      </c>
      <c r="B27" s="13" t="s">
        <v>18</v>
      </c>
      <c r="C27" s="10"/>
      <c r="D27" s="10"/>
      <c r="E27" s="10"/>
      <c r="F27" s="10"/>
      <c r="G27" s="10"/>
      <c r="H27" s="10"/>
      <c r="I27" s="10"/>
      <c r="J27" s="10"/>
      <c r="K27" s="10">
        <v>0</v>
      </c>
      <c r="L27" s="10">
        <v>0</v>
      </c>
      <c r="M27" s="10"/>
      <c r="N27" s="10">
        <v>18437732</v>
      </c>
      <c r="O27" s="10">
        <v>0</v>
      </c>
      <c r="P27" s="10"/>
      <c r="Q27" s="23"/>
    </row>
    <row r="28" spans="1:17" ht="24" x14ac:dyDescent="0.25">
      <c r="A28" s="12">
        <v>2040000</v>
      </c>
      <c r="B28" s="13" t="s">
        <v>19</v>
      </c>
      <c r="C28" s="10">
        <v>72336</v>
      </c>
      <c r="D28" s="10">
        <v>260424</v>
      </c>
      <c r="E28" s="10">
        <v>680873</v>
      </c>
      <c r="F28" s="10">
        <v>48747</v>
      </c>
      <c r="G28" s="10">
        <v>376446</v>
      </c>
      <c r="H28" s="10">
        <v>337033</v>
      </c>
      <c r="I28" s="10">
        <v>109049</v>
      </c>
      <c r="J28" s="10">
        <v>25448</v>
      </c>
      <c r="K28" s="10">
        <v>841405</v>
      </c>
      <c r="L28" s="10">
        <v>346822</v>
      </c>
      <c r="M28" s="10">
        <v>54104</v>
      </c>
      <c r="N28" s="10">
        <v>67662</v>
      </c>
      <c r="O28" s="10">
        <v>554153</v>
      </c>
      <c r="P28" s="10">
        <v>87097</v>
      </c>
      <c r="Q28" s="23">
        <v>161670</v>
      </c>
    </row>
    <row r="29" spans="1:17" x14ac:dyDescent="0.25">
      <c r="A29" s="12">
        <v>2050000</v>
      </c>
      <c r="B29" s="13" t="s">
        <v>20</v>
      </c>
      <c r="C29" s="10">
        <v>2706</v>
      </c>
      <c r="D29" s="10">
        <v>55711</v>
      </c>
      <c r="E29" s="10">
        <v>371</v>
      </c>
      <c r="F29" s="10">
        <v>727316</v>
      </c>
      <c r="G29" s="10">
        <v>193207</v>
      </c>
      <c r="H29" s="10">
        <v>216860</v>
      </c>
      <c r="I29" s="10">
        <v>3125556</v>
      </c>
      <c r="J29" s="10">
        <v>67556</v>
      </c>
      <c r="K29" s="10">
        <v>454088</v>
      </c>
      <c r="L29" s="10">
        <v>2535663</v>
      </c>
      <c r="M29" s="10">
        <v>2005719</v>
      </c>
      <c r="N29" s="10">
        <v>694083</v>
      </c>
      <c r="O29" s="10">
        <v>304692</v>
      </c>
      <c r="P29" s="10">
        <v>1716262</v>
      </c>
      <c r="Q29" s="23">
        <v>268383</v>
      </c>
    </row>
    <row r="30" spans="1:17" x14ac:dyDescent="0.25">
      <c r="A30" s="12">
        <v>2060000</v>
      </c>
      <c r="B30" s="13" t="s">
        <v>61</v>
      </c>
      <c r="C30" s="10">
        <v>95253</v>
      </c>
      <c r="D30" s="10">
        <v>246966</v>
      </c>
      <c r="E30" s="10"/>
      <c r="F30" s="10">
        <v>1581073</v>
      </c>
      <c r="G30" s="10">
        <v>1433860</v>
      </c>
      <c r="H30" s="10">
        <v>2350445</v>
      </c>
      <c r="I30" s="10">
        <v>2244979</v>
      </c>
      <c r="J30" s="10">
        <v>260830</v>
      </c>
      <c r="K30" s="10">
        <v>4436029</v>
      </c>
      <c r="L30" s="10">
        <v>3382960</v>
      </c>
      <c r="M30" s="10">
        <v>496884</v>
      </c>
      <c r="N30" s="10">
        <v>6012398</v>
      </c>
      <c r="O30" s="10">
        <v>595512</v>
      </c>
      <c r="P30" s="10">
        <v>4642284</v>
      </c>
      <c r="Q30" s="23">
        <v>2649835</v>
      </c>
    </row>
    <row r="31" spans="1:17" x14ac:dyDescent="0.25">
      <c r="A31" s="12">
        <v>2070000</v>
      </c>
      <c r="B31" s="13" t="s">
        <v>21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>
        <v>0</v>
      </c>
      <c r="N31" s="10"/>
      <c r="O31" s="10">
        <v>0</v>
      </c>
      <c r="P31" s="10"/>
      <c r="Q31" s="23"/>
    </row>
    <row r="32" spans="1:17" x14ac:dyDescent="0.25">
      <c r="A32" s="12">
        <v>2080000</v>
      </c>
      <c r="B32" s="13" t="s">
        <v>22</v>
      </c>
      <c r="C32" s="10"/>
      <c r="D32" s="10"/>
      <c r="E32" s="10"/>
      <c r="F32" s="10">
        <v>0</v>
      </c>
      <c r="G32" s="10">
        <v>0</v>
      </c>
      <c r="H32" s="10"/>
      <c r="I32" s="10">
        <v>95412</v>
      </c>
      <c r="J32" s="10"/>
      <c r="K32" s="10"/>
      <c r="L32" s="10">
        <v>58</v>
      </c>
      <c r="M32" s="10"/>
      <c r="N32" s="10">
        <v>0</v>
      </c>
      <c r="O32" s="10">
        <v>1800</v>
      </c>
      <c r="P32" s="10"/>
      <c r="Q32" s="23">
        <v>17</v>
      </c>
    </row>
    <row r="33" spans="1:17" ht="24" x14ac:dyDescent="0.25">
      <c r="A33" s="12">
        <v>2090000</v>
      </c>
      <c r="B33" s="13" t="s">
        <v>42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23"/>
    </row>
    <row r="34" spans="1:17" ht="24" x14ac:dyDescent="0.25">
      <c r="A34" s="12">
        <v>2100000</v>
      </c>
      <c r="B34" s="13" t="s">
        <v>23</v>
      </c>
      <c r="C34" s="10">
        <v>0</v>
      </c>
      <c r="D34" s="10"/>
      <c r="E34" s="10"/>
      <c r="F34" s="10"/>
      <c r="G34" s="10">
        <v>20580</v>
      </c>
      <c r="H34" s="10"/>
      <c r="I34" s="10"/>
      <c r="J34" s="10"/>
      <c r="K34" s="10"/>
      <c r="L34" s="10">
        <v>520661</v>
      </c>
      <c r="M34" s="10"/>
      <c r="N34" s="10"/>
      <c r="O34" s="10"/>
      <c r="P34" s="10"/>
      <c r="Q34" s="23"/>
    </row>
    <row r="35" spans="1:17" x14ac:dyDescent="0.25">
      <c r="A35" s="12">
        <v>2110000</v>
      </c>
      <c r="B35" s="13" t="s">
        <v>24</v>
      </c>
      <c r="C35" s="10"/>
      <c r="D35" s="10"/>
      <c r="E35" s="10"/>
      <c r="F35" s="10"/>
      <c r="G35" s="10">
        <v>4047</v>
      </c>
      <c r="H35" s="10"/>
      <c r="I35" s="10"/>
      <c r="J35" s="10"/>
      <c r="K35" s="10"/>
      <c r="L35" s="10"/>
      <c r="M35" s="10"/>
      <c r="N35" s="10"/>
      <c r="O35" s="10"/>
      <c r="P35" s="10"/>
      <c r="Q35" s="23"/>
    </row>
    <row r="36" spans="1:17" x14ac:dyDescent="0.25">
      <c r="A36" s="12">
        <v>2120000</v>
      </c>
      <c r="B36" s="13" t="s">
        <v>25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23"/>
    </row>
    <row r="37" spans="1:17" s="31" customFormat="1" x14ac:dyDescent="0.25">
      <c r="A37" s="14"/>
      <c r="B37" s="16" t="s">
        <v>40</v>
      </c>
      <c r="C37" s="16">
        <f t="shared" ref="C37:Q37" si="1">SUM(C26:C36)</f>
        <v>170295</v>
      </c>
      <c r="D37" s="16">
        <f t="shared" si="1"/>
        <v>563101</v>
      </c>
      <c r="E37" s="16">
        <f t="shared" si="1"/>
        <v>681244</v>
      </c>
      <c r="F37" s="16">
        <f t="shared" si="1"/>
        <v>2357136</v>
      </c>
      <c r="G37" s="16">
        <f t="shared" si="1"/>
        <v>16562707</v>
      </c>
      <c r="H37" s="16">
        <f t="shared" si="1"/>
        <v>2904338</v>
      </c>
      <c r="I37" s="16">
        <f t="shared" si="1"/>
        <v>5574996</v>
      </c>
      <c r="J37" s="16">
        <f t="shared" si="1"/>
        <v>353834</v>
      </c>
      <c r="K37" s="16">
        <f t="shared" si="1"/>
        <v>82673653</v>
      </c>
      <c r="L37" s="16">
        <f t="shared" si="1"/>
        <v>6786164</v>
      </c>
      <c r="M37" s="16">
        <f t="shared" si="1"/>
        <v>2556707</v>
      </c>
      <c r="N37" s="16">
        <f t="shared" si="1"/>
        <v>25211875</v>
      </c>
      <c r="O37" s="16">
        <f t="shared" si="1"/>
        <v>1456157</v>
      </c>
      <c r="P37" s="16">
        <f t="shared" si="1"/>
        <v>28671381</v>
      </c>
      <c r="Q37" s="24">
        <f t="shared" si="1"/>
        <v>3079905</v>
      </c>
    </row>
    <row r="38" spans="1:17" s="31" customFormat="1" x14ac:dyDescent="0.25">
      <c r="A38" s="32" t="s">
        <v>26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4"/>
    </row>
    <row r="39" spans="1:17" x14ac:dyDescent="0.25">
      <c r="A39" s="12">
        <v>3010000</v>
      </c>
      <c r="B39" s="10" t="s">
        <v>27</v>
      </c>
      <c r="C39" s="10">
        <v>1750000</v>
      </c>
      <c r="D39" s="10">
        <v>9457000</v>
      </c>
      <c r="E39" s="10">
        <v>1500000</v>
      </c>
      <c r="F39" s="10">
        <v>3480000</v>
      </c>
      <c r="G39" s="10">
        <v>4813000</v>
      </c>
      <c r="H39" s="10">
        <v>10340200</v>
      </c>
      <c r="I39" s="10">
        <v>4798700</v>
      </c>
      <c r="J39" s="10">
        <v>11385400</v>
      </c>
      <c r="K39" s="10">
        <v>28887200</v>
      </c>
      <c r="L39" s="10">
        <v>16000000</v>
      </c>
      <c r="M39" s="10">
        <v>2745300</v>
      </c>
      <c r="N39" s="10">
        <v>3360000</v>
      </c>
      <c r="O39" s="10">
        <v>9236700</v>
      </c>
      <c r="P39" s="10">
        <v>65000000</v>
      </c>
      <c r="Q39" s="23">
        <v>19315000</v>
      </c>
    </row>
    <row r="40" spans="1:17" x14ac:dyDescent="0.25">
      <c r="A40" s="12">
        <v>3020000</v>
      </c>
      <c r="B40" s="10" t="s">
        <v>28</v>
      </c>
      <c r="C40" s="10">
        <v>792386</v>
      </c>
      <c r="D40" s="10"/>
      <c r="E40" s="10"/>
      <c r="F40" s="10"/>
      <c r="G40" s="10">
        <v>2074</v>
      </c>
      <c r="H40" s="10"/>
      <c r="I40" s="10"/>
      <c r="J40" s="10"/>
      <c r="K40" s="10"/>
      <c r="L40" s="10"/>
      <c r="M40" s="10"/>
      <c r="N40" s="10"/>
      <c r="O40" s="10"/>
      <c r="P40" s="10"/>
      <c r="Q40" s="23"/>
    </row>
    <row r="41" spans="1:17" x14ac:dyDescent="0.25">
      <c r="A41" s="12">
        <v>3030000</v>
      </c>
      <c r="B41" s="10" t="s">
        <v>29</v>
      </c>
      <c r="C41" s="10"/>
      <c r="D41" s="10"/>
      <c r="E41" s="10"/>
      <c r="F41" s="10"/>
      <c r="G41" s="10"/>
      <c r="H41" s="10"/>
      <c r="I41" s="10">
        <v>90665</v>
      </c>
      <c r="J41" s="10"/>
      <c r="K41" s="10"/>
      <c r="L41" s="10"/>
      <c r="M41" s="10"/>
      <c r="N41" s="10"/>
      <c r="O41" s="10"/>
      <c r="P41" s="10"/>
      <c r="Q41" s="23"/>
    </row>
    <row r="42" spans="1:17" x14ac:dyDescent="0.25">
      <c r="A42" s="12">
        <v>3040000</v>
      </c>
      <c r="B42" s="10" t="s">
        <v>30</v>
      </c>
      <c r="C42" s="10"/>
      <c r="D42" s="10">
        <v>6675</v>
      </c>
      <c r="E42" s="10"/>
      <c r="F42" s="10">
        <v>286128</v>
      </c>
      <c r="G42" s="10">
        <v>1557876</v>
      </c>
      <c r="H42" s="10">
        <v>2131188</v>
      </c>
      <c r="I42" s="10">
        <v>1279268</v>
      </c>
      <c r="J42" s="10"/>
      <c r="K42" s="10">
        <v>3199495</v>
      </c>
      <c r="L42" s="10">
        <v>2428157</v>
      </c>
      <c r="M42" s="10">
        <v>920660</v>
      </c>
      <c r="N42" s="10">
        <v>1953991</v>
      </c>
      <c r="O42" s="10">
        <v>469112</v>
      </c>
      <c r="P42" s="10">
        <v>1553234</v>
      </c>
      <c r="Q42" s="23">
        <v>2690557</v>
      </c>
    </row>
    <row r="43" spans="1:17" x14ac:dyDescent="0.25">
      <c r="A43" s="12">
        <v>3050000</v>
      </c>
      <c r="B43" s="10" t="s">
        <v>31</v>
      </c>
      <c r="C43" s="10">
        <v>-1032756</v>
      </c>
      <c r="D43" s="10">
        <v>-1160788</v>
      </c>
      <c r="E43" s="10">
        <v>-32362</v>
      </c>
      <c r="F43" s="10">
        <v>6331640</v>
      </c>
      <c r="G43" s="10">
        <v>3061703</v>
      </c>
      <c r="H43" s="10">
        <v>7276503</v>
      </c>
      <c r="I43" s="10">
        <v>29307714</v>
      </c>
      <c r="J43" s="10">
        <v>-390338</v>
      </c>
      <c r="K43" s="10">
        <v>4095942</v>
      </c>
      <c r="L43" s="10">
        <v>10207898</v>
      </c>
      <c r="M43" s="10">
        <v>4990933</v>
      </c>
      <c r="N43" s="10">
        <v>15927631</v>
      </c>
      <c r="O43" s="10">
        <v>1767588</v>
      </c>
      <c r="P43" s="10">
        <v>9239098</v>
      </c>
      <c r="Q43" s="23">
        <v>25233833</v>
      </c>
    </row>
    <row r="44" spans="1:17" x14ac:dyDescent="0.25">
      <c r="A44" s="12">
        <v>3060000</v>
      </c>
      <c r="B44" s="10" t="s">
        <v>32</v>
      </c>
      <c r="C44" s="10"/>
      <c r="D44" s="10">
        <v>72859</v>
      </c>
      <c r="E44" s="10"/>
      <c r="F44" s="10"/>
      <c r="G44" s="10"/>
      <c r="H44" s="10"/>
      <c r="I44" s="10"/>
      <c r="J44" s="10"/>
      <c r="K44" s="10"/>
      <c r="L44" s="10"/>
      <c r="M44" s="10"/>
      <c r="N44" s="10">
        <v>468433</v>
      </c>
      <c r="O44" s="10"/>
      <c r="P44" s="10"/>
      <c r="Q44" s="23">
        <v>429191</v>
      </c>
    </row>
    <row r="45" spans="1:17" x14ac:dyDescent="0.25">
      <c r="A45" s="12">
        <v>3070000</v>
      </c>
      <c r="B45" s="10" t="s">
        <v>33</v>
      </c>
      <c r="C45" s="10"/>
      <c r="D45" s="10"/>
      <c r="E45" s="10"/>
      <c r="F45" s="10"/>
      <c r="G45" s="10">
        <v>58580</v>
      </c>
      <c r="H45" s="10"/>
      <c r="I45" s="10"/>
      <c r="J45" s="10"/>
      <c r="K45" s="10"/>
      <c r="L45" s="10"/>
      <c r="M45" s="10"/>
      <c r="N45" s="10">
        <v>273939</v>
      </c>
      <c r="O45" s="10"/>
      <c r="P45" s="10"/>
      <c r="Q45" s="23">
        <v>15948</v>
      </c>
    </row>
    <row r="46" spans="1:17" s="31" customFormat="1" x14ac:dyDescent="0.25">
      <c r="A46" s="14"/>
      <c r="B46" s="16" t="s">
        <v>38</v>
      </c>
      <c r="C46" s="16">
        <f t="shared" ref="C46:Q46" si="2">SUM(C39:C45)</f>
        <v>1509630</v>
      </c>
      <c r="D46" s="16">
        <f t="shared" si="2"/>
        <v>8375746</v>
      </c>
      <c r="E46" s="16">
        <f t="shared" si="2"/>
        <v>1467638</v>
      </c>
      <c r="F46" s="16">
        <f t="shared" si="2"/>
        <v>10097768</v>
      </c>
      <c r="G46" s="16">
        <f t="shared" si="2"/>
        <v>9493233</v>
      </c>
      <c r="H46" s="16">
        <f t="shared" si="2"/>
        <v>19747891</v>
      </c>
      <c r="I46" s="16">
        <f t="shared" si="2"/>
        <v>35476347</v>
      </c>
      <c r="J46" s="16">
        <f t="shared" si="2"/>
        <v>10995062</v>
      </c>
      <c r="K46" s="16">
        <f t="shared" si="2"/>
        <v>36182637</v>
      </c>
      <c r="L46" s="16">
        <f t="shared" si="2"/>
        <v>28636055</v>
      </c>
      <c r="M46" s="16">
        <f t="shared" si="2"/>
        <v>8656893</v>
      </c>
      <c r="N46" s="16">
        <f t="shared" si="2"/>
        <v>21983994</v>
      </c>
      <c r="O46" s="16">
        <f t="shared" si="2"/>
        <v>11473400</v>
      </c>
      <c r="P46" s="16">
        <f t="shared" si="2"/>
        <v>75792332</v>
      </c>
      <c r="Q46" s="24">
        <f t="shared" si="2"/>
        <v>47684529</v>
      </c>
    </row>
    <row r="47" spans="1:17" s="31" customFormat="1" x14ac:dyDescent="0.25">
      <c r="A47" s="14"/>
      <c r="B47" s="16" t="s">
        <v>34</v>
      </c>
      <c r="C47" s="16">
        <f t="shared" ref="C47:Q47" si="3">C37+C46</f>
        <v>1679925</v>
      </c>
      <c r="D47" s="16">
        <f t="shared" si="3"/>
        <v>8938847</v>
      </c>
      <c r="E47" s="16">
        <f t="shared" si="3"/>
        <v>2148882</v>
      </c>
      <c r="F47" s="16">
        <f t="shared" si="3"/>
        <v>12454904</v>
      </c>
      <c r="G47" s="16">
        <f t="shared" si="3"/>
        <v>26055940</v>
      </c>
      <c r="H47" s="16">
        <f t="shared" si="3"/>
        <v>22652229</v>
      </c>
      <c r="I47" s="16">
        <f t="shared" si="3"/>
        <v>41051343</v>
      </c>
      <c r="J47" s="16">
        <f t="shared" si="3"/>
        <v>11348896</v>
      </c>
      <c r="K47" s="16">
        <f t="shared" si="3"/>
        <v>118856290</v>
      </c>
      <c r="L47" s="16">
        <f t="shared" si="3"/>
        <v>35422219</v>
      </c>
      <c r="M47" s="16">
        <f t="shared" si="3"/>
        <v>11213600</v>
      </c>
      <c r="N47" s="16">
        <f t="shared" si="3"/>
        <v>47195869</v>
      </c>
      <c r="O47" s="16">
        <f t="shared" si="3"/>
        <v>12929557</v>
      </c>
      <c r="P47" s="16">
        <f t="shared" si="3"/>
        <v>104463713</v>
      </c>
      <c r="Q47" s="24">
        <f t="shared" si="3"/>
        <v>50764434</v>
      </c>
    </row>
    <row r="48" spans="1:17" x14ac:dyDescent="0.25">
      <c r="A48" s="12">
        <v>7000000</v>
      </c>
      <c r="B48" s="10" t="s">
        <v>35</v>
      </c>
      <c r="C48" s="10"/>
      <c r="D48" s="10">
        <v>515437625</v>
      </c>
      <c r="E48" s="10"/>
      <c r="F48" s="10">
        <v>653370838</v>
      </c>
      <c r="G48" s="10">
        <v>1253310058</v>
      </c>
      <c r="H48" s="10">
        <v>1643818561</v>
      </c>
      <c r="I48" s="10">
        <v>4745753803</v>
      </c>
      <c r="J48" s="10">
        <v>832204105</v>
      </c>
      <c r="K48" s="10">
        <v>2575958279</v>
      </c>
      <c r="L48" s="10">
        <v>2874086021</v>
      </c>
      <c r="M48" s="10">
        <v>1530345087</v>
      </c>
      <c r="N48" s="10">
        <v>2909388734</v>
      </c>
      <c r="O48" s="10">
        <v>1439627982</v>
      </c>
      <c r="P48" s="10">
        <v>4679773039</v>
      </c>
      <c r="Q48" s="23">
        <v>1439851753</v>
      </c>
    </row>
    <row r="49" spans="1:17" x14ac:dyDescent="0.25">
      <c r="A49" s="17">
        <v>9000000</v>
      </c>
      <c r="B49" s="18" t="s">
        <v>36</v>
      </c>
      <c r="C49" s="18"/>
      <c r="D49" s="18">
        <v>4035000</v>
      </c>
      <c r="E49" s="18"/>
      <c r="F49" s="18">
        <v>231090162</v>
      </c>
      <c r="G49" s="18">
        <v>61686017</v>
      </c>
      <c r="H49" s="18">
        <v>1578052897</v>
      </c>
      <c r="I49" s="18">
        <v>22625057</v>
      </c>
      <c r="J49" s="18">
        <v>7186664</v>
      </c>
      <c r="K49" s="18">
        <v>118699730</v>
      </c>
      <c r="L49" s="18">
        <v>245074097</v>
      </c>
      <c r="M49" s="18">
        <v>4260060</v>
      </c>
      <c r="N49" s="18">
        <v>26852376</v>
      </c>
      <c r="O49" s="18">
        <v>10399136</v>
      </c>
      <c r="P49" s="18">
        <v>11261100</v>
      </c>
      <c r="Q49" s="25">
        <v>16138100</v>
      </c>
    </row>
    <row r="51" spans="1:17" s="36" customFormat="1" x14ac:dyDescent="0.25">
      <c r="A51" s="35"/>
      <c r="C51" s="36">
        <f>C47-C22</f>
        <v>-1</v>
      </c>
      <c r="D51" s="36">
        <f t="shared" ref="D51:Q51" si="4">D47-D22</f>
        <v>1</v>
      </c>
      <c r="E51" s="36">
        <f t="shared" si="4"/>
        <v>-1</v>
      </c>
      <c r="F51" s="36">
        <f t="shared" si="4"/>
        <v>-1</v>
      </c>
      <c r="G51" s="36">
        <f t="shared" si="4"/>
        <v>0</v>
      </c>
      <c r="H51" s="36">
        <f t="shared" si="4"/>
        <v>1</v>
      </c>
      <c r="I51" s="36">
        <f t="shared" si="4"/>
        <v>0</v>
      </c>
      <c r="J51" s="36">
        <f t="shared" si="4"/>
        <v>0</v>
      </c>
      <c r="K51" s="36">
        <f t="shared" si="4"/>
        <v>-1</v>
      </c>
      <c r="L51" s="36">
        <f t="shared" si="4"/>
        <v>0</v>
      </c>
      <c r="M51" s="36">
        <f t="shared" si="4"/>
        <v>-1</v>
      </c>
      <c r="N51" s="36">
        <f t="shared" si="4"/>
        <v>0</v>
      </c>
      <c r="O51" s="36">
        <f t="shared" si="4"/>
        <v>1</v>
      </c>
      <c r="P51" s="36">
        <f t="shared" si="4"/>
        <v>2</v>
      </c>
      <c r="Q51" s="36">
        <f t="shared" si="4"/>
        <v>2</v>
      </c>
    </row>
  </sheetData>
  <mergeCells count="4">
    <mergeCell ref="C1:D1"/>
    <mergeCell ref="A2:K2"/>
    <mergeCell ref="A3:K3"/>
    <mergeCell ref="A4:K4"/>
  </mergeCells>
  <pageMargins left="0.70866141732283472" right="0.70866141732283472" top="0.74803149606299213" bottom="0.74803149606299213" header="0.31496062992125984" footer="0.31496062992125984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7.1 BG SAFI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Usi Administrador</dc:creator>
  <cp:lastModifiedBy>Usi Administrador</cp:lastModifiedBy>
  <cp:lastPrinted>2015-09-17T20:27:22Z</cp:lastPrinted>
  <dcterms:created xsi:type="dcterms:W3CDTF">2015-09-01T16:02:29Z</dcterms:created>
  <dcterms:modified xsi:type="dcterms:W3CDTF">2021-02-11T16:44:45Z</dcterms:modified>
</cp:coreProperties>
</file>