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<sst xmlns="http://schemas.openxmlformats.org/spreadsheetml/2006/main" count="39" uniqueCount="39">
  <si>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GASTOS DE ADMINISTRACIÓN</t>
  </si>
  <si>
    <t>INGRESOS FINANCIEROS</t>
  </si>
  <si>
    <t>MARGEN OPERATIVO</t>
  </si>
  <si>
    <t>RESULTADO OPERACIONAL</t>
  </si>
  <si>
    <t>UTILIDAD ANTES DEL IMPUESTO</t>
  </si>
  <si>
    <t>MARGEN OPERATIVO FINANCIERO</t>
  </si>
  <si>
    <t>RESULTADO DESPUES DE INCOBRABLES</t>
  </si>
  <si>
    <t>UTILIDAD O PÉRDIDA DEL EJERCICIO</t>
  </si>
  <si>
    <t>(Expresado en Bolivianos)</t>
  </si>
  <si>
    <t>CUENTA</t>
  </si>
  <si>
    <t>DESCRIPCIÓN</t>
  </si>
  <si>
    <t>RESULTADO ANTES DE AJUSTES POR INFLACIÓN</t>
  </si>
  <si>
    <t>ESTADO DE RESULTADOS DE LAS SOCIEDADES ADMINISTRADORAS DE FONDOS DE INVERSIÓN</t>
  </si>
  <si>
    <t>RECUPERACION DE INCOBRABLES</t>
  </si>
  <si>
    <t>INGRESOS NO OPERACIONALES</t>
  </si>
  <si>
    <t>GASTOS NO OPERACIONALES</t>
  </si>
  <si>
    <t>AFI</t>
  </si>
  <si>
    <t>CAP</t>
  </si>
  <si>
    <t>GAI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</si>
  <si>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</si>
  <si>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</si>
  <si>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</si>
  <si>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</si>
  <si>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</si>
  <si>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</si>
  <si>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</si>
  <si>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</si>
  <si>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</si>
  <si>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SPA</t>
  </si>
  <si>
    <t>SSC</t>
  </si>
  <si>
    <t>SUN</t>
  </si>
  <si>
    <t>INGRESOS OPERACIONALES</t>
  </si>
  <si>
    <t>GASTOS OPERACIONALES</t>
  </si>
  <si>
    <t>GASTOS FINANCIEROS</t>
  </si>
  <si>
    <t xml:space="preserve">CARGOS POR INCOBRABILIDAD </t>
  </si>
  <si>
    <t>ABONOS POR DIFERENCIA DE CAMBIO, MANTENIMIENTO DE VALOR Y AJUSTE POR INFLACIÓN</t>
  </si>
  <si>
    <t>CARGOS POR DIFERENCIA DE CAMBIO, MANTENIMIENTO DE VALOR Y AJUSTE POR INFLACIÓN</t>
  </si>
  <si>
    <t>IMPUESTO SOBRE LAS UTILIDADES DE LAS EMPRESAS</t>
  </si>
  <si>
    <t>Al 31 de enero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</si>
</sst>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9D7A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wrapText="1"/>
    </xf>
    <xf numFmtId="3" fontId="39" fillId="0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3" fontId="40" fillId="33" borderId="0" xfId="0" applyNumberFormat="1" applyFont="1" applyFill="1" applyAlignment="1">
      <alignment/>
    </xf>
    <xf numFmtId="0" fontId="40" fillId="33" borderId="0" xfId="0" applyFont="1" applyFill="1" applyAlignment="1">
      <alignment wrapText="1"/>
    </xf>
    <xf numFmtId="49" fontId="39" fillId="0" borderId="0" xfId="0" applyNumberFormat="1" applyFont="1" applyFill="1" applyAlignment="1">
      <alignment wrapText="1"/>
    </xf>
    <xf numFmtId="0" fontId="41" fillId="34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723900</xdr:colOff>
      <xdr:row>0</xdr:row>
      <xdr:rowOff>0</xdr:rowOff>
    </xdr:from>
    <xdr:to>
      <xdr:col>16</xdr:col>
      <xdr:colOff>685800</xdr:colOff>
      <xdr:row>4</xdr:row>
      <xdr:rowOff>38100</xdr:rowOff>
    </xdr:to>
    <xdr:pic>
      <xdr:nvPicPr>
        <xdr:cNvPr id="1" name="Picture 2" descr="http://intranet.asfi.gov.bo/DEJ/JCI/DOCUMENTOS%20DE%20INTERES%20PARA%20OTRAS%20UNIDADES%20ORGANIZA/isolohorizontal2%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0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C1">
      <selection activeCell="R6" sqref="R6"/>
    </sheetView>
  </sheetViews>
  <sheetFormatPr defaultColWidth="11.7109375" defaultRowHeight="15"/>
  <cols>
    <col min="1" max="1" width="7.00390625" style="1" bestFit="1" customWidth="1"/>
    <col min="2" max="2" width="40.8515625" style="2" customWidth="1"/>
    <col min="3" max="3" width="11.7109375" style="7" customWidth="1"/>
    <col min="4" max="26" width="11.7109375" style="3" customWidth="1"/>
    <col min="27" max="16384" width="11.7109375" style="3" customWidth="1"/>
  </cols>
  <sheetData>
    <row r="1" spans="3:4" ht="12">
      <c r="C1" s="14"/>
      <c r="D1" s="14"/>
    </row>
    <row r="2" spans="1:11" ht="12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12"/>
    <row r="6" spans="1:17" s="4" customFormat="1" ht="12.75">
      <c r="A6" s="13" t="s">
        <v>9</v>
      </c>
      <c r="B6" s="13" t="s">
        <v>10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</row>
    <row r="7" spans="1:17" s="7" customFormat="1" ht="12">
      <c r="A7" s="5">
        <v>5100000</v>
      </c>
      <c r="B7" s="6" t="s">
        <v>31</v>
      </c>
      <c r="D7" s="7">
        <v>572394</v>
      </c>
      <c r="E7" s="7">
        <v>138824</v>
      </c>
      <c r="F7" s="7">
        <v>627881</v>
      </c>
      <c r="G7" s="7">
        <v>1264776</v>
      </c>
      <c r="H7" s="7">
        <v>1636023</v>
      </c>
      <c r="I7" s="7">
        <v>2126480</v>
      </c>
      <c r="J7" s="7">
        <v>494425</v>
      </c>
      <c r="K7" s="7">
        <v>2602815</v>
      </c>
      <c r="L7" s="7">
        <v>2417279</v>
      </c>
      <c r="M7" s="7">
        <v>1006132</v>
      </c>
      <c r="N7" s="7">
        <v>2991670</v>
      </c>
      <c r="O7" s="7">
        <v>627212</v>
      </c>
      <c r="P7" s="7">
        <v>2018825</v>
      </c>
      <c r="Q7" s="7">
        <v>891118</v>
      </c>
    </row>
    <row r="8" spans="1:17" s="7" customFormat="1" ht="12">
      <c r="A8" s="5">
        <v>4100000</v>
      </c>
      <c r="B8" s="6" t="s">
        <v>32</v>
      </c>
      <c r="D8" s="7">
        <v>144</v>
      </c>
      <c r="E8" s="7">
        <v>8952</v>
      </c>
      <c r="F8" s="7">
        <v>9276</v>
      </c>
      <c r="G8" s="7">
        <v>50573</v>
      </c>
      <c r="H8" s="7">
        <v>41393</v>
      </c>
      <c r="I8" s="7">
        <v>28160</v>
      </c>
      <c r="J8" s="7">
        <v>4854</v>
      </c>
      <c r="K8" s="7">
        <v>64517</v>
      </c>
      <c r="L8" s="7">
        <v>23017</v>
      </c>
      <c r="M8" s="7">
        <v>2287</v>
      </c>
      <c r="N8" s="7">
        <v>140041</v>
      </c>
      <c r="O8" s="7">
        <v>23164</v>
      </c>
      <c r="P8" s="7">
        <v>103585</v>
      </c>
      <c r="Q8" s="7">
        <v>4973</v>
      </c>
    </row>
    <row r="9" spans="1:17" s="10" customFormat="1" ht="12">
      <c r="A9" s="8"/>
      <c r="B9" s="9" t="s">
        <v>2</v>
      </c>
      <c r="C9" s="10">
        <f aca="true" t="shared" si="0" ref="C9:Q9">C7-C8</f>
        <v>0</v>
      </c>
      <c r="D9" s="10">
        <f t="shared" si="0"/>
        <v>572250</v>
      </c>
      <c r="E9" s="10">
        <f t="shared" si="0"/>
        <v>129872</v>
      </c>
      <c r="F9" s="10">
        <f t="shared" si="0"/>
        <v>618605</v>
      </c>
      <c r="G9" s="10">
        <f t="shared" si="0"/>
        <v>1214203</v>
      </c>
      <c r="H9" s="10">
        <f t="shared" si="0"/>
        <v>1594630</v>
      </c>
      <c r="I9" s="10">
        <f t="shared" si="0"/>
        <v>2098320</v>
      </c>
      <c r="J9" s="10">
        <f t="shared" si="0"/>
        <v>489571</v>
      </c>
      <c r="K9" s="10">
        <f t="shared" si="0"/>
        <v>2538298</v>
      </c>
      <c r="L9" s="10">
        <f t="shared" si="0"/>
        <v>2394262</v>
      </c>
      <c r="M9" s="10">
        <f t="shared" si="0"/>
        <v>1003845</v>
      </c>
      <c r="N9" s="10">
        <f t="shared" si="0"/>
        <v>2851629</v>
      </c>
      <c r="O9" s="10">
        <f t="shared" si="0"/>
        <v>604048</v>
      </c>
      <c r="P9" s="10">
        <f t="shared" si="0"/>
        <v>1915240</v>
      </c>
      <c r="Q9" s="10">
        <f t="shared" si="0"/>
        <v>886145</v>
      </c>
    </row>
    <row r="10" spans="1:17" s="7" customFormat="1" ht="12">
      <c r="A10" s="5">
        <v>5200000</v>
      </c>
      <c r="B10" s="6" t="s">
        <v>1</v>
      </c>
      <c r="D10" s="7">
        <v>28798</v>
      </c>
      <c r="E10" s="7">
        <v>6536</v>
      </c>
      <c r="F10" s="7">
        <v>14864</v>
      </c>
      <c r="G10" s="7">
        <v>24371</v>
      </c>
      <c r="H10" s="7">
        <v>53213</v>
      </c>
      <c r="I10" s="7">
        <v>95982</v>
      </c>
      <c r="J10" s="7">
        <v>59789</v>
      </c>
      <c r="K10" s="7">
        <v>297637</v>
      </c>
      <c r="L10" s="7">
        <v>120704</v>
      </c>
      <c r="M10" s="7">
        <v>83100</v>
      </c>
      <c r="N10" s="7">
        <v>120268</v>
      </c>
      <c r="O10" s="7">
        <v>24409</v>
      </c>
      <c r="P10" s="7">
        <v>271629</v>
      </c>
      <c r="Q10" s="7">
        <v>135642</v>
      </c>
    </row>
    <row r="11" spans="1:16" s="7" customFormat="1" ht="12">
      <c r="A11" s="5">
        <v>4200000</v>
      </c>
      <c r="B11" s="6" t="s">
        <v>33</v>
      </c>
      <c r="G11" s="7">
        <v>3204</v>
      </c>
      <c r="H11" s="7">
        <v>14645</v>
      </c>
      <c r="J11" s="7">
        <v>46525</v>
      </c>
      <c r="K11" s="7">
        <v>62105</v>
      </c>
      <c r="L11" s="7">
        <v>30372</v>
      </c>
      <c r="M11" s="7">
        <v>24733</v>
      </c>
      <c r="N11" s="7">
        <v>0</v>
      </c>
      <c r="P11" s="7">
        <v>153747</v>
      </c>
    </row>
    <row r="12" spans="1:17" s="10" customFormat="1" ht="12">
      <c r="A12" s="8"/>
      <c r="B12" s="11" t="s">
        <v>5</v>
      </c>
      <c r="C12" s="10">
        <f aca="true" t="shared" si="1" ref="C12:Q12">C9+C10-C11</f>
        <v>0</v>
      </c>
      <c r="D12" s="10">
        <f t="shared" si="1"/>
        <v>601048</v>
      </c>
      <c r="E12" s="10">
        <f t="shared" si="1"/>
        <v>136408</v>
      </c>
      <c r="F12" s="10">
        <f t="shared" si="1"/>
        <v>633469</v>
      </c>
      <c r="G12" s="10">
        <f t="shared" si="1"/>
        <v>1235370</v>
      </c>
      <c r="H12" s="10">
        <f t="shared" si="1"/>
        <v>1633198</v>
      </c>
      <c r="I12" s="10">
        <f t="shared" si="1"/>
        <v>2194302</v>
      </c>
      <c r="J12" s="10">
        <f t="shared" si="1"/>
        <v>502835</v>
      </c>
      <c r="K12" s="10">
        <f t="shared" si="1"/>
        <v>2773830</v>
      </c>
      <c r="L12" s="10">
        <f t="shared" si="1"/>
        <v>2484594</v>
      </c>
      <c r="M12" s="10">
        <f t="shared" si="1"/>
        <v>1062212</v>
      </c>
      <c r="N12" s="10">
        <f t="shared" si="1"/>
        <v>2971897</v>
      </c>
      <c r="O12" s="10">
        <f t="shared" si="1"/>
        <v>628457</v>
      </c>
      <c r="P12" s="10">
        <f t="shared" si="1"/>
        <v>2033122</v>
      </c>
      <c r="Q12" s="10">
        <f t="shared" si="1"/>
        <v>1021787</v>
      </c>
    </row>
    <row r="13" spans="1:2" s="7" customFormat="1" ht="12">
      <c r="A13" s="1">
        <v>5300000</v>
      </c>
      <c r="B13" s="12" t="s">
        <v>13</v>
      </c>
    </row>
    <row r="14" spans="1:9" s="7" customFormat="1" ht="12">
      <c r="A14" s="1">
        <v>4300000</v>
      </c>
      <c r="B14" s="12" t="s">
        <v>34</v>
      </c>
      <c r="I14" s="7">
        <v>3356</v>
      </c>
    </row>
    <row r="15" spans="1:17" s="10" customFormat="1" ht="12">
      <c r="A15" s="8"/>
      <c r="B15" s="11" t="s">
        <v>6</v>
      </c>
      <c r="C15" s="10">
        <f aca="true" t="shared" si="2" ref="C15:Q15">C12+(C13-C14)</f>
        <v>0</v>
      </c>
      <c r="D15" s="10">
        <f t="shared" si="2"/>
        <v>601048</v>
      </c>
      <c r="E15" s="10">
        <f t="shared" si="2"/>
        <v>136408</v>
      </c>
      <c r="F15" s="10">
        <f t="shared" si="2"/>
        <v>633469</v>
      </c>
      <c r="G15" s="10">
        <f t="shared" si="2"/>
        <v>1235370</v>
      </c>
      <c r="H15" s="10">
        <f t="shared" si="2"/>
        <v>1633198</v>
      </c>
      <c r="I15" s="10">
        <f t="shared" si="2"/>
        <v>2190946</v>
      </c>
      <c r="J15" s="10">
        <f t="shared" si="2"/>
        <v>502835</v>
      </c>
      <c r="K15" s="10">
        <f t="shared" si="2"/>
        <v>2773830</v>
      </c>
      <c r="L15" s="10">
        <f t="shared" si="2"/>
        <v>2484594</v>
      </c>
      <c r="M15" s="10">
        <f t="shared" si="2"/>
        <v>1062212</v>
      </c>
      <c r="N15" s="10">
        <f t="shared" si="2"/>
        <v>2971897</v>
      </c>
      <c r="O15" s="10">
        <f t="shared" si="2"/>
        <v>628457</v>
      </c>
      <c r="P15" s="10">
        <f t="shared" si="2"/>
        <v>2033122</v>
      </c>
      <c r="Q15" s="10">
        <f t="shared" si="2"/>
        <v>1021787</v>
      </c>
    </row>
    <row r="16" spans="1:17" s="7" customFormat="1" ht="12">
      <c r="A16" s="1">
        <v>4400000</v>
      </c>
      <c r="B16" s="12" t="s">
        <v>0</v>
      </c>
      <c r="C16" s="7">
        <v>58815</v>
      </c>
      <c r="D16" s="7">
        <v>481096</v>
      </c>
      <c r="E16" s="7">
        <v>277356</v>
      </c>
      <c r="F16" s="7">
        <v>443260</v>
      </c>
      <c r="G16" s="7">
        <v>680687</v>
      </c>
      <c r="H16" s="7">
        <v>638458</v>
      </c>
      <c r="I16" s="7">
        <v>1345613</v>
      </c>
      <c r="J16" s="7">
        <v>394983</v>
      </c>
      <c r="K16" s="7">
        <v>1809441</v>
      </c>
      <c r="L16" s="7">
        <v>1216099</v>
      </c>
      <c r="M16" s="7">
        <v>709082</v>
      </c>
      <c r="N16" s="7">
        <v>778538</v>
      </c>
      <c r="O16" s="7">
        <v>441784</v>
      </c>
      <c r="P16" s="7">
        <v>1811543</v>
      </c>
      <c r="Q16" s="7">
        <v>756091</v>
      </c>
    </row>
    <row r="17" spans="1:17" s="10" customFormat="1" ht="12">
      <c r="A17" s="8"/>
      <c r="B17" s="11" t="s">
        <v>3</v>
      </c>
      <c r="C17" s="10">
        <f aca="true" t="shared" si="3" ref="C17:Q17">C15-C16</f>
        <v>-58815</v>
      </c>
      <c r="D17" s="10">
        <f t="shared" si="3"/>
        <v>119952</v>
      </c>
      <c r="E17" s="10">
        <f t="shared" si="3"/>
        <v>-140948</v>
      </c>
      <c r="F17" s="10">
        <f t="shared" si="3"/>
        <v>190209</v>
      </c>
      <c r="G17" s="10">
        <f t="shared" si="3"/>
        <v>554683</v>
      </c>
      <c r="H17" s="10">
        <f t="shared" si="3"/>
        <v>994740</v>
      </c>
      <c r="I17" s="10">
        <f t="shared" si="3"/>
        <v>845333</v>
      </c>
      <c r="J17" s="10">
        <f t="shared" si="3"/>
        <v>107852</v>
      </c>
      <c r="K17" s="10">
        <f t="shared" si="3"/>
        <v>964389</v>
      </c>
      <c r="L17" s="10">
        <f t="shared" si="3"/>
        <v>1268495</v>
      </c>
      <c r="M17" s="10">
        <f t="shared" si="3"/>
        <v>353130</v>
      </c>
      <c r="N17" s="10">
        <f t="shared" si="3"/>
        <v>2193359</v>
      </c>
      <c r="O17" s="10">
        <f t="shared" si="3"/>
        <v>186673</v>
      </c>
      <c r="P17" s="10">
        <f t="shared" si="3"/>
        <v>221579</v>
      </c>
      <c r="Q17" s="10">
        <f t="shared" si="3"/>
        <v>265696</v>
      </c>
    </row>
    <row r="18" spans="1:15" s="7" customFormat="1" ht="12">
      <c r="A18" s="1">
        <v>5500000</v>
      </c>
      <c r="B18" s="12" t="s">
        <v>14</v>
      </c>
      <c r="D18" s="7">
        <v>414</v>
      </c>
      <c r="G18" s="7">
        <v>4895</v>
      </c>
      <c r="H18" s="7">
        <v>788</v>
      </c>
      <c r="I18" s="7">
        <v>0</v>
      </c>
      <c r="K18" s="7">
        <v>1641</v>
      </c>
      <c r="M18" s="7">
        <v>337</v>
      </c>
      <c r="O18" s="7">
        <v>4016</v>
      </c>
    </row>
    <row r="19" spans="1:16" s="7" customFormat="1" ht="12">
      <c r="A19" s="1">
        <v>4500000</v>
      </c>
      <c r="B19" s="12" t="s">
        <v>15</v>
      </c>
      <c r="D19" s="7">
        <v>7298</v>
      </c>
      <c r="H19" s="7">
        <v>1450</v>
      </c>
      <c r="I19" s="7">
        <v>23228</v>
      </c>
      <c r="J19" s="7">
        <v>2188</v>
      </c>
      <c r="K19" s="7">
        <v>6017</v>
      </c>
      <c r="L19" s="7">
        <v>1321</v>
      </c>
      <c r="N19" s="7">
        <v>344</v>
      </c>
      <c r="O19" s="7">
        <v>278</v>
      </c>
      <c r="P19" s="7">
        <v>1230</v>
      </c>
    </row>
    <row r="20" spans="1:17" s="10" customFormat="1" ht="12">
      <c r="A20" s="8"/>
      <c r="B20" s="11" t="s">
        <v>11</v>
      </c>
      <c r="C20" s="10">
        <f aca="true" t="shared" si="4" ref="C20:Q20">C17+(C18-C19)</f>
        <v>-58815</v>
      </c>
      <c r="D20" s="10">
        <f t="shared" si="4"/>
        <v>113068</v>
      </c>
      <c r="E20" s="10">
        <f t="shared" si="4"/>
        <v>-140948</v>
      </c>
      <c r="F20" s="10">
        <f t="shared" si="4"/>
        <v>190209</v>
      </c>
      <c r="G20" s="10">
        <f t="shared" si="4"/>
        <v>559578</v>
      </c>
      <c r="H20" s="10">
        <f t="shared" si="4"/>
        <v>994078</v>
      </c>
      <c r="I20" s="10">
        <f t="shared" si="4"/>
        <v>822105</v>
      </c>
      <c r="J20" s="10">
        <f t="shared" si="4"/>
        <v>105664</v>
      </c>
      <c r="K20" s="10">
        <f t="shared" si="4"/>
        <v>960013</v>
      </c>
      <c r="L20" s="10">
        <f t="shared" si="4"/>
        <v>1267174</v>
      </c>
      <c r="M20" s="10">
        <f t="shared" si="4"/>
        <v>353467</v>
      </c>
      <c r="N20" s="10">
        <f t="shared" si="4"/>
        <v>2193015</v>
      </c>
      <c r="O20" s="10">
        <f t="shared" si="4"/>
        <v>190411</v>
      </c>
      <c r="P20" s="10">
        <f t="shared" si="4"/>
        <v>220349</v>
      </c>
      <c r="Q20" s="10">
        <f t="shared" si="4"/>
        <v>265696</v>
      </c>
    </row>
    <row r="21" spans="1:17" s="7" customFormat="1" ht="36">
      <c r="A21" s="1">
        <v>5890000</v>
      </c>
      <c r="B21" s="12" t="s">
        <v>35</v>
      </c>
      <c r="C21" s="7">
        <v>0</v>
      </c>
      <c r="D21" s="7">
        <v>0</v>
      </c>
      <c r="E21" s="7">
        <v>596</v>
      </c>
      <c r="G21" s="7">
        <v>368</v>
      </c>
      <c r="H21" s="7">
        <v>0</v>
      </c>
      <c r="I21" s="7">
        <v>0</v>
      </c>
      <c r="K21" s="7">
        <v>1353</v>
      </c>
      <c r="L21" s="7">
        <v>10321</v>
      </c>
      <c r="M21" s="7">
        <v>0</v>
      </c>
      <c r="N21" s="7">
        <v>394</v>
      </c>
      <c r="P21" s="7">
        <v>0</v>
      </c>
      <c r="Q21" s="7">
        <v>0</v>
      </c>
    </row>
    <row r="22" spans="1:17" s="7" customFormat="1" ht="36">
      <c r="A22" s="1">
        <v>4890000</v>
      </c>
      <c r="B22" s="12" t="s">
        <v>36</v>
      </c>
      <c r="D22" s="7">
        <v>0</v>
      </c>
      <c r="E22" s="7">
        <v>282</v>
      </c>
      <c r="G22" s="7">
        <v>39</v>
      </c>
      <c r="H22" s="7">
        <v>0</v>
      </c>
      <c r="I22" s="7">
        <v>115</v>
      </c>
      <c r="K22" s="7">
        <v>50</v>
      </c>
      <c r="L22" s="7">
        <v>0</v>
      </c>
      <c r="M22" s="7">
        <v>101</v>
      </c>
      <c r="N22" s="7">
        <v>0</v>
      </c>
      <c r="O22" s="7">
        <v>0</v>
      </c>
      <c r="P22" s="7">
        <v>299</v>
      </c>
      <c r="Q22" s="7">
        <v>0</v>
      </c>
    </row>
    <row r="23" spans="1:17" s="10" customFormat="1" ht="12">
      <c r="A23" s="8"/>
      <c r="B23" s="11" t="s">
        <v>4</v>
      </c>
      <c r="C23" s="10">
        <f aca="true" t="shared" si="5" ref="C23:Q23">(C21-C22)+C20</f>
        <v>-58815</v>
      </c>
      <c r="D23" s="10">
        <f t="shared" si="5"/>
        <v>113068</v>
      </c>
      <c r="E23" s="10">
        <f t="shared" si="5"/>
        <v>-140634</v>
      </c>
      <c r="F23" s="10">
        <f t="shared" si="5"/>
        <v>190209</v>
      </c>
      <c r="G23" s="10">
        <f t="shared" si="5"/>
        <v>559907</v>
      </c>
      <c r="H23" s="10">
        <f t="shared" si="5"/>
        <v>994078</v>
      </c>
      <c r="I23" s="10">
        <f t="shared" si="5"/>
        <v>821990</v>
      </c>
      <c r="J23" s="10">
        <f t="shared" si="5"/>
        <v>105664</v>
      </c>
      <c r="K23" s="10">
        <f t="shared" si="5"/>
        <v>961316</v>
      </c>
      <c r="L23" s="10">
        <f t="shared" si="5"/>
        <v>1277495</v>
      </c>
      <c r="M23" s="10">
        <f t="shared" si="5"/>
        <v>353366</v>
      </c>
      <c r="N23" s="10">
        <f t="shared" si="5"/>
        <v>2193409</v>
      </c>
      <c r="O23" s="10">
        <f t="shared" si="5"/>
        <v>190411</v>
      </c>
      <c r="P23" s="10">
        <f t="shared" si="5"/>
        <v>220050</v>
      </c>
      <c r="Q23" s="10">
        <f t="shared" si="5"/>
        <v>265696</v>
      </c>
    </row>
    <row r="24" spans="1:17" s="7" customFormat="1" ht="12">
      <c r="A24" s="1">
        <v>4600000</v>
      </c>
      <c r="B24" s="12" t="s">
        <v>37</v>
      </c>
      <c r="F24" s="7">
        <v>96696</v>
      </c>
      <c r="G24" s="7">
        <v>279953</v>
      </c>
      <c r="H24" s="7">
        <v>461900</v>
      </c>
      <c r="I24" s="7">
        <v>467876</v>
      </c>
      <c r="K24" s="7">
        <v>372078</v>
      </c>
      <c r="L24" s="7">
        <v>594643</v>
      </c>
      <c r="N24" s="7">
        <v>1043845</v>
      </c>
      <c r="O24" s="7">
        <v>57361</v>
      </c>
      <c r="P24" s="7">
        <v>53527</v>
      </c>
      <c r="Q24" s="7">
        <v>66424</v>
      </c>
    </row>
    <row r="25" spans="1:17" s="10" customFormat="1" ht="12.75">
      <c r="A25" s="13"/>
      <c r="B25" s="13" t="s">
        <v>7</v>
      </c>
      <c r="C25" s="13">
        <f aca="true" t="shared" si="6" ref="C25:Q25">C23-C24</f>
        <v>-58815</v>
      </c>
      <c r="D25" s="13">
        <f t="shared" si="6"/>
        <v>113068</v>
      </c>
      <c r="E25" s="13">
        <f t="shared" si="6"/>
        <v>-140634</v>
      </c>
      <c r="F25" s="13">
        <f t="shared" si="6"/>
        <v>93513</v>
      </c>
      <c r="G25" s="13">
        <f t="shared" si="6"/>
        <v>279954</v>
      </c>
      <c r="H25" s="13">
        <f t="shared" si="6"/>
        <v>532178</v>
      </c>
      <c r="I25" s="13">
        <f t="shared" si="6"/>
        <v>354114</v>
      </c>
      <c r="J25" s="13">
        <f t="shared" si="6"/>
        <v>105664</v>
      </c>
      <c r="K25" s="13">
        <f t="shared" si="6"/>
        <v>589238</v>
      </c>
      <c r="L25" s="13">
        <f t="shared" si="6"/>
        <v>682852</v>
      </c>
      <c r="M25" s="13">
        <f t="shared" si="6"/>
        <v>353366</v>
      </c>
      <c r="N25" s="13">
        <f t="shared" si="6"/>
        <v>1149564</v>
      </c>
      <c r="O25" s="13">
        <f t="shared" si="6"/>
        <v>133050</v>
      </c>
      <c r="P25" s="13">
        <f t="shared" si="6"/>
        <v>166523</v>
      </c>
      <c r="Q25" s="13">
        <f t="shared" si="6"/>
        <v>199272</v>
      </c>
    </row>
    <row r="26" ht="12">
      <c r="A26" s="3"/>
    </row>
    <row r="27" ht="12">
      <c r="A27" s="3"/>
    </row>
    <row r="28" ht="12">
      <c r="A28" s="3"/>
    </row>
    <row r="29" ht="12">
      <c r="A29" s="3"/>
    </row>
    <row r="30" ht="12">
      <c r="A30" s="3"/>
    </row>
    <row r="31" ht="12">
      <c r="A31" s="3"/>
    </row>
    <row r="32" ht="12">
      <c r="A32" s="3"/>
    </row>
    <row r="33" ht="12">
      <c r="A33" s="3"/>
    </row>
  </sheetData>
  <sheetProtection/>
  <mergeCells count="4">
    <mergeCell ref="C1:D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Sabino  Raul Yujra Heredia</cp:lastModifiedBy>
  <cp:lastPrinted>2015-09-17T20:27:22Z</cp:lastPrinted>
  <dcterms:created xsi:type="dcterms:W3CDTF">2015-09-01T16:02:29Z</dcterms:created>
  <dcterms:modified xsi:type="dcterms:W3CDTF">2023-03-03T14:39:17Z</dcterms:modified>
  <cp:category/>
  <cp:version/>
  <cp:contentType/>
  <cp:contentStatus/>
</cp:coreProperties>
</file>