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SV - INVERSIONES\01 ENERO 2026\1401_ACTUALIZACION REPORTE_SITIO WEB_NOV 25\PARA PUBLICAR\"/>
    </mc:Choice>
  </mc:AlternateContent>
  <bookViews>
    <workbookView xWindow="0" yWindow="0" windowWidth="28800" windowHeight="12330" tabRatio="0"/>
  </bookViews>
  <sheets>
    <sheet name="EMISOR (Pub.)" sheetId="2" r:id="rId1"/>
    <sheet name="Hoja1" sheetId="3" state="hidden" r:id="rId2"/>
  </sheets>
  <definedNames>
    <definedName name="_xlnm._FilterDatabase" localSheetId="0" hidden="1">'EMISOR (Pub.)'!#REF!</definedName>
    <definedName name="_xlnm.Print_Area" localSheetId="0">'EMISOR (Pub.)'!$A$1:$AG$81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2" l="1"/>
  <c r="K71" i="3" l="1"/>
  <c r="J71" i="3"/>
  <c r="H71" i="3"/>
  <c r="K70" i="3"/>
  <c r="J70" i="3"/>
  <c r="H70" i="3"/>
  <c r="K69" i="3"/>
  <c r="J69" i="3"/>
  <c r="H69" i="3"/>
  <c r="K68" i="3"/>
  <c r="J68" i="3"/>
  <c r="H68" i="3"/>
  <c r="K67" i="3"/>
  <c r="J67" i="3"/>
  <c r="H67" i="3"/>
  <c r="K66" i="3"/>
  <c r="J66" i="3"/>
  <c r="H66" i="3"/>
  <c r="K65" i="3"/>
  <c r="J65" i="3"/>
  <c r="H65" i="3"/>
  <c r="K64" i="3"/>
  <c r="J64" i="3"/>
  <c r="H64" i="3"/>
  <c r="K63" i="3"/>
  <c r="J63" i="3"/>
  <c r="H63" i="3"/>
  <c r="K62" i="3"/>
  <c r="J62" i="3"/>
  <c r="H62" i="3"/>
  <c r="K61" i="3"/>
  <c r="J61" i="3"/>
  <c r="H61" i="3"/>
  <c r="K60" i="3"/>
  <c r="J60" i="3"/>
  <c r="H60" i="3"/>
  <c r="K59" i="3"/>
  <c r="J59" i="3"/>
  <c r="H59" i="3"/>
  <c r="K58" i="3"/>
  <c r="J58" i="3"/>
  <c r="H58" i="3"/>
  <c r="K57" i="3"/>
  <c r="J57" i="3"/>
  <c r="H57" i="3"/>
  <c r="K56" i="3"/>
  <c r="J56" i="3"/>
  <c r="H56" i="3"/>
  <c r="K55" i="3"/>
  <c r="J55" i="3"/>
  <c r="H55" i="3"/>
  <c r="K54" i="3"/>
  <c r="J54" i="3"/>
  <c r="H54" i="3"/>
  <c r="K53" i="3"/>
  <c r="J53" i="3"/>
  <c r="H53" i="3"/>
  <c r="K52" i="3"/>
  <c r="J52" i="3"/>
  <c r="H52" i="3"/>
  <c r="K51" i="3"/>
  <c r="J51" i="3"/>
  <c r="H51" i="3"/>
  <c r="K50" i="3"/>
  <c r="J50" i="3"/>
  <c r="H50" i="3"/>
  <c r="K49" i="3"/>
  <c r="J49" i="3"/>
  <c r="H49" i="3"/>
  <c r="K48" i="3"/>
  <c r="J48" i="3"/>
  <c r="H48" i="3"/>
  <c r="K47" i="3"/>
  <c r="J47" i="3"/>
  <c r="H47" i="3"/>
  <c r="K46" i="3"/>
  <c r="J46" i="3"/>
  <c r="H46" i="3"/>
  <c r="K45" i="3"/>
  <c r="J45" i="3"/>
  <c r="H45" i="3"/>
  <c r="K44" i="3"/>
  <c r="J44" i="3"/>
  <c r="H44" i="3"/>
  <c r="K43" i="3"/>
  <c r="J43" i="3"/>
  <c r="H43" i="3"/>
  <c r="K42" i="3"/>
  <c r="J42" i="3"/>
  <c r="H42" i="3"/>
  <c r="K41" i="3"/>
  <c r="J41" i="3"/>
  <c r="H41" i="3"/>
  <c r="K40" i="3"/>
  <c r="J40" i="3"/>
  <c r="H40" i="3"/>
  <c r="K39" i="3"/>
  <c r="J39" i="3"/>
  <c r="H39" i="3"/>
  <c r="K38" i="3"/>
  <c r="J38" i="3"/>
  <c r="H38" i="3"/>
  <c r="K37" i="3"/>
  <c r="J37" i="3"/>
  <c r="H37" i="3"/>
  <c r="K36" i="3"/>
  <c r="J36" i="3"/>
  <c r="H36" i="3"/>
  <c r="K35" i="3"/>
  <c r="J35" i="3"/>
  <c r="H35" i="3"/>
  <c r="K34" i="3"/>
  <c r="J34" i="3"/>
  <c r="H34" i="3"/>
  <c r="K33" i="3"/>
  <c r="J33" i="3"/>
  <c r="H33" i="3"/>
  <c r="K32" i="3"/>
  <c r="J32" i="3"/>
  <c r="H32" i="3"/>
  <c r="K31" i="3"/>
  <c r="J31" i="3"/>
  <c r="H31" i="3"/>
  <c r="K30" i="3"/>
  <c r="J30" i="3"/>
  <c r="H30" i="3"/>
  <c r="K29" i="3"/>
  <c r="J29" i="3"/>
  <c r="H29" i="3"/>
  <c r="K28" i="3"/>
  <c r="J28" i="3"/>
  <c r="H28" i="3"/>
  <c r="K27" i="3"/>
  <c r="J27" i="3"/>
  <c r="H27" i="3"/>
  <c r="K26" i="3"/>
  <c r="J26" i="3"/>
  <c r="H26" i="3"/>
  <c r="K25" i="3"/>
  <c r="J25" i="3"/>
  <c r="H25" i="3"/>
  <c r="K24" i="3"/>
  <c r="J24" i="3"/>
  <c r="H24" i="3"/>
  <c r="K23" i="3"/>
  <c r="J23" i="3"/>
  <c r="H23" i="3"/>
  <c r="K22" i="3"/>
  <c r="J22" i="3"/>
  <c r="H22" i="3"/>
  <c r="K21" i="3"/>
  <c r="J21" i="3"/>
  <c r="H21" i="3"/>
  <c r="K20" i="3"/>
  <c r="J20" i="3"/>
  <c r="H20" i="3"/>
  <c r="K19" i="3"/>
  <c r="J19" i="3"/>
  <c r="H19" i="3"/>
  <c r="K18" i="3"/>
  <c r="J18" i="3"/>
  <c r="H18" i="3"/>
  <c r="K17" i="3"/>
  <c r="J17" i="3"/>
  <c r="H17" i="3"/>
  <c r="K16" i="3"/>
  <c r="J16" i="3"/>
  <c r="H16" i="3"/>
  <c r="K15" i="3"/>
  <c r="J15" i="3"/>
  <c r="H15" i="3"/>
  <c r="K14" i="3"/>
  <c r="J14" i="3"/>
  <c r="H14" i="3"/>
  <c r="K13" i="3"/>
  <c r="J13" i="3"/>
  <c r="H13" i="3"/>
  <c r="K12" i="3"/>
  <c r="J12" i="3"/>
  <c r="H12" i="3"/>
  <c r="K11" i="3"/>
  <c r="J11" i="3"/>
  <c r="H11" i="3"/>
  <c r="K10" i="3"/>
  <c r="J10" i="3"/>
  <c r="H10" i="3"/>
  <c r="K9" i="3"/>
  <c r="J9" i="3"/>
  <c r="H9" i="3"/>
  <c r="K8" i="3"/>
  <c r="J8" i="3"/>
  <c r="H8" i="3"/>
  <c r="K7" i="3"/>
  <c r="J7" i="3"/>
  <c r="H7" i="3"/>
  <c r="K6" i="3"/>
  <c r="J6" i="3"/>
  <c r="H6" i="3"/>
  <c r="K5" i="3"/>
  <c r="J5" i="3"/>
  <c r="H5" i="3"/>
  <c r="K4" i="3"/>
  <c r="J4" i="3"/>
  <c r="H4" i="3"/>
  <c r="K3" i="3"/>
  <c r="J3" i="3"/>
  <c r="H3" i="3"/>
  <c r="K2" i="3"/>
  <c r="J2" i="3"/>
  <c r="H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<sst xmlns="http://schemas.openxmlformats.org/spreadsheetml/2006/main" count="291" uniqueCount="152">
  <si>
    <t>AUTORIDAD DE SUPERVISIÓN DEL SISTEMA FINANCIERO</t>
  </si>
  <si>
    <t>JEFATURA DE CONTROL DE INVERSIONES</t>
  </si>
  <si>
    <t>Expresado en Dólares Estadounidenses</t>
  </si>
  <si>
    <t>Al:</t>
  </si>
  <si>
    <t>Emisor</t>
  </si>
  <si>
    <t>SIGLA</t>
  </si>
  <si>
    <t>Monto</t>
  </si>
  <si>
    <t>TOTAL [USD.] =</t>
  </si>
  <si>
    <t>CRECER IFD</t>
  </si>
  <si>
    <t>CRE</t>
  </si>
  <si>
    <t>Comercializadora Nexolider S.A.</t>
  </si>
  <si>
    <t>NXS</t>
  </si>
  <si>
    <t>Banco Central de Bolivia</t>
  </si>
  <si>
    <t>BCB</t>
  </si>
  <si>
    <t>DIACONÍA FRIF - IFD</t>
  </si>
  <si>
    <t>IDI</t>
  </si>
  <si>
    <t>FUNDACIÓN PRO MUJER IFD</t>
  </si>
  <si>
    <t>IPM</t>
  </si>
  <si>
    <t>Gobierno Autónomo Municipal de La Paz</t>
  </si>
  <si>
    <t>MLP</t>
  </si>
  <si>
    <t>Tesoro General de la Nación</t>
  </si>
  <si>
    <t>TGN</t>
  </si>
  <si>
    <t>Banco Económico S.A.</t>
  </si>
  <si>
    <t>BEC</t>
  </si>
  <si>
    <t>Banco Ganadero Sociedad Anónima (BANGASA)</t>
  </si>
  <si>
    <t>BGA</t>
  </si>
  <si>
    <t>Bisa Leasing S.A.</t>
  </si>
  <si>
    <t>BIL</t>
  </si>
  <si>
    <t>Banco Bisa S.A.</t>
  </si>
  <si>
    <t>BIS</t>
  </si>
  <si>
    <t>Banco Mercantil Santa Cruz S.A.</t>
  </si>
  <si>
    <t>BME</t>
  </si>
  <si>
    <t>Banco Nacional de Bolivia S.A.</t>
  </si>
  <si>
    <t>BNB</t>
  </si>
  <si>
    <t>Banco Solidario S.A.</t>
  </si>
  <si>
    <t>BSO</t>
  </si>
  <si>
    <t>Banco de Crédito de Bolivia Sociedad Anónima</t>
  </si>
  <si>
    <t>BTB</t>
  </si>
  <si>
    <t>Banco Unión S.A.</t>
  </si>
  <si>
    <t>BUN</t>
  </si>
  <si>
    <t>Banco Pyme ECOFUTURO S.A.</t>
  </si>
  <si>
    <t>FEF</t>
  </si>
  <si>
    <t>Banco Fortaleza Sociedad Anónima</t>
  </si>
  <si>
    <t>FFO</t>
  </si>
  <si>
    <t>Banco para el Fomento a Iniciativas Económicas S.A.</t>
  </si>
  <si>
    <t>FIE</t>
  </si>
  <si>
    <t>Banco Prodem S.A.</t>
  </si>
  <si>
    <t>FPR</t>
  </si>
  <si>
    <t>Gas &amp; Electricidad S.A.</t>
  </si>
  <si>
    <t>GYE</t>
  </si>
  <si>
    <t>Banco de Desarrollo Productivo - Sociedad Anónima Mixta (BDP - S.A.M.)</t>
  </si>
  <si>
    <t>NFB</t>
  </si>
  <si>
    <t>BNB Leasing S.A.</t>
  </si>
  <si>
    <t>BNL</t>
  </si>
  <si>
    <t>Empresa Eléctrica ENDE Corani S.A. (Res. ASFI N°1192/2017)</t>
  </si>
  <si>
    <t>COR</t>
  </si>
  <si>
    <t>Droguería Inti S.A.</t>
  </si>
  <si>
    <t>DIN</t>
  </si>
  <si>
    <t>Ferroviaria Oriental S.A.</t>
  </si>
  <si>
    <t>EFO</t>
  </si>
  <si>
    <t>Empresa de Luz y Fuerza Eléctrica Cochabamba S.A.</t>
  </si>
  <si>
    <t>ELF</t>
  </si>
  <si>
    <t>Industrias de Aceite S.A.</t>
  </si>
  <si>
    <t>FIN</t>
  </si>
  <si>
    <t>Grupo Empresarial de Inversiones Nacional Vida S.A.</t>
  </si>
  <si>
    <t>GNI</t>
  </si>
  <si>
    <t>Sociedad Hotelera Los Tajibos S.A.</t>
  </si>
  <si>
    <t>HLT</t>
  </si>
  <si>
    <t>IMPORT. EXPORT. LAS LOMAS LTDA.</t>
  </si>
  <si>
    <t>IEL</t>
  </si>
  <si>
    <t>Industrias Oleaginosas S.A.</t>
  </si>
  <si>
    <t>IOL</t>
  </si>
  <si>
    <t>Nibol Ltda.</t>
  </si>
  <si>
    <t>NIB</t>
  </si>
  <si>
    <t>Sociedad Agroindustrial Nutrioil S.A.</t>
  </si>
  <si>
    <t>NUT</t>
  </si>
  <si>
    <t>YPFB CHACO S.A.</t>
  </si>
  <si>
    <t>PCH</t>
  </si>
  <si>
    <t>Panamerican Investments S.A.</t>
  </si>
  <si>
    <t>PIN</t>
  </si>
  <si>
    <t>PLASTIFORTE S. R. L.</t>
  </si>
  <si>
    <t>PTF</t>
  </si>
  <si>
    <t>Tienda Amiga ER S.A.</t>
  </si>
  <si>
    <t>TAE</t>
  </si>
  <si>
    <t>Telefónica Celular de Bolivia S.A.</t>
  </si>
  <si>
    <t>TCB</t>
  </si>
  <si>
    <t>YPFB Transporte S.A.</t>
  </si>
  <si>
    <t>TRD</t>
  </si>
  <si>
    <t>Industria Textil TSM S.A.</t>
  </si>
  <si>
    <t>TSM</t>
  </si>
  <si>
    <t>Toyosa S.A.</t>
  </si>
  <si>
    <t>TYS</t>
  </si>
  <si>
    <t>ENDE Valle Hermoso S.A.</t>
  </si>
  <si>
    <t>VAH</t>
  </si>
  <si>
    <t>Empresa de Ingeniería y Servicios Integrales Cochabamba S.A.</t>
  </si>
  <si>
    <t>VID</t>
  </si>
  <si>
    <t>Seguros Illimani S.A.</t>
  </si>
  <si>
    <t>SIS</t>
  </si>
  <si>
    <t>PATRIMONIO AUTÓNOMO CRESPAL - BDP ST 035</t>
  </si>
  <si>
    <t>CRP</t>
  </si>
  <si>
    <t>Valores de Titularización UNIPARTES - BDP ST 055</t>
  </si>
  <si>
    <t>PAT</t>
  </si>
  <si>
    <t>Valores de Titularización BISA ST – CIDRE II</t>
  </si>
  <si>
    <t>PCD</t>
  </si>
  <si>
    <t>Patrimonio Autónomo GRANOSOL – BISA ST</t>
  </si>
  <si>
    <t>PGB</t>
  </si>
  <si>
    <t>PATRIMONIO AUTÓNOMO MICROCRÉDITO IFD - BDP ST 054</t>
  </si>
  <si>
    <t>PMN</t>
  </si>
  <si>
    <t>PATRIMONIO AUTÓNOMO NUEVATEL – BDP ST 049</t>
  </si>
  <si>
    <t>PTL</t>
  </si>
  <si>
    <t>Procesadora de Oleaginosas Prolega S.A.</t>
  </si>
  <si>
    <t>POL</t>
  </si>
  <si>
    <t>DISTRIBUIDORA MAYORISTA DE TECNOLOGÍA S.A. "DISMATEC S.A."</t>
  </si>
  <si>
    <t>DMT</t>
  </si>
  <si>
    <t>Jalasoft S.R.L.</t>
  </si>
  <si>
    <t>JSF</t>
  </si>
  <si>
    <t>Tigre S.A. Tubos, Conexiones y Cables</t>
  </si>
  <si>
    <t>PLR</t>
  </si>
  <si>
    <t>Granja Avícola Integral Sofía Ltda.</t>
  </si>
  <si>
    <t>SOF</t>
  </si>
  <si>
    <t>Reporto</t>
  </si>
  <si>
    <t>REP</t>
  </si>
  <si>
    <t>CMI</t>
  </si>
  <si>
    <t>CAMSA Industria y Comercio S.A.</t>
  </si>
  <si>
    <t>Frigorífico BFC S.A.</t>
  </si>
  <si>
    <t>Equipo Petrolero Sociedad Anónima (EQUIPETROL S.A.)</t>
  </si>
  <si>
    <t>FBF</t>
  </si>
  <si>
    <t>EPE</t>
  </si>
  <si>
    <t>Gravetal Bolivia S.A.</t>
  </si>
  <si>
    <t>GRB</t>
  </si>
  <si>
    <t>FONDOS DE INVERSIÓN ABIERTOS</t>
  </si>
  <si>
    <t>Diversificación por Emisor (*)</t>
  </si>
  <si>
    <t>(*) Información Preliminar</t>
  </si>
  <si>
    <t>Fuente: Sistema de Monitoreo</t>
  </si>
  <si>
    <t>Patrimonio Autónomo CIDRE IFD - BDP ST 061</t>
  </si>
  <si>
    <t>EMPRESA MINERA SAN LUCAS S.A.</t>
  </si>
  <si>
    <t>PCE</t>
  </si>
  <si>
    <t>MSL</t>
  </si>
  <si>
    <t>Patrimonio Autónomo PRO MUJER IFD - BDP ST 059</t>
  </si>
  <si>
    <t>PPM</t>
  </si>
  <si>
    <t>DATEC LTDA.</t>
  </si>
  <si>
    <t>DTC</t>
  </si>
  <si>
    <t>Ingeniería y Construcciones Técnicas INCOTEC S.A.</t>
  </si>
  <si>
    <t>ICT</t>
  </si>
  <si>
    <t>Farmacia Chávez S.A.</t>
  </si>
  <si>
    <t>FCZ</t>
  </si>
  <si>
    <t>Empresa Minera Paitití S.A.</t>
  </si>
  <si>
    <t>PATRIMONIO AUTÓNOMO CIDRE IFD - BDP ST 064</t>
  </si>
  <si>
    <t>EMT</t>
  </si>
  <si>
    <t>PCP</t>
  </si>
  <si>
    <t>Mayoreo y Distribución S.A. (MADISA)</t>
  </si>
  <si>
    <t>MDS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</si>
</sst>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\ _p_t_a_-;\-* #,##0\ _p_t_a_-;_-* &quot;-&quot;\ _p_t_a_-;_-@_-"/>
    <numFmt numFmtId="165" formatCode="[$-C0A]d/mmm/yy;@"/>
    <numFmt numFmtId="166" formatCode="_-* #,##0_-;\-* #,##0_-;_-* &quot;-&quot;??_-;_-@_-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21"/>
      <name val="Arial"/>
      <family val="2"/>
    </font>
    <font>
      <b/>
      <sz val="14"/>
      <color indexed="56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4"/>
      <color indexed="5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808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NumberFormat="1" applyFont="1"/>
    <xf numFmtId="0" fontId="4" fillId="0" borderId="0" xfId="0" applyFont="1"/>
    <xf numFmtId="164" fontId="2" fillId="0" borderId="0" xfId="1" applyFont="1"/>
    <xf numFmtId="14" fontId="2" fillId="0" borderId="0" xfId="0" applyNumberFormat="1" applyFont="1"/>
    <xf numFmtId="4" fontId="2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2" applyFont="1"/>
    <xf numFmtId="0" fontId="6" fillId="0" borderId="0" xfId="0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4" fontId="2" fillId="0" borderId="0" xfId="1" applyNumberFormat="1" applyFont="1" applyAlignment="1">
      <alignment horizontal="left"/>
    </xf>
    <xf numFmtId="0" fontId="10" fillId="0" borderId="0" xfId="0" applyFont="1"/>
    <xf numFmtId="0" fontId="0" fillId="0" borderId="0" xfId="0" applyNumberForma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9" fillId="3" borderId="13" xfId="3" applyFont="1" applyFill="1" applyBorder="1" applyAlignment="1">
      <alignment horizontal="right" vertical="center"/>
    </xf>
    <xf numFmtId="4" fontId="8" fillId="3" borderId="14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8" fillId="2" borderId="15" xfId="3" applyFont="1" applyFill="1" applyBorder="1" applyAlignment="1">
      <alignment horizontal="center" vertical="center" wrapText="1"/>
    </xf>
    <xf numFmtId="0" fontId="2" fillId="0" borderId="16" xfId="0" applyFont="1" applyBorder="1" applyAlignment="1"/>
    <xf numFmtId="165" fontId="2" fillId="0" borderId="16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right" vertical="center"/>
    </xf>
    <xf numFmtId="0" fontId="0" fillId="0" borderId="17" xfId="0" applyFont="1" applyBorder="1" applyAlignment="1"/>
    <xf numFmtId="0" fontId="2" fillId="0" borderId="17" xfId="0" applyFont="1" applyBorder="1" applyAlignment="1"/>
    <xf numFmtId="165" fontId="2" fillId="0" borderId="17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right" vertical="center"/>
    </xf>
    <xf numFmtId="166" fontId="0" fillId="0" borderId="0" xfId="7" applyNumberFormat="1" applyFont="1"/>
    <xf numFmtId="0" fontId="2" fillId="0" borderId="18" xfId="0" applyFont="1" applyBorder="1" applyAlignment="1"/>
    <xf numFmtId="0" fontId="2" fillId="0" borderId="19" xfId="0" applyFont="1" applyBorder="1" applyAlignment="1"/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wrapText="1"/>
    </xf>
  </cellXfs>
  <cellStyles count="8">
    <cellStyle name="Millares" xfId="7" builtinId="3"/>
    <cellStyle name="Millares [0]" xfId="1" builtinId="6"/>
    <cellStyle name="Millares [0] 2" xfId="6"/>
    <cellStyle name="Normal" xfId="0" builtinId="0"/>
    <cellStyle name="Normal 2" xfId="5"/>
    <cellStyle name="Normal 3" xfId="2"/>
    <cellStyle name="Normal 4" xfId="4"/>
    <cellStyle name="Normal_Fondos2004072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/>
              <a:t>FONDOS DE INVERSIÓN ABIERTOS 
Diversificación por Emisor</a:t>
            </a:r>
          </a:p>
        </c:rich>
      </c:tx>
      <c:layout>
        <c:manualLayout>
          <c:xMode val="edge"/>
          <c:yMode val="edge"/>
          <c:x val="0.47529539208797883"/>
          <c:y val="2.83554878220867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702341373283984E-2"/>
          <c:y val="0.11909273752504866"/>
          <c:w val="0.98433380604084897"/>
          <c:h val="0.79584194441342049"/>
        </c:manualLayout>
      </c:layout>
      <c:barChart>
        <c:barDir val="col"/>
        <c:grouping val="clustered"/>
        <c:varyColors val="1"/>
        <c:ser>
          <c:idx val="0"/>
          <c:order val="0"/>
          <c:tx>
            <c:v>EMISOR</c:v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F62-49A7-B02A-EAF76F4C86B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F62-49A7-B02A-EAF76F4C86B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F62-49A7-B02A-EAF76F4C86B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F62-49A7-B02A-EAF76F4C86B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F62-49A7-B02A-EAF76F4C86B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F62-49A7-B02A-EAF76F4C86B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F62-49A7-B02A-EAF76F4C86B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F62-49A7-B02A-EAF76F4C86B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F62-49A7-B02A-EAF76F4C86B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F62-49A7-B02A-EAF76F4C86B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F62-49A7-B02A-EAF76F4C86B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F62-49A7-B02A-EAF76F4C86B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F62-49A7-B02A-EAF76F4C86B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F62-49A7-B02A-EAF76F4C86BE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F62-49A7-B02A-EAF76F4C86B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F62-49A7-B02A-EAF76F4C86B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F62-49A7-B02A-EAF76F4C86BE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F62-49A7-B02A-EAF76F4C86BE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F62-49A7-B02A-EAF76F4C86B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F62-49A7-B02A-EAF76F4C86BE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F62-49A7-B02A-EAF76F4C86BE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F62-49A7-B02A-EAF76F4C86BE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F62-49A7-B02A-EAF76F4C86BE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1F62-49A7-B02A-EAF76F4C86BE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1F62-49A7-B02A-EAF76F4C86BE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1F62-49A7-B02A-EAF76F4C86B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1F62-49A7-B02A-EAF76F4C86BE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1F62-49A7-B02A-EAF76F4C86BE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1F62-49A7-B02A-EAF76F4C86BE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1F62-49A7-B02A-EAF76F4C86BE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1F62-49A7-B02A-EAF76F4C86BE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1F62-49A7-B02A-EAF76F4C86BE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1F62-49A7-B02A-EAF76F4C86BE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1F62-49A7-B02A-EAF76F4C86BE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479B-4099-AB73-923B5E3710A6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1F62-49A7-B02A-EAF76F4C86BE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1F62-49A7-B02A-EAF76F4C86BE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479B-4099-AB73-923B5E3710A6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1F62-49A7-B02A-EAF76F4C86BE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1F62-49A7-B02A-EAF76F4C86BE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1F62-49A7-B02A-EAF76F4C86BE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1F62-49A7-B02A-EAF76F4C86BE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1F62-49A7-B02A-EAF76F4C86B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1F62-49A7-B02A-EAF76F4C86BE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1F62-49A7-B02A-EAF76F4C86BE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1F62-49A7-B02A-EAF76F4C86BE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1F62-49A7-B02A-EAF76F4C86BE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1F62-49A7-B02A-EAF76F4C86BE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1F62-49A7-B02A-EAF76F4C86BE}"/>
              </c:ext>
            </c:extLst>
          </c:dPt>
          <c:dPt>
            <c:idx val="5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1F62-49A7-B02A-EAF76F4C86BE}"/>
              </c:ext>
            </c:extLst>
          </c:dPt>
          <c:dPt>
            <c:idx val="5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1F62-49A7-B02A-EAF76F4C86BE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1F62-49A7-B02A-EAF76F4C86BE}"/>
              </c:ext>
            </c:extLst>
          </c:dPt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1F62-49A7-B02A-EAF76F4C86BE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1F62-49A7-B02A-EAF76F4C86BE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1F62-49A7-B02A-EAF76F4C86BE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1F62-49A7-B02A-EAF76F4C86BE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B-1F62-49A7-B02A-EAF76F4C86BE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1F62-49A7-B02A-EAF76F4C86BE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D-1F62-49A7-B02A-EAF76F4C86BE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E-1F62-49A7-B02A-EAF76F4C86BE}"/>
              </c:ext>
            </c:extLst>
          </c:dPt>
          <c:dPt>
            <c:idx val="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F-1F62-49A7-B02A-EAF76F4C86BE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1-1F62-49A7-B02A-EAF76F4C86BE}"/>
              </c:ext>
            </c:extLst>
          </c:dPt>
          <c:dPt>
            <c:idx val="6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E-7577-4ACB-9466-76049485EE16}"/>
              </c:ext>
            </c:extLst>
          </c:dPt>
          <c:cat>
            <c:strRef>
              <c:f>'EMISOR (Pub.)'!$C$9:$C$76</c:f>
              <c:strCache>
                <c:ptCount val="68"/>
                <c:pt idx="0">
                  <c:v>BCB</c:v>
                </c:pt>
                <c:pt idx="1">
                  <c:v>BME</c:v>
                </c:pt>
                <c:pt idx="2">
                  <c:v>BNB</c:v>
                </c:pt>
                <c:pt idx="3">
                  <c:v>FIE</c:v>
                </c:pt>
                <c:pt idx="4">
                  <c:v>BUN</c:v>
                </c:pt>
                <c:pt idx="5">
                  <c:v>BGA</c:v>
                </c:pt>
                <c:pt idx="6">
                  <c:v>BIS</c:v>
                </c:pt>
                <c:pt idx="7">
                  <c:v>TGN</c:v>
                </c:pt>
                <c:pt idx="8">
                  <c:v>BSO</c:v>
                </c:pt>
                <c:pt idx="9">
                  <c:v>BTB</c:v>
                </c:pt>
                <c:pt idx="10">
                  <c:v>BEC</c:v>
                </c:pt>
                <c:pt idx="11">
                  <c:v>FEF</c:v>
                </c:pt>
                <c:pt idx="12">
                  <c:v>NFB</c:v>
                </c:pt>
                <c:pt idx="13">
                  <c:v>CRE</c:v>
                </c:pt>
                <c:pt idx="14">
                  <c:v>IDI</c:v>
                </c:pt>
                <c:pt idx="15">
                  <c:v>FFO</c:v>
                </c:pt>
                <c:pt idx="16">
                  <c:v>POL</c:v>
                </c:pt>
                <c:pt idx="17">
                  <c:v>BIL</c:v>
                </c:pt>
                <c:pt idx="18">
                  <c:v>EMT</c:v>
                </c:pt>
                <c:pt idx="19">
                  <c:v>NUT</c:v>
                </c:pt>
                <c:pt idx="20">
                  <c:v>TAE</c:v>
                </c:pt>
                <c:pt idx="21">
                  <c:v>BNL</c:v>
                </c:pt>
                <c:pt idx="22">
                  <c:v>FPR</c:v>
                </c:pt>
                <c:pt idx="23">
                  <c:v>FIN</c:v>
                </c:pt>
                <c:pt idx="24">
                  <c:v>JSF</c:v>
                </c:pt>
                <c:pt idx="25">
                  <c:v>IPM</c:v>
                </c:pt>
                <c:pt idx="26">
                  <c:v>GYE</c:v>
                </c:pt>
                <c:pt idx="27">
                  <c:v>MDS</c:v>
                </c:pt>
                <c:pt idx="28">
                  <c:v>IOL</c:v>
                </c:pt>
                <c:pt idx="29">
                  <c:v>TYS</c:v>
                </c:pt>
                <c:pt idx="30">
                  <c:v>SOF</c:v>
                </c:pt>
                <c:pt idx="31">
                  <c:v>EFO</c:v>
                </c:pt>
                <c:pt idx="32">
                  <c:v>EPE</c:v>
                </c:pt>
                <c:pt idx="33">
                  <c:v>TCB</c:v>
                </c:pt>
                <c:pt idx="34">
                  <c:v>PTL</c:v>
                </c:pt>
                <c:pt idx="35">
                  <c:v>FCZ</c:v>
                </c:pt>
                <c:pt idx="36">
                  <c:v>GRB</c:v>
                </c:pt>
                <c:pt idx="37">
                  <c:v>DMT</c:v>
                </c:pt>
                <c:pt idx="38">
                  <c:v>FBF</c:v>
                </c:pt>
                <c:pt idx="39">
                  <c:v>CMI</c:v>
                </c:pt>
                <c:pt idx="40">
                  <c:v>PCP</c:v>
                </c:pt>
                <c:pt idx="41">
                  <c:v>MSL</c:v>
                </c:pt>
                <c:pt idx="42">
                  <c:v>PTF</c:v>
                </c:pt>
                <c:pt idx="43">
                  <c:v>DTC</c:v>
                </c:pt>
                <c:pt idx="44">
                  <c:v>PCD</c:v>
                </c:pt>
                <c:pt idx="45">
                  <c:v>NXS</c:v>
                </c:pt>
                <c:pt idx="46">
                  <c:v>PGB</c:v>
                </c:pt>
                <c:pt idx="47">
                  <c:v>NIB</c:v>
                </c:pt>
                <c:pt idx="48">
                  <c:v>ICT</c:v>
                </c:pt>
                <c:pt idx="49">
                  <c:v>GNI</c:v>
                </c:pt>
                <c:pt idx="50">
                  <c:v>TSM</c:v>
                </c:pt>
                <c:pt idx="51">
                  <c:v>COR</c:v>
                </c:pt>
                <c:pt idx="52">
                  <c:v>ELF</c:v>
                </c:pt>
                <c:pt idx="53">
                  <c:v>HLT</c:v>
                </c:pt>
                <c:pt idx="54">
                  <c:v>PLR</c:v>
                </c:pt>
                <c:pt idx="55">
                  <c:v>MLP</c:v>
                </c:pt>
                <c:pt idx="56">
                  <c:v>PPM</c:v>
                </c:pt>
                <c:pt idx="57">
                  <c:v>PIN</c:v>
                </c:pt>
                <c:pt idx="58">
                  <c:v>PCE</c:v>
                </c:pt>
                <c:pt idx="59">
                  <c:v>CRP</c:v>
                </c:pt>
                <c:pt idx="60">
                  <c:v>PCH</c:v>
                </c:pt>
                <c:pt idx="61">
                  <c:v>TRD</c:v>
                </c:pt>
                <c:pt idx="62">
                  <c:v>SIS</c:v>
                </c:pt>
                <c:pt idx="63">
                  <c:v>PAT</c:v>
                </c:pt>
                <c:pt idx="64">
                  <c:v>VID</c:v>
                </c:pt>
                <c:pt idx="65">
                  <c:v>IEL</c:v>
                </c:pt>
                <c:pt idx="66">
                  <c:v>DIN</c:v>
                </c:pt>
                <c:pt idx="67">
                  <c:v>VAH</c:v>
                </c:pt>
              </c:strCache>
            </c:strRef>
          </c:cat>
          <c:val>
            <c:numRef>
              <c:f>'EMISOR (Pub.)'!$D$9:$D$76</c:f>
              <c:numCache>
                <c:formatCode>#,##0.00</c:formatCode>
                <c:ptCount val="68"/>
                <c:pt idx="0">
                  <c:v>176929024.52451408</c:v>
                </c:pt>
                <c:pt idx="1">
                  <c:v>131534183.32114831</c:v>
                </c:pt>
                <c:pt idx="2">
                  <c:v>90116692.476957038</c:v>
                </c:pt>
                <c:pt idx="3">
                  <c:v>87497501.961049542</c:v>
                </c:pt>
                <c:pt idx="4">
                  <c:v>57599433.19809214</c:v>
                </c:pt>
                <c:pt idx="5">
                  <c:v>46248228.425860062</c:v>
                </c:pt>
                <c:pt idx="6">
                  <c:v>42052533.359200984</c:v>
                </c:pt>
                <c:pt idx="7">
                  <c:v>39568639.290001459</c:v>
                </c:pt>
                <c:pt idx="8">
                  <c:v>31483456.826530576</c:v>
                </c:pt>
                <c:pt idx="9">
                  <c:v>29293531.002067763</c:v>
                </c:pt>
                <c:pt idx="10">
                  <c:v>28898838.83549295</c:v>
                </c:pt>
                <c:pt idx="11">
                  <c:v>24441860.421195365</c:v>
                </c:pt>
                <c:pt idx="12">
                  <c:v>14044113.395072879</c:v>
                </c:pt>
                <c:pt idx="13">
                  <c:v>11505949.210670557</c:v>
                </c:pt>
                <c:pt idx="14">
                  <c:v>10456898.842565576</c:v>
                </c:pt>
                <c:pt idx="15">
                  <c:v>10250623.018141102</c:v>
                </c:pt>
                <c:pt idx="16">
                  <c:v>9166405.9640233181</c:v>
                </c:pt>
                <c:pt idx="17">
                  <c:v>6070112.3250728901</c:v>
                </c:pt>
                <c:pt idx="18">
                  <c:v>5633705</c:v>
                </c:pt>
                <c:pt idx="19">
                  <c:v>5330859.3693877505</c:v>
                </c:pt>
                <c:pt idx="20">
                  <c:v>5256733.7346938755</c:v>
                </c:pt>
                <c:pt idx="21">
                  <c:v>5203000.8119533546</c:v>
                </c:pt>
                <c:pt idx="22">
                  <c:v>4960338.2915451815</c:v>
                </c:pt>
                <c:pt idx="23">
                  <c:v>4958510.3571428545</c:v>
                </c:pt>
                <c:pt idx="24">
                  <c:v>4660810.3000000007</c:v>
                </c:pt>
                <c:pt idx="25">
                  <c:v>4571115.1209912775</c:v>
                </c:pt>
                <c:pt idx="26">
                  <c:v>4445411.2494752146</c:v>
                </c:pt>
                <c:pt idx="27">
                  <c:v>3839609.6262599127</c:v>
                </c:pt>
                <c:pt idx="28">
                  <c:v>3274246.5746074342</c:v>
                </c:pt>
                <c:pt idx="29">
                  <c:v>3234397.9591836752</c:v>
                </c:pt>
                <c:pt idx="30">
                  <c:v>3137654.9374473039</c:v>
                </c:pt>
                <c:pt idx="31">
                  <c:v>2842320.4125364437</c:v>
                </c:pt>
                <c:pt idx="32">
                  <c:v>2723042.9037900874</c:v>
                </c:pt>
                <c:pt idx="33">
                  <c:v>2620903.7521865899</c:v>
                </c:pt>
                <c:pt idx="34">
                  <c:v>2532150.3061224488</c:v>
                </c:pt>
                <c:pt idx="35">
                  <c:v>2384814.2857142859</c:v>
                </c:pt>
                <c:pt idx="36">
                  <c:v>2341793.9067055397</c:v>
                </c:pt>
                <c:pt idx="37">
                  <c:v>2259952.224489796</c:v>
                </c:pt>
                <c:pt idx="38">
                  <c:v>2210918.4227405246</c:v>
                </c:pt>
                <c:pt idx="39">
                  <c:v>2187869.3586005829</c:v>
                </c:pt>
                <c:pt idx="40">
                  <c:v>1477256.0349854229</c:v>
                </c:pt>
                <c:pt idx="41">
                  <c:v>1452742.0869970846</c:v>
                </c:pt>
                <c:pt idx="42">
                  <c:v>1241989.4897959193</c:v>
                </c:pt>
                <c:pt idx="43">
                  <c:v>1219584.5481049565</c:v>
                </c:pt>
                <c:pt idx="44">
                  <c:v>1211309.9256559769</c:v>
                </c:pt>
                <c:pt idx="45">
                  <c:v>1146621.9139941691</c:v>
                </c:pt>
                <c:pt idx="46">
                  <c:v>1060421.887755102</c:v>
                </c:pt>
                <c:pt idx="47">
                  <c:v>1048240.9402332362</c:v>
                </c:pt>
                <c:pt idx="48">
                  <c:v>526760.20408163266</c:v>
                </c:pt>
                <c:pt idx="49">
                  <c:v>406959.001457726</c:v>
                </c:pt>
                <c:pt idx="50">
                  <c:v>382396.5</c:v>
                </c:pt>
                <c:pt idx="51">
                  <c:v>381453.1428571429</c:v>
                </c:pt>
                <c:pt idx="52">
                  <c:v>334247.77970845485</c:v>
                </c:pt>
                <c:pt idx="53">
                  <c:v>300210.22740524786</c:v>
                </c:pt>
                <c:pt idx="54">
                  <c:v>243135.58696793002</c:v>
                </c:pt>
                <c:pt idx="55">
                  <c:v>191906.90962099127</c:v>
                </c:pt>
                <c:pt idx="56">
                  <c:v>190238.4839650146</c:v>
                </c:pt>
                <c:pt idx="57">
                  <c:v>152580</c:v>
                </c:pt>
                <c:pt idx="58">
                  <c:v>72135.743440233244</c:v>
                </c:pt>
                <c:pt idx="59">
                  <c:v>47166.465510204078</c:v>
                </c:pt>
                <c:pt idx="60">
                  <c:v>42100.279883381925</c:v>
                </c:pt>
                <c:pt idx="61">
                  <c:v>34409.189504373178</c:v>
                </c:pt>
                <c:pt idx="62">
                  <c:v>29535.72</c:v>
                </c:pt>
                <c:pt idx="63">
                  <c:v>20342.74052478134</c:v>
                </c:pt>
                <c:pt idx="64">
                  <c:v>15344.683673469388</c:v>
                </c:pt>
                <c:pt idx="65">
                  <c:v>14414.75947521866</c:v>
                </c:pt>
                <c:pt idx="66">
                  <c:v>10448.1</c:v>
                </c:pt>
                <c:pt idx="67">
                  <c:v>5004.8999999999996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9-1F62-49A7-B02A-EAF76F4C8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032384"/>
        <c:axId val="130033920"/>
      </c:barChart>
      <c:catAx>
        <c:axId val="1300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0033920"/>
        <c:crosses val="autoZero"/>
        <c:auto val="1"/>
        <c:lblAlgn val="ctr"/>
        <c:lblOffset val="100"/>
        <c:noMultiLvlLbl val="0"/>
      </c:catAx>
      <c:valAx>
        <c:axId val="1300339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0032384"/>
        <c:crosses val="autoZero"/>
        <c:crossBetween val="between"/>
      </c:valAx>
      <c:dTable>
        <c:showHorzBorder val="1"/>
        <c:showVertBorder val="1"/>
        <c:showOutline val="1"/>
        <c:showKeys val="0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</c:dTable>
      <c:spPr>
        <a:solidFill>
          <a:schemeClr val="accent3">
            <a:lumMod val="20000"/>
            <a:lumOff val="80000"/>
          </a:schemeClr>
        </a:solidFill>
        <a:effectLst/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1095375</xdr:colOff>
      <xdr:row>0</xdr:row>
      <xdr:rowOff>31750</xdr:rowOff>
    </xdr:from>
    <xdr:to>
      <xdr:col>32</xdr:col>
      <xdr:colOff>476250</xdr:colOff>
      <xdr:row>7</xdr:row>
      <xdr:rowOff>79375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48875" y="31750"/>
          <a:ext cx="23495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202406</xdr:colOff>
      <xdr:row>6</xdr:row>
      <xdr:rowOff>142874</xdr:rowOff>
    </xdr:from>
    <xdr:to>
      <xdr:col>32</xdr:col>
      <xdr:colOff>471487</xdr:colOff>
      <xdr:row>44</xdr:row>
      <xdr:rowOff>109537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  <pageSetUpPr fitToPage="1"/>
  </sheetPr>
  <dimension ref="A1:BM117"/>
  <sheetViews>
    <sheetView showGridLines="0" tabSelected="1" view="pageBreakPreview" zoomScaleNormal="100" zoomScaleSheetLayoutView="100" workbookViewId="0"/>
  </sheetViews>
  <sheetFormatPr baseColWidth="10" defaultColWidth="11.42578125" defaultRowHeight="12.75" x14ac:dyDescent="0.2"/>
  <cols>
    <col min="1" max="1" width="8.140625" customWidth="1"/>
    <col min="2" max="2" width="87.42578125" customWidth="1"/>
    <col min="3" max="3" width="21.7109375" customWidth="1"/>
    <col min="4" max="4" width="19.28515625" customWidth="1"/>
    <col min="5" max="11" width="21.7109375" customWidth="1"/>
    <col min="12" max="13" width="22.7109375" customWidth="1"/>
    <col min="14" max="15" width="21.7109375" customWidth="1"/>
    <col min="16" max="17" width="22.7109375" customWidth="1"/>
    <col min="18" max="18" width="22.140625" bestFit="1" customWidth="1"/>
    <col min="19" max="19" width="22.140625" customWidth="1"/>
    <col min="20" max="20" width="22.42578125" bestFit="1" customWidth="1"/>
    <col min="21" max="21" width="21.28515625" bestFit="1" customWidth="1"/>
    <col min="22" max="22" width="21" bestFit="1" customWidth="1"/>
    <col min="23" max="23" width="22.7109375" customWidth="1"/>
    <col min="24" max="24" width="22.7109375" bestFit="1" customWidth="1"/>
    <col min="25" max="25" width="21.28515625" bestFit="1" customWidth="1"/>
    <col min="26" max="26" width="21.28515625" customWidth="1"/>
    <col min="27" max="27" width="22.42578125" bestFit="1" customWidth="1"/>
    <col min="28" max="28" width="22.5703125" customWidth="1"/>
    <col min="29" max="29" width="21.28515625" bestFit="1" customWidth="1"/>
    <col min="30" max="30" width="21.28515625" customWidth="1"/>
    <col min="31" max="31" width="21.85546875" customWidth="1"/>
    <col min="32" max="32" width="22.7109375" customWidth="1"/>
    <col min="33" max="33" width="8.140625" customWidth="1"/>
    <col min="34" max="36" width="21.28515625" customWidth="1"/>
    <col min="37" max="37" width="22.42578125" bestFit="1" customWidth="1"/>
    <col min="38" max="41" width="22.42578125" customWidth="1"/>
    <col min="42" max="42" width="24.85546875" bestFit="1" customWidth="1"/>
    <col min="43" max="46" width="24.85546875" customWidth="1"/>
    <col min="47" max="47" width="19.5703125" style="22" bestFit="1" customWidth="1"/>
  </cols>
  <sheetData>
    <row r="1" spans="1:65" s="2" customFormat="1" ht="18" x14ac:dyDescent="0.25">
      <c r="A1" s="1" t="s">
        <v>0</v>
      </c>
      <c r="B1" s="1"/>
      <c r="AU1" s="3"/>
    </row>
    <row r="2" spans="1:65" s="2" customFormat="1" ht="18" x14ac:dyDescent="0.25">
      <c r="A2" s="4" t="s">
        <v>1</v>
      </c>
      <c r="B2" s="4"/>
      <c r="X2" s="4"/>
      <c r="Y2" s="5"/>
      <c r="Z2" s="5"/>
      <c r="AU2" s="3"/>
      <c r="AW2" s="6"/>
      <c r="AY2" s="7"/>
      <c r="BC2" s="7"/>
      <c r="BD2" s="7"/>
      <c r="BK2" s="7"/>
      <c r="BL2" s="7"/>
      <c r="BM2" s="7"/>
    </row>
    <row r="3" spans="1:65" s="2" customFormat="1" x14ac:dyDescent="0.2">
      <c r="A3" s="8" t="s">
        <v>130</v>
      </c>
      <c r="B3" s="8"/>
      <c r="X3" s="8"/>
      <c r="Y3" s="5"/>
      <c r="Z3" s="5"/>
      <c r="AU3" s="3"/>
      <c r="AW3" s="6"/>
      <c r="BC3" s="7"/>
      <c r="BD3" s="7"/>
      <c r="BK3" s="7"/>
      <c r="BM3" s="7"/>
    </row>
    <row r="4" spans="1:65" s="2" customFormat="1" x14ac:dyDescent="0.2">
      <c r="A4" s="9" t="s">
        <v>131</v>
      </c>
      <c r="B4" s="9"/>
      <c r="Y4" s="5"/>
      <c r="Z4" s="5"/>
      <c r="AU4" s="3"/>
      <c r="AW4" s="6"/>
      <c r="AY4" s="7"/>
      <c r="AZ4" s="7"/>
      <c r="BA4" s="7"/>
      <c r="BB4" s="7"/>
      <c r="BC4" s="7"/>
      <c r="BD4" s="7"/>
      <c r="BE4" s="7"/>
      <c r="BF4" s="7"/>
      <c r="BG4" s="7"/>
      <c r="BI4" s="7"/>
      <c r="BJ4" s="7"/>
      <c r="BK4" s="7"/>
      <c r="BL4" s="7"/>
      <c r="BM4" s="7"/>
    </row>
    <row r="5" spans="1:65" s="2" customFormat="1" x14ac:dyDescent="0.2">
      <c r="A5" s="10" t="s">
        <v>2</v>
      </c>
      <c r="B5" s="10"/>
      <c r="Y5" s="5"/>
      <c r="Z5" s="5"/>
      <c r="AU5" s="3"/>
      <c r="AW5" s="6"/>
      <c r="AY5" s="7"/>
      <c r="AZ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</row>
    <row r="6" spans="1:65" s="2" customFormat="1" x14ac:dyDescent="0.2">
      <c r="A6" s="11" t="s">
        <v>3</v>
      </c>
      <c r="B6" s="12">
        <v>45991</v>
      </c>
      <c r="Y6" s="5"/>
      <c r="Z6" s="5"/>
      <c r="AU6" s="3"/>
      <c r="AW6" s="6"/>
      <c r="AY6" s="7"/>
      <c r="BM6" s="7"/>
    </row>
    <row r="7" spans="1:65" s="2" customFormat="1" x14ac:dyDescent="0.2">
      <c r="A7" s="11"/>
      <c r="B7" s="11"/>
      <c r="C7" s="12"/>
      <c r="D7" s="12"/>
      <c r="Y7" s="5"/>
      <c r="Z7" s="5"/>
      <c r="AU7" s="3"/>
      <c r="AW7" s="6"/>
      <c r="AY7" s="7"/>
      <c r="BM7" s="7"/>
    </row>
    <row r="8" spans="1:65" s="2" customFormat="1" ht="18.75" customHeight="1" x14ac:dyDescent="0.2">
      <c r="A8" s="42" t="s">
        <v>4</v>
      </c>
      <c r="B8" s="43"/>
      <c r="C8" s="13" t="s">
        <v>5</v>
      </c>
      <c r="D8" s="14" t="s">
        <v>6</v>
      </c>
      <c r="Y8" s="5"/>
      <c r="Z8" s="5"/>
      <c r="AU8" s="3"/>
      <c r="AW8" s="6"/>
      <c r="AY8" s="7"/>
      <c r="BM8" s="7"/>
    </row>
    <row r="9" spans="1:65" s="2" customFormat="1" x14ac:dyDescent="0.2">
      <c r="A9" s="25" t="s">
        <v>12</v>
      </c>
      <c r="B9" s="26"/>
      <c r="C9" s="15" t="s">
        <v>13</v>
      </c>
      <c r="D9" s="16">
        <v>176929024.52451408</v>
      </c>
      <c r="Y9" s="5"/>
      <c r="Z9" s="5"/>
      <c r="AU9" s="3"/>
      <c r="AW9" s="6"/>
      <c r="AY9" s="7"/>
      <c r="BM9" s="7"/>
    </row>
    <row r="10" spans="1:65" s="2" customFormat="1" x14ac:dyDescent="0.2">
      <c r="A10" s="23" t="s">
        <v>30</v>
      </c>
      <c r="B10" s="24"/>
      <c r="C10" s="17" t="s">
        <v>31</v>
      </c>
      <c r="D10" s="18">
        <v>131534183.32114831</v>
      </c>
      <c r="Y10" s="5"/>
      <c r="Z10" s="5"/>
      <c r="AU10" s="3"/>
      <c r="AW10" s="6"/>
      <c r="AY10" s="7"/>
      <c r="BM10" s="7"/>
    </row>
    <row r="11" spans="1:65" s="2" customFormat="1" x14ac:dyDescent="0.2">
      <c r="A11" s="23" t="s">
        <v>32</v>
      </c>
      <c r="B11" s="24"/>
      <c r="C11" s="17" t="s">
        <v>33</v>
      </c>
      <c r="D11" s="18">
        <v>90116692.476957038</v>
      </c>
      <c r="Y11" s="5"/>
      <c r="Z11" s="5"/>
      <c r="AU11" s="3"/>
      <c r="AW11" s="6"/>
      <c r="AY11" s="7"/>
      <c r="BM11" s="7"/>
    </row>
    <row r="12" spans="1:65" s="2" customFormat="1" x14ac:dyDescent="0.2">
      <c r="A12" s="23" t="s">
        <v>44</v>
      </c>
      <c r="B12" s="24"/>
      <c r="C12" s="17" t="s">
        <v>45</v>
      </c>
      <c r="D12" s="18">
        <v>87497501.961049542</v>
      </c>
      <c r="Y12" s="5"/>
      <c r="Z12" s="5"/>
      <c r="AU12" s="3"/>
      <c r="AW12" s="6"/>
      <c r="AY12" s="7"/>
      <c r="BM12" s="7"/>
    </row>
    <row r="13" spans="1:65" s="2" customFormat="1" x14ac:dyDescent="0.2">
      <c r="A13" s="23" t="s">
        <v>38</v>
      </c>
      <c r="B13" s="24"/>
      <c r="C13" s="17" t="s">
        <v>39</v>
      </c>
      <c r="D13" s="18">
        <v>57599433.19809214</v>
      </c>
      <c r="Y13" s="5"/>
      <c r="Z13" s="5"/>
      <c r="AU13" s="3"/>
      <c r="AW13" s="6"/>
      <c r="AY13" s="7"/>
      <c r="BM13" s="7"/>
    </row>
    <row r="14" spans="1:65" s="2" customFormat="1" x14ac:dyDescent="0.2">
      <c r="A14" s="23" t="s">
        <v>24</v>
      </c>
      <c r="B14" s="24"/>
      <c r="C14" s="17" t="s">
        <v>25</v>
      </c>
      <c r="D14" s="18">
        <v>46248228.425860062</v>
      </c>
      <c r="Y14" s="5"/>
      <c r="Z14" s="5"/>
      <c r="AU14" s="3"/>
      <c r="AW14" s="6"/>
      <c r="AY14" s="7"/>
      <c r="BM14" s="7"/>
    </row>
    <row r="15" spans="1:65" s="2" customFormat="1" x14ac:dyDescent="0.2">
      <c r="A15" s="23" t="s">
        <v>28</v>
      </c>
      <c r="B15" s="24"/>
      <c r="C15" s="17" t="s">
        <v>29</v>
      </c>
      <c r="D15" s="18">
        <v>42052533.359200984</v>
      </c>
      <c r="Y15" s="5"/>
      <c r="Z15" s="5"/>
      <c r="AU15" s="3"/>
      <c r="AW15" s="6"/>
      <c r="AY15" s="7"/>
      <c r="BM15" s="7"/>
    </row>
    <row r="16" spans="1:65" s="2" customFormat="1" x14ac:dyDescent="0.2">
      <c r="A16" s="23" t="s">
        <v>20</v>
      </c>
      <c r="B16" s="24"/>
      <c r="C16" s="17" t="s">
        <v>21</v>
      </c>
      <c r="D16" s="18">
        <v>39568639.290001459</v>
      </c>
      <c r="Y16" s="5"/>
      <c r="Z16" s="5"/>
      <c r="AU16" s="3"/>
      <c r="AW16" s="6"/>
      <c r="AY16" s="7"/>
      <c r="BM16" s="7"/>
    </row>
    <row r="17" spans="1:65" s="2" customFormat="1" x14ac:dyDescent="0.2">
      <c r="A17" s="23" t="s">
        <v>34</v>
      </c>
      <c r="B17" s="24"/>
      <c r="C17" s="17" t="s">
        <v>35</v>
      </c>
      <c r="D17" s="18">
        <v>31483456.826530576</v>
      </c>
      <c r="Y17" s="5"/>
      <c r="Z17" s="5"/>
      <c r="AU17" s="3"/>
      <c r="AW17" s="6"/>
      <c r="AY17" s="7"/>
      <c r="BM17" s="7"/>
    </row>
    <row r="18" spans="1:65" s="2" customFormat="1" x14ac:dyDescent="0.2">
      <c r="A18" s="23" t="s">
        <v>36</v>
      </c>
      <c r="B18" s="24"/>
      <c r="C18" s="17" t="s">
        <v>37</v>
      </c>
      <c r="D18" s="18">
        <v>29293531.002067763</v>
      </c>
      <c r="Y18" s="5"/>
      <c r="Z18" s="5"/>
      <c r="AU18" s="3"/>
      <c r="AW18" s="6"/>
      <c r="AY18" s="7"/>
      <c r="BM18" s="7"/>
    </row>
    <row r="19" spans="1:65" s="2" customFormat="1" x14ac:dyDescent="0.2">
      <c r="A19" s="23" t="s">
        <v>22</v>
      </c>
      <c r="B19" s="24"/>
      <c r="C19" s="17" t="s">
        <v>23</v>
      </c>
      <c r="D19" s="18">
        <v>28898838.83549295</v>
      </c>
      <c r="Y19" s="5"/>
      <c r="Z19" s="5"/>
      <c r="AU19" s="3"/>
      <c r="AW19" s="6"/>
      <c r="AY19" s="7"/>
      <c r="BM19" s="7"/>
    </row>
    <row r="20" spans="1:65" s="2" customFormat="1" x14ac:dyDescent="0.2">
      <c r="A20" s="23" t="s">
        <v>40</v>
      </c>
      <c r="B20" s="24"/>
      <c r="C20" s="17" t="s">
        <v>41</v>
      </c>
      <c r="D20" s="18">
        <v>24441860.421195365</v>
      </c>
      <c r="Y20" s="5"/>
      <c r="Z20" s="5"/>
      <c r="AU20" s="3"/>
      <c r="AW20" s="6"/>
      <c r="AY20" s="7"/>
      <c r="BM20" s="7"/>
    </row>
    <row r="21" spans="1:65" s="2" customFormat="1" x14ac:dyDescent="0.2">
      <c r="A21" s="23" t="s">
        <v>50</v>
      </c>
      <c r="B21" s="24"/>
      <c r="C21" s="17" t="s">
        <v>51</v>
      </c>
      <c r="D21" s="18">
        <v>14044113.395072879</v>
      </c>
      <c r="Y21" s="5"/>
      <c r="Z21" s="5"/>
      <c r="AU21" s="3"/>
      <c r="AW21" s="6"/>
      <c r="AY21" s="7"/>
      <c r="BM21" s="7"/>
    </row>
    <row r="22" spans="1:65" s="2" customFormat="1" x14ac:dyDescent="0.2">
      <c r="A22" s="23" t="s">
        <v>8</v>
      </c>
      <c r="B22" s="24"/>
      <c r="C22" s="17" t="s">
        <v>9</v>
      </c>
      <c r="D22" s="18">
        <v>11505949.210670557</v>
      </c>
      <c r="Y22" s="5"/>
      <c r="Z22" s="5"/>
      <c r="AU22" s="3"/>
      <c r="AW22" s="6"/>
      <c r="AY22" s="7"/>
      <c r="BM22" s="7"/>
    </row>
    <row r="23" spans="1:65" s="2" customFormat="1" x14ac:dyDescent="0.2">
      <c r="A23" s="23" t="s">
        <v>14</v>
      </c>
      <c r="B23" s="24"/>
      <c r="C23" s="17" t="s">
        <v>15</v>
      </c>
      <c r="D23" s="18">
        <v>10456898.842565576</v>
      </c>
      <c r="Y23" s="5"/>
      <c r="Z23" s="5"/>
      <c r="AU23" s="3"/>
      <c r="AW23" s="6"/>
      <c r="AY23" s="7"/>
      <c r="BM23" s="7"/>
    </row>
    <row r="24" spans="1:65" s="2" customFormat="1" x14ac:dyDescent="0.2">
      <c r="A24" s="23" t="s">
        <v>42</v>
      </c>
      <c r="B24" s="24"/>
      <c r="C24" s="17" t="s">
        <v>43</v>
      </c>
      <c r="D24" s="18">
        <v>10250623.018141102</v>
      </c>
      <c r="Y24" s="5"/>
      <c r="Z24" s="5"/>
      <c r="AU24" s="3"/>
      <c r="AW24" s="6"/>
      <c r="AY24" s="7"/>
      <c r="BM24" s="7"/>
    </row>
    <row r="25" spans="1:65" s="2" customFormat="1" x14ac:dyDescent="0.2">
      <c r="A25" s="23" t="s">
        <v>110</v>
      </c>
      <c r="B25" s="24"/>
      <c r="C25" s="17" t="s">
        <v>111</v>
      </c>
      <c r="D25" s="18">
        <v>9166405.9640233181</v>
      </c>
      <c r="Y25" s="5"/>
      <c r="Z25" s="5"/>
      <c r="AU25" s="3"/>
      <c r="AW25" s="6"/>
      <c r="AY25" s="7"/>
      <c r="BM25" s="7"/>
    </row>
    <row r="26" spans="1:65" s="2" customFormat="1" x14ac:dyDescent="0.2">
      <c r="A26" s="23" t="s">
        <v>26</v>
      </c>
      <c r="B26" s="24"/>
      <c r="C26" s="17" t="s">
        <v>27</v>
      </c>
      <c r="D26" s="18">
        <v>6070112.3250728901</v>
      </c>
      <c r="Y26" s="5"/>
      <c r="Z26" s="5"/>
      <c r="AU26" s="3"/>
      <c r="AW26" s="6"/>
      <c r="AY26" s="7"/>
      <c r="BM26" s="7"/>
    </row>
    <row r="27" spans="1:65" s="2" customFormat="1" x14ac:dyDescent="0.2">
      <c r="A27" s="23" t="s">
        <v>146</v>
      </c>
      <c r="B27" s="24"/>
      <c r="C27" s="17" t="s">
        <v>148</v>
      </c>
      <c r="D27" s="18">
        <v>5633705</v>
      </c>
      <c r="Y27" s="5"/>
      <c r="Z27" s="5"/>
      <c r="AU27" s="3"/>
      <c r="AW27" s="6"/>
      <c r="AY27" s="7"/>
      <c r="BM27" s="7"/>
    </row>
    <row r="28" spans="1:65" s="2" customFormat="1" x14ac:dyDescent="0.2">
      <c r="A28" s="23" t="s">
        <v>74</v>
      </c>
      <c r="B28" s="24"/>
      <c r="C28" s="17" t="s">
        <v>75</v>
      </c>
      <c r="D28" s="18">
        <v>5330859.3693877505</v>
      </c>
      <c r="Y28" s="5"/>
      <c r="Z28" s="5"/>
      <c r="AU28" s="3"/>
      <c r="AW28" s="6"/>
      <c r="AY28" s="7"/>
      <c r="BM28" s="7"/>
    </row>
    <row r="29" spans="1:65" s="2" customFormat="1" x14ac:dyDescent="0.2">
      <c r="A29" s="23" t="s">
        <v>82</v>
      </c>
      <c r="B29" s="24"/>
      <c r="C29" s="17" t="s">
        <v>83</v>
      </c>
      <c r="D29" s="18">
        <v>5256733.7346938755</v>
      </c>
      <c r="Y29" s="5"/>
      <c r="Z29" s="5"/>
      <c r="AU29" s="3"/>
      <c r="AW29" s="6"/>
      <c r="AY29" s="7"/>
      <c r="BM29" s="7"/>
    </row>
    <row r="30" spans="1:65" s="2" customFormat="1" x14ac:dyDescent="0.2">
      <c r="A30" s="23" t="s">
        <v>52</v>
      </c>
      <c r="B30" s="24"/>
      <c r="C30" s="17" t="s">
        <v>53</v>
      </c>
      <c r="D30" s="18">
        <v>5203000.8119533546</v>
      </c>
      <c r="Y30" s="5"/>
      <c r="Z30" s="5"/>
      <c r="AU30" s="3"/>
      <c r="AW30" s="6"/>
      <c r="AY30" s="7"/>
      <c r="BM30" s="7"/>
    </row>
    <row r="31" spans="1:65" s="2" customFormat="1" x14ac:dyDescent="0.2">
      <c r="A31" s="23" t="s">
        <v>46</v>
      </c>
      <c r="B31" s="24"/>
      <c r="C31" s="17" t="s">
        <v>47</v>
      </c>
      <c r="D31" s="18">
        <v>4960338.2915451815</v>
      </c>
      <c r="Y31" s="5"/>
      <c r="Z31" s="5"/>
      <c r="AU31" s="3"/>
      <c r="AW31" s="6"/>
      <c r="AY31" s="7"/>
      <c r="BM31" s="7"/>
    </row>
    <row r="32" spans="1:65" s="2" customFormat="1" x14ac:dyDescent="0.2">
      <c r="A32" s="23" t="s">
        <v>62</v>
      </c>
      <c r="B32" s="24"/>
      <c r="C32" s="17" t="s">
        <v>63</v>
      </c>
      <c r="D32" s="18">
        <v>4958510.3571428545</v>
      </c>
      <c r="Y32" s="5"/>
      <c r="Z32" s="5"/>
      <c r="AU32" s="3"/>
      <c r="AW32" s="6"/>
      <c r="AY32" s="7"/>
      <c r="BM32" s="7"/>
    </row>
    <row r="33" spans="1:65" s="2" customFormat="1" x14ac:dyDescent="0.2">
      <c r="A33" s="23" t="s">
        <v>114</v>
      </c>
      <c r="B33" s="24"/>
      <c r="C33" s="17" t="s">
        <v>115</v>
      </c>
      <c r="D33" s="18">
        <v>4660810.3000000007</v>
      </c>
      <c r="Y33" s="5"/>
      <c r="Z33" s="5"/>
      <c r="AU33" s="3"/>
      <c r="AW33" s="6"/>
      <c r="AY33" s="7"/>
      <c r="BM33" s="7"/>
    </row>
    <row r="34" spans="1:65" s="2" customFormat="1" x14ac:dyDescent="0.2">
      <c r="A34" s="23" t="s">
        <v>16</v>
      </c>
      <c r="B34" s="24"/>
      <c r="C34" s="17" t="s">
        <v>17</v>
      </c>
      <c r="D34" s="18">
        <v>4571115.1209912775</v>
      </c>
      <c r="Y34" s="5"/>
      <c r="Z34" s="5"/>
      <c r="AU34" s="3"/>
      <c r="AW34" s="6"/>
      <c r="AY34" s="7"/>
      <c r="BM34" s="7"/>
    </row>
    <row r="35" spans="1:65" s="2" customFormat="1" x14ac:dyDescent="0.2">
      <c r="A35" s="23" t="s">
        <v>48</v>
      </c>
      <c r="B35" s="24"/>
      <c r="C35" s="17" t="s">
        <v>49</v>
      </c>
      <c r="D35" s="18">
        <v>4445411.2494752146</v>
      </c>
      <c r="Y35" s="5"/>
      <c r="Z35" s="5"/>
      <c r="AU35" s="3"/>
      <c r="AW35" s="6"/>
      <c r="AY35" s="7"/>
      <c r="BM35" s="7"/>
    </row>
    <row r="36" spans="1:65" s="2" customFormat="1" x14ac:dyDescent="0.2">
      <c r="A36" s="23" t="s">
        <v>150</v>
      </c>
      <c r="B36" s="24"/>
      <c r="C36" s="17" t="s">
        <v>151</v>
      </c>
      <c r="D36" s="18">
        <v>3839609.6262599127</v>
      </c>
      <c r="Y36" s="5"/>
      <c r="Z36" s="5"/>
      <c r="AU36" s="3"/>
      <c r="AW36" s="6"/>
      <c r="AY36" s="7"/>
      <c r="BM36" s="7"/>
    </row>
    <row r="37" spans="1:65" s="2" customFormat="1" x14ac:dyDescent="0.2">
      <c r="A37" s="23" t="s">
        <v>70</v>
      </c>
      <c r="B37" s="24"/>
      <c r="C37" s="17" t="s">
        <v>71</v>
      </c>
      <c r="D37" s="18">
        <v>3274246.5746074342</v>
      </c>
      <c r="Y37" s="5"/>
      <c r="Z37" s="5"/>
      <c r="AU37" s="3"/>
      <c r="AW37" s="6"/>
      <c r="AY37" s="7"/>
      <c r="BM37" s="7"/>
    </row>
    <row r="38" spans="1:65" s="2" customFormat="1" x14ac:dyDescent="0.2">
      <c r="A38" s="23" t="s">
        <v>90</v>
      </c>
      <c r="B38" s="24"/>
      <c r="C38" s="17" t="s">
        <v>91</v>
      </c>
      <c r="D38" s="18">
        <v>3234397.9591836752</v>
      </c>
      <c r="Y38" s="5"/>
      <c r="Z38" s="5"/>
      <c r="AU38" s="3"/>
      <c r="AW38" s="6"/>
      <c r="AY38" s="7"/>
      <c r="BM38" s="7"/>
    </row>
    <row r="39" spans="1:65" s="2" customFormat="1" x14ac:dyDescent="0.2">
      <c r="A39" s="23" t="s">
        <v>118</v>
      </c>
      <c r="B39" s="24"/>
      <c r="C39" s="17" t="s">
        <v>119</v>
      </c>
      <c r="D39" s="18">
        <v>3137654.9374473039</v>
      </c>
      <c r="Y39" s="5"/>
      <c r="Z39" s="5"/>
      <c r="AU39" s="3"/>
      <c r="AW39" s="6"/>
      <c r="AY39" s="7"/>
      <c r="BM39" s="7"/>
    </row>
    <row r="40" spans="1:65" s="2" customFormat="1" x14ac:dyDescent="0.2">
      <c r="A40" s="23" t="s">
        <v>58</v>
      </c>
      <c r="B40" s="24"/>
      <c r="C40" s="17" t="s">
        <v>59</v>
      </c>
      <c r="D40" s="18">
        <v>2842320.4125364437</v>
      </c>
      <c r="Y40" s="5"/>
      <c r="Z40" s="5"/>
      <c r="AU40" s="3"/>
      <c r="AW40" s="6"/>
      <c r="AY40" s="7"/>
      <c r="BM40" s="7"/>
    </row>
    <row r="41" spans="1:65" s="2" customFormat="1" x14ac:dyDescent="0.2">
      <c r="A41" s="23" t="s">
        <v>125</v>
      </c>
      <c r="B41" s="24"/>
      <c r="C41" s="17" t="s">
        <v>127</v>
      </c>
      <c r="D41" s="18">
        <v>2723042.9037900874</v>
      </c>
      <c r="Y41" s="5"/>
      <c r="Z41" s="5"/>
      <c r="AU41" s="3"/>
      <c r="AW41" s="6"/>
      <c r="AY41" s="7"/>
      <c r="BM41" s="7"/>
    </row>
    <row r="42" spans="1:65" s="2" customFormat="1" x14ac:dyDescent="0.2">
      <c r="A42" s="23" t="s">
        <v>84</v>
      </c>
      <c r="B42" s="24"/>
      <c r="C42" s="17" t="s">
        <v>85</v>
      </c>
      <c r="D42" s="18">
        <v>2620903.7521865899</v>
      </c>
      <c r="Y42" s="5"/>
      <c r="Z42" s="5"/>
      <c r="AU42" s="3"/>
      <c r="AW42" s="6"/>
      <c r="AY42" s="7"/>
      <c r="BM42" s="7"/>
    </row>
    <row r="43" spans="1:65" s="2" customFormat="1" x14ac:dyDescent="0.2">
      <c r="A43" s="23" t="s">
        <v>108</v>
      </c>
      <c r="B43" s="24"/>
      <c r="C43" s="17" t="s">
        <v>109</v>
      </c>
      <c r="D43" s="18">
        <v>2532150.3061224488</v>
      </c>
      <c r="Y43" s="5"/>
      <c r="Z43" s="5"/>
      <c r="AU43" s="3"/>
      <c r="AW43" s="6"/>
      <c r="AY43" s="7"/>
      <c r="BM43" s="7"/>
    </row>
    <row r="44" spans="1:65" s="2" customFormat="1" x14ac:dyDescent="0.2">
      <c r="A44" s="23" t="s">
        <v>144</v>
      </c>
      <c r="B44" s="24"/>
      <c r="C44" s="17" t="s">
        <v>145</v>
      </c>
      <c r="D44" s="18">
        <v>2384814.2857142859</v>
      </c>
      <c r="Y44" s="5"/>
      <c r="Z44" s="5"/>
      <c r="AU44" s="3"/>
      <c r="AW44" s="6"/>
      <c r="AY44" s="7"/>
      <c r="BM44" s="7"/>
    </row>
    <row r="45" spans="1:65" s="2" customFormat="1" x14ac:dyDescent="0.2">
      <c r="A45" s="23" t="s">
        <v>128</v>
      </c>
      <c r="B45" s="24"/>
      <c r="C45" s="17" t="s">
        <v>129</v>
      </c>
      <c r="D45" s="18">
        <v>2341793.9067055397</v>
      </c>
      <c r="Y45" s="5"/>
      <c r="Z45" s="5"/>
      <c r="AU45" s="3"/>
      <c r="AW45" s="6"/>
      <c r="AY45" s="7"/>
      <c r="BM45" s="7"/>
    </row>
    <row r="46" spans="1:65" s="2" customFormat="1" x14ac:dyDescent="0.2">
      <c r="A46" s="23" t="s">
        <v>112</v>
      </c>
      <c r="B46" s="24"/>
      <c r="C46" s="17" t="s">
        <v>113</v>
      </c>
      <c r="D46" s="18">
        <v>2259952.224489796</v>
      </c>
      <c r="Y46" s="5"/>
      <c r="Z46" s="5"/>
      <c r="AU46" s="3"/>
      <c r="AW46" s="6"/>
      <c r="AY46" s="7"/>
      <c r="BM46" s="7"/>
    </row>
    <row r="47" spans="1:65" s="2" customFormat="1" x14ac:dyDescent="0.2">
      <c r="A47" s="23" t="s">
        <v>124</v>
      </c>
      <c r="B47" s="24"/>
      <c r="C47" s="17" t="s">
        <v>126</v>
      </c>
      <c r="D47" s="18">
        <v>2210918.4227405246</v>
      </c>
      <c r="Y47" s="5"/>
      <c r="Z47" s="5"/>
      <c r="AU47" s="3"/>
      <c r="AW47" s="6"/>
      <c r="AY47" s="7"/>
      <c r="BM47" s="7"/>
    </row>
    <row r="48" spans="1:65" s="2" customFormat="1" x14ac:dyDescent="0.2">
      <c r="A48" s="23" t="s">
        <v>123</v>
      </c>
      <c r="B48" s="24"/>
      <c r="C48" s="17" t="s">
        <v>122</v>
      </c>
      <c r="D48" s="18">
        <v>2187869.3586005829</v>
      </c>
      <c r="Y48" s="5"/>
      <c r="Z48" s="5"/>
      <c r="AU48" s="3"/>
      <c r="AW48" s="6"/>
      <c r="AY48" s="7"/>
      <c r="BM48" s="7"/>
    </row>
    <row r="49" spans="1:65" s="2" customFormat="1" x14ac:dyDescent="0.2">
      <c r="A49" s="23" t="s">
        <v>147</v>
      </c>
      <c r="B49" s="24"/>
      <c r="C49" s="17" t="s">
        <v>149</v>
      </c>
      <c r="D49" s="18">
        <v>1477256.0349854229</v>
      </c>
      <c r="Y49" s="5"/>
      <c r="Z49" s="5"/>
      <c r="AU49" s="3"/>
      <c r="AW49" s="6"/>
      <c r="AY49" s="7"/>
      <c r="BM49" s="7"/>
    </row>
    <row r="50" spans="1:65" s="2" customFormat="1" x14ac:dyDescent="0.2">
      <c r="A50" s="23" t="s">
        <v>135</v>
      </c>
      <c r="B50" s="24"/>
      <c r="C50" s="17" t="s">
        <v>137</v>
      </c>
      <c r="D50" s="18">
        <v>1452742.0869970846</v>
      </c>
      <c r="Y50" s="5"/>
      <c r="Z50" s="5"/>
      <c r="AU50" s="3"/>
      <c r="AW50" s="6"/>
      <c r="AY50" s="7"/>
      <c r="BM50" s="7"/>
    </row>
    <row r="51" spans="1:65" s="2" customFormat="1" x14ac:dyDescent="0.2">
      <c r="A51" s="23" t="s">
        <v>80</v>
      </c>
      <c r="B51" s="24"/>
      <c r="C51" s="17" t="s">
        <v>81</v>
      </c>
      <c r="D51" s="18">
        <v>1241989.4897959193</v>
      </c>
      <c r="Y51" s="5"/>
      <c r="Z51" s="5"/>
      <c r="AU51" s="3"/>
      <c r="AW51" s="6"/>
      <c r="AY51" s="7"/>
      <c r="BM51" s="7"/>
    </row>
    <row r="52" spans="1:65" s="2" customFormat="1" x14ac:dyDescent="0.2">
      <c r="A52" s="23" t="s">
        <v>140</v>
      </c>
      <c r="B52" s="24"/>
      <c r="C52" s="17" t="s">
        <v>141</v>
      </c>
      <c r="D52" s="18">
        <v>1219584.5481049565</v>
      </c>
      <c r="Y52" s="5"/>
      <c r="Z52" s="5"/>
      <c r="AU52" s="3"/>
      <c r="AW52" s="6"/>
      <c r="AY52" s="7"/>
      <c r="BM52" s="7"/>
    </row>
    <row r="53" spans="1:65" s="2" customFormat="1" x14ac:dyDescent="0.2">
      <c r="A53" s="23" t="s">
        <v>102</v>
      </c>
      <c r="B53" s="24"/>
      <c r="C53" s="17" t="s">
        <v>103</v>
      </c>
      <c r="D53" s="18">
        <v>1211309.9256559769</v>
      </c>
      <c r="Y53" s="5"/>
      <c r="Z53" s="5"/>
      <c r="AU53" s="3"/>
      <c r="AW53" s="6"/>
      <c r="AY53" s="7"/>
      <c r="BM53" s="7"/>
    </row>
    <row r="54" spans="1:65" s="2" customFormat="1" x14ac:dyDescent="0.2">
      <c r="A54" s="23" t="s">
        <v>10</v>
      </c>
      <c r="B54" s="24"/>
      <c r="C54" s="17" t="s">
        <v>11</v>
      </c>
      <c r="D54" s="18">
        <v>1146621.9139941691</v>
      </c>
      <c r="Y54" s="5"/>
      <c r="Z54" s="5"/>
      <c r="AU54" s="3"/>
      <c r="AW54" s="6"/>
      <c r="AY54" s="7"/>
      <c r="BM54" s="7"/>
    </row>
    <row r="55" spans="1:65" s="2" customFormat="1" x14ac:dyDescent="0.2">
      <c r="A55" s="23" t="s">
        <v>104</v>
      </c>
      <c r="B55" s="24"/>
      <c r="C55" s="17" t="s">
        <v>105</v>
      </c>
      <c r="D55" s="18">
        <v>1060421.887755102</v>
      </c>
      <c r="Y55" s="5"/>
      <c r="Z55" s="5"/>
      <c r="AU55" s="3"/>
      <c r="AW55" s="6"/>
      <c r="AY55" s="7"/>
      <c r="BM55" s="7"/>
    </row>
    <row r="56" spans="1:65" s="2" customFormat="1" x14ac:dyDescent="0.2">
      <c r="A56" s="23" t="s">
        <v>72</v>
      </c>
      <c r="B56" s="24"/>
      <c r="C56" s="17" t="s">
        <v>73</v>
      </c>
      <c r="D56" s="18">
        <v>1048240.9402332362</v>
      </c>
      <c r="Y56" s="5"/>
      <c r="Z56" s="5"/>
      <c r="AU56" s="3"/>
      <c r="AW56" s="6"/>
      <c r="AY56" s="7"/>
      <c r="BM56" s="7"/>
    </row>
    <row r="57" spans="1:65" s="2" customFormat="1" x14ac:dyDescent="0.2">
      <c r="A57" s="23" t="s">
        <v>142</v>
      </c>
      <c r="B57" s="24"/>
      <c r="C57" s="17" t="s">
        <v>143</v>
      </c>
      <c r="D57" s="18">
        <v>526760.20408163266</v>
      </c>
      <c r="Y57" s="5"/>
      <c r="Z57" s="5"/>
      <c r="AU57" s="3"/>
      <c r="AW57" s="6"/>
      <c r="AY57" s="7"/>
      <c r="BM57" s="7"/>
    </row>
    <row r="58" spans="1:65" s="2" customFormat="1" x14ac:dyDescent="0.2">
      <c r="A58" s="23" t="s">
        <v>64</v>
      </c>
      <c r="B58" s="24"/>
      <c r="C58" s="17" t="s">
        <v>65</v>
      </c>
      <c r="D58" s="18">
        <v>406959.001457726</v>
      </c>
      <c r="Y58" s="5"/>
      <c r="Z58" s="5"/>
      <c r="AU58" s="3"/>
      <c r="AW58" s="6"/>
      <c r="AY58" s="7"/>
      <c r="BM58" s="7"/>
    </row>
    <row r="59" spans="1:65" s="2" customFormat="1" x14ac:dyDescent="0.2">
      <c r="A59" s="23" t="s">
        <v>88</v>
      </c>
      <c r="B59" s="24"/>
      <c r="C59" s="17" t="s">
        <v>89</v>
      </c>
      <c r="D59" s="18">
        <v>382396.5</v>
      </c>
      <c r="Y59" s="5"/>
      <c r="Z59" s="5"/>
      <c r="AU59" s="3"/>
      <c r="AW59" s="6"/>
      <c r="AY59" s="7"/>
      <c r="BM59" s="7"/>
    </row>
    <row r="60" spans="1:65" s="2" customFormat="1" x14ac:dyDescent="0.2">
      <c r="A60" s="23" t="s">
        <v>54</v>
      </c>
      <c r="B60" s="24"/>
      <c r="C60" s="17" t="s">
        <v>55</v>
      </c>
      <c r="D60" s="18">
        <v>381453.1428571429</v>
      </c>
      <c r="Y60" s="5"/>
      <c r="Z60" s="5"/>
      <c r="AU60" s="3"/>
      <c r="AW60" s="6"/>
      <c r="AY60" s="7"/>
      <c r="BM60" s="7"/>
    </row>
    <row r="61" spans="1:65" s="2" customFormat="1" x14ac:dyDescent="0.2">
      <c r="A61" s="23" t="s">
        <v>60</v>
      </c>
      <c r="B61" s="24"/>
      <c r="C61" s="17" t="s">
        <v>61</v>
      </c>
      <c r="D61" s="18">
        <v>334247.77970845485</v>
      </c>
      <c r="Y61" s="5"/>
      <c r="Z61" s="5"/>
      <c r="AU61" s="3"/>
      <c r="AW61" s="6"/>
      <c r="AY61" s="7"/>
      <c r="BM61" s="7"/>
    </row>
    <row r="62" spans="1:65" s="2" customFormat="1" x14ac:dyDescent="0.2">
      <c r="A62" s="23" t="s">
        <v>66</v>
      </c>
      <c r="B62" s="24"/>
      <c r="C62" s="17" t="s">
        <v>67</v>
      </c>
      <c r="D62" s="18">
        <v>300210.22740524786</v>
      </c>
      <c r="Y62" s="5"/>
      <c r="Z62" s="5"/>
      <c r="AU62" s="3"/>
      <c r="AW62" s="6"/>
      <c r="AY62" s="7"/>
      <c r="BM62" s="7"/>
    </row>
    <row r="63" spans="1:65" s="2" customFormat="1" x14ac:dyDescent="0.2">
      <c r="A63" s="23" t="s">
        <v>116</v>
      </c>
      <c r="B63" s="24"/>
      <c r="C63" s="17" t="s">
        <v>117</v>
      </c>
      <c r="D63" s="18">
        <v>243135.58696793002</v>
      </c>
      <c r="Y63" s="5"/>
      <c r="Z63" s="5"/>
      <c r="AU63" s="3"/>
      <c r="AW63" s="6"/>
      <c r="AY63" s="7"/>
      <c r="BM63" s="7"/>
    </row>
    <row r="64" spans="1:65" s="2" customFormat="1" x14ac:dyDescent="0.2">
      <c r="A64" s="23" t="s">
        <v>18</v>
      </c>
      <c r="B64" s="24"/>
      <c r="C64" s="17" t="s">
        <v>19</v>
      </c>
      <c r="D64" s="18">
        <v>191906.90962099127</v>
      </c>
      <c r="Y64" s="5"/>
      <c r="Z64" s="5"/>
      <c r="AU64" s="3"/>
      <c r="AW64" s="6"/>
      <c r="AY64" s="7"/>
      <c r="BM64" s="7"/>
    </row>
    <row r="65" spans="1:65" s="2" customFormat="1" x14ac:dyDescent="0.2">
      <c r="A65" s="23" t="s">
        <v>138</v>
      </c>
      <c r="B65" s="24"/>
      <c r="C65" s="17" t="s">
        <v>139</v>
      </c>
      <c r="D65" s="18">
        <v>190238.4839650146</v>
      </c>
      <c r="Y65" s="5"/>
      <c r="Z65" s="5"/>
      <c r="AU65" s="3"/>
      <c r="AW65" s="6"/>
      <c r="AY65" s="7"/>
      <c r="BM65" s="7"/>
    </row>
    <row r="66" spans="1:65" s="2" customFormat="1" x14ac:dyDescent="0.2">
      <c r="A66" s="23" t="s">
        <v>78</v>
      </c>
      <c r="B66" s="24"/>
      <c r="C66" s="17" t="s">
        <v>79</v>
      </c>
      <c r="D66" s="18">
        <v>152580</v>
      </c>
      <c r="Y66" s="5"/>
      <c r="Z66" s="5"/>
      <c r="AU66" s="3"/>
      <c r="AW66" s="6"/>
      <c r="AY66" s="7"/>
      <c r="BM66" s="7"/>
    </row>
    <row r="67" spans="1:65" s="2" customFormat="1" x14ac:dyDescent="0.2">
      <c r="A67" s="23" t="s">
        <v>134</v>
      </c>
      <c r="B67" s="24"/>
      <c r="C67" s="17" t="s">
        <v>136</v>
      </c>
      <c r="D67" s="18">
        <v>72135.743440233244</v>
      </c>
      <c r="Y67" s="5"/>
      <c r="Z67" s="5"/>
      <c r="AU67" s="3"/>
      <c r="AW67" s="6"/>
      <c r="AY67" s="7"/>
      <c r="BM67" s="7"/>
    </row>
    <row r="68" spans="1:65" s="2" customFormat="1" x14ac:dyDescent="0.2">
      <c r="A68" s="23" t="s">
        <v>98</v>
      </c>
      <c r="B68" s="24"/>
      <c r="C68" s="17" t="s">
        <v>99</v>
      </c>
      <c r="D68" s="18">
        <v>47166.465510204078</v>
      </c>
      <c r="Y68" s="5"/>
      <c r="Z68" s="5"/>
      <c r="AU68" s="3"/>
      <c r="AW68" s="6"/>
      <c r="AY68" s="7"/>
      <c r="BM68" s="7"/>
    </row>
    <row r="69" spans="1:65" s="2" customFormat="1" x14ac:dyDescent="0.2">
      <c r="A69" s="23" t="s">
        <v>76</v>
      </c>
      <c r="B69" s="24"/>
      <c r="C69" s="17" t="s">
        <v>77</v>
      </c>
      <c r="D69" s="18">
        <v>42100.279883381925</v>
      </c>
      <c r="Y69" s="5"/>
      <c r="Z69" s="5"/>
      <c r="AU69" s="3"/>
      <c r="AW69" s="6"/>
      <c r="AY69" s="7"/>
      <c r="BM69" s="7"/>
    </row>
    <row r="70" spans="1:65" s="2" customFormat="1" x14ac:dyDescent="0.2">
      <c r="A70" s="23" t="s">
        <v>86</v>
      </c>
      <c r="B70" s="24"/>
      <c r="C70" s="17" t="s">
        <v>87</v>
      </c>
      <c r="D70" s="18">
        <v>34409.189504373178</v>
      </c>
      <c r="Y70" s="5"/>
      <c r="Z70" s="5"/>
      <c r="AU70" s="3"/>
      <c r="AW70" s="6"/>
      <c r="AY70" s="7"/>
      <c r="BM70" s="7"/>
    </row>
    <row r="71" spans="1:65" s="2" customFormat="1" x14ac:dyDescent="0.2">
      <c r="A71" s="23" t="s">
        <v>96</v>
      </c>
      <c r="B71" s="24"/>
      <c r="C71" s="17" t="s">
        <v>97</v>
      </c>
      <c r="D71" s="18">
        <v>29535.72</v>
      </c>
      <c r="Y71" s="5"/>
      <c r="Z71" s="5"/>
      <c r="AU71" s="3"/>
      <c r="AW71" s="6"/>
      <c r="AY71" s="7"/>
      <c r="BM71" s="7"/>
    </row>
    <row r="72" spans="1:65" s="2" customFormat="1" x14ac:dyDescent="0.2">
      <c r="A72" s="23" t="s">
        <v>100</v>
      </c>
      <c r="B72" s="24"/>
      <c r="C72" s="17" t="s">
        <v>101</v>
      </c>
      <c r="D72" s="18">
        <v>20342.74052478134</v>
      </c>
      <c r="Y72" s="5"/>
      <c r="Z72" s="5"/>
      <c r="AU72" s="3"/>
      <c r="AW72" s="6"/>
      <c r="AY72" s="7"/>
      <c r="BM72" s="7"/>
    </row>
    <row r="73" spans="1:65" s="2" customFormat="1" x14ac:dyDescent="0.2">
      <c r="A73" s="23" t="s">
        <v>94</v>
      </c>
      <c r="B73" s="24"/>
      <c r="C73" s="17" t="s">
        <v>95</v>
      </c>
      <c r="D73" s="18">
        <v>15344.683673469388</v>
      </c>
      <c r="Y73" s="5"/>
      <c r="Z73" s="5"/>
      <c r="AU73" s="3"/>
      <c r="AW73" s="6"/>
      <c r="AY73" s="7"/>
      <c r="BM73" s="7"/>
    </row>
    <row r="74" spans="1:65" s="2" customFormat="1" x14ac:dyDescent="0.2">
      <c r="A74" s="23" t="s">
        <v>68</v>
      </c>
      <c r="B74" s="24"/>
      <c r="C74" s="17" t="s">
        <v>69</v>
      </c>
      <c r="D74" s="18">
        <v>14414.75947521866</v>
      </c>
      <c r="Y74" s="5"/>
      <c r="Z74" s="5"/>
      <c r="AU74" s="3"/>
      <c r="AW74" s="6"/>
      <c r="AY74" s="7"/>
      <c r="BM74" s="7"/>
    </row>
    <row r="75" spans="1:65" s="2" customFormat="1" x14ac:dyDescent="0.2">
      <c r="A75" s="23" t="s">
        <v>56</v>
      </c>
      <c r="B75" s="24"/>
      <c r="C75" s="17" t="s">
        <v>57</v>
      </c>
      <c r="D75" s="18">
        <v>10448.1</v>
      </c>
      <c r="Y75" s="5"/>
      <c r="Z75" s="5"/>
      <c r="AU75" s="3"/>
      <c r="AW75" s="6"/>
      <c r="AY75" s="7"/>
      <c r="BM75" s="7"/>
    </row>
    <row r="76" spans="1:65" s="2" customFormat="1" x14ac:dyDescent="0.2">
      <c r="A76" s="40" t="s">
        <v>92</v>
      </c>
      <c r="B76" s="41"/>
      <c r="C76" s="17" t="s">
        <v>93</v>
      </c>
      <c r="D76" s="18">
        <v>5004.8999999999996</v>
      </c>
      <c r="Y76" s="5"/>
      <c r="Z76" s="5"/>
      <c r="AU76" s="3"/>
      <c r="AW76" s="6"/>
      <c r="AY76" s="7"/>
      <c r="BM76" s="7"/>
    </row>
    <row r="77" spans="1:65" s="2" customFormat="1" x14ac:dyDescent="0.2">
      <c r="A77" s="11"/>
      <c r="B77" s="11"/>
      <c r="C77" s="27" t="s">
        <v>7</v>
      </c>
      <c r="D77" s="28">
        <f>SUM(D9:D76)</f>
        <v>941027142.54882884</v>
      </c>
      <c r="Y77" s="5"/>
      <c r="Z77" s="5"/>
      <c r="AU77" s="3"/>
      <c r="AW77" s="6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</row>
    <row r="78" spans="1:65" s="2" customFormat="1" x14ac:dyDescent="0.2">
      <c r="A78" s="11"/>
      <c r="B78" s="11"/>
      <c r="C78" s="12"/>
      <c r="D78" s="12"/>
      <c r="AU78" s="3"/>
    </row>
    <row r="79" spans="1:65" x14ac:dyDescent="0.2">
      <c r="A79" s="29" t="s">
        <v>133</v>
      </c>
      <c r="B79" s="19"/>
      <c r="C79" s="20"/>
      <c r="D79" s="20"/>
    </row>
    <row r="80" spans="1:65" x14ac:dyDescent="0.2">
      <c r="A80" s="30" t="s">
        <v>132</v>
      </c>
      <c r="B80" s="11"/>
      <c r="C80" s="12"/>
      <c r="D80" s="12"/>
    </row>
    <row r="81" spans="3:3" ht="18" x14ac:dyDescent="0.25">
      <c r="C81" s="21"/>
    </row>
    <row r="82" spans="3:3" ht="18" x14ac:dyDescent="0.25">
      <c r="C82" s="21"/>
    </row>
    <row r="83" spans="3:3" ht="18" x14ac:dyDescent="0.25">
      <c r="C83" s="21"/>
    </row>
    <row r="84" spans="3:3" ht="18" x14ac:dyDescent="0.25">
      <c r="C84" s="21"/>
    </row>
    <row r="85" spans="3:3" ht="18" x14ac:dyDescent="0.25">
      <c r="C85" s="21"/>
    </row>
    <row r="86" spans="3:3" ht="18" x14ac:dyDescent="0.25">
      <c r="C86" s="21"/>
    </row>
    <row r="87" spans="3:3" ht="18" x14ac:dyDescent="0.25">
      <c r="C87" s="21"/>
    </row>
    <row r="88" spans="3:3" ht="18" x14ac:dyDescent="0.25">
      <c r="C88" s="21"/>
    </row>
    <row r="89" spans="3:3" ht="18" x14ac:dyDescent="0.25">
      <c r="C89" s="21"/>
    </row>
    <row r="90" spans="3:3" ht="18" x14ac:dyDescent="0.25">
      <c r="C90" s="21"/>
    </row>
    <row r="91" spans="3:3" ht="18" x14ac:dyDescent="0.25">
      <c r="C91" s="21"/>
    </row>
    <row r="112" spans="24:24" ht="18" x14ac:dyDescent="0.25">
      <c r="X112" s="21"/>
    </row>
    <row r="113" spans="1:24" x14ac:dyDescent="0.2">
      <c r="X113" s="8"/>
    </row>
    <row r="115" spans="1:24" ht="18" x14ac:dyDescent="0.25">
      <c r="A115" s="21"/>
    </row>
    <row r="116" spans="1:24" ht="18" x14ac:dyDescent="0.25">
      <c r="A116" s="8"/>
      <c r="B116" s="21"/>
    </row>
    <row r="117" spans="1:24" x14ac:dyDescent="0.2">
      <c r="B117" s="8"/>
    </row>
  </sheetData>
  <mergeCells count="1">
    <mergeCell ref="A8:B8"/>
  </mergeCells>
  <printOptions horizontalCentered="1" verticalCentered="1"/>
  <pageMargins left="0.78740157480314965" right="0.78740157480314965" top="0.39370078740157483" bottom="0.39370078740157483" header="0" footer="0"/>
  <pageSetup paperSize="9" scale="1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workbookViewId="0">
      <selection sqref="A1:B1"/>
    </sheetView>
  </sheetViews>
  <sheetFormatPr baseColWidth="10" defaultRowHeight="12.75" x14ac:dyDescent="0.2"/>
  <cols>
    <col min="4" max="4" width="13.7109375" bestFit="1" customWidth="1"/>
    <col min="11" max="11" width="14.85546875" bestFit="1" customWidth="1"/>
  </cols>
  <sheetData>
    <row r="1" spans="1:11" x14ac:dyDescent="0.2">
      <c r="A1" s="44" t="s">
        <v>4</v>
      </c>
      <c r="B1" s="44"/>
      <c r="C1" s="31" t="s">
        <v>5</v>
      </c>
      <c r="D1" s="31" t="s">
        <v>6</v>
      </c>
    </row>
    <row r="2" spans="1:11" x14ac:dyDescent="0.2">
      <c r="A2" s="32" t="s">
        <v>28</v>
      </c>
      <c r="B2" s="32"/>
      <c r="C2" s="33" t="s">
        <v>29</v>
      </c>
      <c r="D2" s="34">
        <v>39180407.108354479</v>
      </c>
      <c r="E2">
        <f>RANK(D2,D:D,0)</f>
        <v>7</v>
      </c>
      <c r="G2">
        <v>1</v>
      </c>
      <c r="H2" t="str">
        <f>INDEX(A:A,MATCH(G2,E:E,0))</f>
        <v>Banco Central de Bolivia</v>
      </c>
      <c r="J2" t="str">
        <f>INDEX(C:C,MATCH(G2,E:E,0))</f>
        <v>BCB</v>
      </c>
      <c r="K2" s="39">
        <f>INDEX(D:D,MATCH(G2,E:E,0))</f>
        <v>183791768.80599406</v>
      </c>
    </row>
    <row r="3" spans="1:11" x14ac:dyDescent="0.2">
      <c r="A3" s="32" t="s">
        <v>12</v>
      </c>
      <c r="B3" s="32"/>
      <c r="C3" s="33" t="s">
        <v>13</v>
      </c>
      <c r="D3" s="34">
        <v>183791768.80599406</v>
      </c>
      <c r="E3">
        <f t="shared" ref="E3:E66" si="0">RANK(D3,D:D,0)</f>
        <v>1</v>
      </c>
      <c r="G3">
        <v>2</v>
      </c>
      <c r="H3" t="str">
        <f t="shared" ref="H3:H66" si="1">INDEX(A:A,MATCH(G3,E:E,0))</f>
        <v>Banco Mercantil Santa Cruz S.A.</v>
      </c>
      <c r="J3" t="str">
        <f t="shared" ref="J3:J66" si="2">INDEX(C:C,MATCH(G3,E:E,0))</f>
        <v>BME</v>
      </c>
      <c r="K3" s="39">
        <f t="shared" ref="K3:K66" si="3">INDEX(D:D,MATCH(G3,E:E,0))</f>
        <v>122678622.69007029</v>
      </c>
    </row>
    <row r="4" spans="1:11" x14ac:dyDescent="0.2">
      <c r="A4" s="32" t="s">
        <v>36</v>
      </c>
      <c r="B4" s="32"/>
      <c r="C4" s="33" t="s">
        <v>37</v>
      </c>
      <c r="D4" s="34">
        <v>19956317.611621257</v>
      </c>
      <c r="E4">
        <f t="shared" si="0"/>
        <v>13</v>
      </c>
      <c r="G4">
        <v>3</v>
      </c>
      <c r="H4" t="str">
        <f t="shared" si="1"/>
        <v>Banco para el Fomento a Iniciativas Económicas S.A.</v>
      </c>
      <c r="J4" t="str">
        <f t="shared" si="2"/>
        <v>FIE</v>
      </c>
      <c r="K4" s="39">
        <f t="shared" si="3"/>
        <v>91677218.349096343</v>
      </c>
    </row>
    <row r="5" spans="1:11" x14ac:dyDescent="0.2">
      <c r="A5" s="32" t="s">
        <v>50</v>
      </c>
      <c r="B5" s="32"/>
      <c r="C5" s="33" t="s">
        <v>51</v>
      </c>
      <c r="D5" s="34">
        <v>13159717.412682198</v>
      </c>
      <c r="E5">
        <f t="shared" si="0"/>
        <v>14</v>
      </c>
      <c r="G5">
        <v>4</v>
      </c>
      <c r="H5" t="str">
        <f t="shared" si="1"/>
        <v>Banco Nacional de Bolivia S.A.</v>
      </c>
      <c r="J5" t="str">
        <f t="shared" si="2"/>
        <v>BNB</v>
      </c>
      <c r="K5" s="39">
        <f t="shared" si="3"/>
        <v>88307419.752675608</v>
      </c>
    </row>
    <row r="6" spans="1:11" x14ac:dyDescent="0.2">
      <c r="A6" s="32" t="s">
        <v>22</v>
      </c>
      <c r="B6" s="32"/>
      <c r="C6" s="33" t="s">
        <v>23</v>
      </c>
      <c r="D6" s="34">
        <v>27645486.856126528</v>
      </c>
      <c r="E6">
        <f t="shared" si="0"/>
        <v>11</v>
      </c>
      <c r="G6">
        <v>5</v>
      </c>
      <c r="H6" t="str">
        <f t="shared" si="1"/>
        <v>Banco Unión S.A.</v>
      </c>
      <c r="J6" t="str">
        <f t="shared" si="2"/>
        <v>BUN</v>
      </c>
      <c r="K6" s="39">
        <f t="shared" si="3"/>
        <v>52494194.863976322</v>
      </c>
    </row>
    <row r="7" spans="1:11" x14ac:dyDescent="0.2">
      <c r="A7" s="32" t="s">
        <v>42</v>
      </c>
      <c r="B7" s="32"/>
      <c r="C7" s="33" t="s">
        <v>43</v>
      </c>
      <c r="D7" s="34">
        <v>11042217.367623886</v>
      </c>
      <c r="E7">
        <f t="shared" si="0"/>
        <v>16</v>
      </c>
      <c r="G7">
        <v>6</v>
      </c>
      <c r="H7" t="str">
        <f t="shared" si="1"/>
        <v>Banco Ganadero Sociedad Anónima (BANGASA)</v>
      </c>
      <c r="J7" t="str">
        <f t="shared" si="2"/>
        <v>BGA</v>
      </c>
      <c r="K7" s="39">
        <f t="shared" si="3"/>
        <v>50902237.348892093</v>
      </c>
    </row>
    <row r="8" spans="1:11" x14ac:dyDescent="0.2">
      <c r="A8" s="32" t="s">
        <v>24</v>
      </c>
      <c r="B8" s="32"/>
      <c r="C8" s="33" t="s">
        <v>25</v>
      </c>
      <c r="D8" s="34">
        <v>50902237.348892093</v>
      </c>
      <c r="E8">
        <f t="shared" si="0"/>
        <v>6</v>
      </c>
      <c r="G8">
        <v>7</v>
      </c>
      <c r="H8" t="str">
        <f t="shared" si="1"/>
        <v>Banco Bisa S.A.</v>
      </c>
      <c r="J8" t="str">
        <f t="shared" si="2"/>
        <v>BIS</v>
      </c>
      <c r="K8" s="39">
        <f t="shared" si="3"/>
        <v>39180407.108354479</v>
      </c>
    </row>
    <row r="9" spans="1:11" x14ac:dyDescent="0.2">
      <c r="A9" s="32" t="s">
        <v>30</v>
      </c>
      <c r="B9" s="32"/>
      <c r="C9" s="33" t="s">
        <v>31</v>
      </c>
      <c r="D9" s="34">
        <v>122678622.69007029</v>
      </c>
      <c r="E9">
        <f t="shared" si="0"/>
        <v>2</v>
      </c>
      <c r="G9">
        <v>8</v>
      </c>
      <c r="H9" t="str">
        <f t="shared" si="1"/>
        <v>Tesoro General de la Nación</v>
      </c>
      <c r="J9" t="str">
        <f t="shared" si="2"/>
        <v>TGN</v>
      </c>
      <c r="K9" s="39">
        <f t="shared" si="3"/>
        <v>38291234.596114293</v>
      </c>
    </row>
    <row r="10" spans="1:11" x14ac:dyDescent="0.2">
      <c r="A10" s="32" t="s">
        <v>32</v>
      </c>
      <c r="B10" s="32"/>
      <c r="C10" s="33" t="s">
        <v>33</v>
      </c>
      <c r="D10" s="34">
        <v>88307419.752675608</v>
      </c>
      <c r="E10">
        <f t="shared" si="0"/>
        <v>4</v>
      </c>
      <c r="G10">
        <v>9</v>
      </c>
      <c r="H10" t="str">
        <f t="shared" si="1"/>
        <v>Banco Solidario S.A.</v>
      </c>
      <c r="J10" t="str">
        <f t="shared" si="2"/>
        <v>BSO</v>
      </c>
      <c r="K10" s="39">
        <f t="shared" si="3"/>
        <v>34622484.269679248</v>
      </c>
    </row>
    <row r="11" spans="1:11" x14ac:dyDescent="0.2">
      <c r="A11" s="32" t="s">
        <v>44</v>
      </c>
      <c r="B11" s="32"/>
      <c r="C11" s="33" t="s">
        <v>45</v>
      </c>
      <c r="D11" s="34">
        <v>91677218.349096343</v>
      </c>
      <c r="E11">
        <f t="shared" si="0"/>
        <v>3</v>
      </c>
      <c r="G11">
        <v>10</v>
      </c>
      <c r="H11" t="str">
        <f t="shared" si="1"/>
        <v>Reporto</v>
      </c>
      <c r="J11" t="str">
        <f t="shared" si="2"/>
        <v>REP</v>
      </c>
      <c r="K11" s="39">
        <f t="shared" si="3"/>
        <v>32796219.226468615</v>
      </c>
    </row>
    <row r="12" spans="1:11" x14ac:dyDescent="0.2">
      <c r="A12" s="32" t="s">
        <v>46</v>
      </c>
      <c r="B12" s="32"/>
      <c r="C12" s="33" t="s">
        <v>47</v>
      </c>
      <c r="D12" s="34">
        <v>4949165.7040816294</v>
      </c>
      <c r="E12">
        <f t="shared" si="0"/>
        <v>25</v>
      </c>
      <c r="G12">
        <v>11</v>
      </c>
      <c r="H12" t="str">
        <f t="shared" si="1"/>
        <v>Banco Económico S.A.</v>
      </c>
      <c r="J12" t="str">
        <f t="shared" si="2"/>
        <v>BEC</v>
      </c>
      <c r="K12" s="39">
        <f t="shared" si="3"/>
        <v>27645486.856126528</v>
      </c>
    </row>
    <row r="13" spans="1:11" x14ac:dyDescent="0.2">
      <c r="A13" s="32" t="s">
        <v>40</v>
      </c>
      <c r="B13" s="32"/>
      <c r="C13" s="33" t="s">
        <v>41</v>
      </c>
      <c r="D13" s="34">
        <v>23393813.711807586</v>
      </c>
      <c r="E13">
        <f t="shared" si="0"/>
        <v>12</v>
      </c>
      <c r="G13">
        <v>12</v>
      </c>
      <c r="H13" t="str">
        <f t="shared" si="1"/>
        <v>Banco Pyme ECOFUTURO S.A.</v>
      </c>
      <c r="J13" t="str">
        <f t="shared" si="2"/>
        <v>FEF</v>
      </c>
      <c r="K13" s="39">
        <f t="shared" si="3"/>
        <v>23393813.711807586</v>
      </c>
    </row>
    <row r="14" spans="1:11" x14ac:dyDescent="0.2">
      <c r="A14" s="32" t="s">
        <v>34</v>
      </c>
      <c r="B14" s="32"/>
      <c r="C14" s="33" t="s">
        <v>35</v>
      </c>
      <c r="D14" s="34">
        <v>34622484.269679248</v>
      </c>
      <c r="E14">
        <f t="shared" si="0"/>
        <v>9</v>
      </c>
      <c r="G14">
        <v>13</v>
      </c>
      <c r="H14" t="str">
        <f t="shared" si="1"/>
        <v>Banco de Crédito de Bolivia Sociedad Anónima</v>
      </c>
      <c r="J14" t="str">
        <f t="shared" si="2"/>
        <v>BTB</v>
      </c>
      <c r="K14" s="39">
        <f t="shared" si="3"/>
        <v>19956317.611621257</v>
      </c>
    </row>
    <row r="15" spans="1:11" x14ac:dyDescent="0.2">
      <c r="A15" s="32" t="s">
        <v>38</v>
      </c>
      <c r="B15" s="32"/>
      <c r="C15" s="33" t="s">
        <v>39</v>
      </c>
      <c r="D15" s="34">
        <v>52494194.863976322</v>
      </c>
      <c r="E15">
        <f t="shared" si="0"/>
        <v>5</v>
      </c>
      <c r="G15">
        <v>14</v>
      </c>
      <c r="H15" t="str">
        <f t="shared" si="1"/>
        <v>Banco de Desarrollo Productivo - Sociedad Anónima Mixta (BDP - S.A.M.)</v>
      </c>
      <c r="J15" t="str">
        <f t="shared" si="2"/>
        <v>NFB</v>
      </c>
      <c r="K15" s="39">
        <f t="shared" si="3"/>
        <v>13159717.412682198</v>
      </c>
    </row>
    <row r="16" spans="1:11" x14ac:dyDescent="0.2">
      <c r="A16" s="32" t="s">
        <v>26</v>
      </c>
      <c r="B16" s="32"/>
      <c r="C16" s="33" t="s">
        <v>27</v>
      </c>
      <c r="D16" s="34">
        <v>6053893.3017492648</v>
      </c>
      <c r="E16">
        <f t="shared" si="0"/>
        <v>19</v>
      </c>
      <c r="G16">
        <v>15</v>
      </c>
      <c r="H16" t="str">
        <f t="shared" si="1"/>
        <v>CRECER IFD</v>
      </c>
      <c r="J16" t="str">
        <f t="shared" si="2"/>
        <v>CRE</v>
      </c>
      <c r="K16" s="39">
        <f t="shared" si="3"/>
        <v>11611527.219591916</v>
      </c>
    </row>
    <row r="17" spans="1:11" x14ac:dyDescent="0.2">
      <c r="A17" s="32" t="s">
        <v>52</v>
      </c>
      <c r="B17" s="32"/>
      <c r="C17" s="33" t="s">
        <v>53</v>
      </c>
      <c r="D17" s="34">
        <v>5178222.7244897997</v>
      </c>
      <c r="E17">
        <f t="shared" si="0"/>
        <v>24</v>
      </c>
      <c r="G17">
        <v>16</v>
      </c>
      <c r="H17" t="str">
        <f t="shared" si="1"/>
        <v>Banco Fortaleza Sociedad Anónima</v>
      </c>
      <c r="J17" t="str">
        <f t="shared" si="2"/>
        <v>FFO</v>
      </c>
      <c r="K17" s="39">
        <f t="shared" si="3"/>
        <v>11042217.367623886</v>
      </c>
    </row>
    <row r="18" spans="1:11" x14ac:dyDescent="0.2">
      <c r="A18" s="32" t="s">
        <v>123</v>
      </c>
      <c r="B18" s="32"/>
      <c r="C18" s="33" t="s">
        <v>122</v>
      </c>
      <c r="D18" s="34">
        <v>2174624.9766763849</v>
      </c>
      <c r="E18">
        <f t="shared" si="0"/>
        <v>39</v>
      </c>
      <c r="G18">
        <v>17</v>
      </c>
      <c r="H18" t="str">
        <f t="shared" si="1"/>
        <v>DIACONÍA FRIF - IFD</v>
      </c>
      <c r="J18" t="str">
        <f t="shared" si="2"/>
        <v>IDI</v>
      </c>
      <c r="K18" s="39">
        <f t="shared" si="3"/>
        <v>10426019.112244911</v>
      </c>
    </row>
    <row r="19" spans="1:11" x14ac:dyDescent="0.2">
      <c r="A19" s="32" t="s">
        <v>10</v>
      </c>
      <c r="B19" s="32"/>
      <c r="C19" s="33" t="s">
        <v>11</v>
      </c>
      <c r="D19" s="34">
        <v>1139015.0131195334</v>
      </c>
      <c r="E19">
        <f t="shared" si="0"/>
        <v>48</v>
      </c>
      <c r="G19">
        <v>18</v>
      </c>
      <c r="H19" t="str">
        <f t="shared" si="1"/>
        <v>Procesadora de Oleaginosas Prolega S.A.</v>
      </c>
      <c r="J19" t="str">
        <f t="shared" si="2"/>
        <v>POL</v>
      </c>
      <c r="K19" s="39">
        <f t="shared" si="3"/>
        <v>9145912.2496501412</v>
      </c>
    </row>
    <row r="20" spans="1:11" x14ac:dyDescent="0.2">
      <c r="A20" s="32" t="s">
        <v>8</v>
      </c>
      <c r="B20" s="32"/>
      <c r="C20" s="33" t="s">
        <v>9</v>
      </c>
      <c r="D20" s="34">
        <v>11611527.219591916</v>
      </c>
      <c r="E20">
        <f t="shared" si="0"/>
        <v>15</v>
      </c>
      <c r="G20">
        <v>19</v>
      </c>
      <c r="H20" t="str">
        <f t="shared" si="1"/>
        <v>Bisa Leasing S.A.</v>
      </c>
      <c r="J20" t="str">
        <f t="shared" si="2"/>
        <v>BIL</v>
      </c>
      <c r="K20" s="39">
        <f t="shared" si="3"/>
        <v>6053893.3017492648</v>
      </c>
    </row>
    <row r="21" spans="1:11" x14ac:dyDescent="0.2">
      <c r="A21" s="32" t="s">
        <v>140</v>
      </c>
      <c r="B21" s="32"/>
      <c r="C21" s="33" t="s">
        <v>141</v>
      </c>
      <c r="D21" s="34">
        <v>1212951.8950437319</v>
      </c>
      <c r="E21">
        <f t="shared" si="0"/>
        <v>47</v>
      </c>
      <c r="G21">
        <v>20</v>
      </c>
      <c r="H21" t="str">
        <f t="shared" si="1"/>
        <v>Empresa Minera Paitití S.A.</v>
      </c>
      <c r="J21" t="str">
        <f t="shared" si="2"/>
        <v>EMT</v>
      </c>
      <c r="K21" s="39">
        <f t="shared" si="3"/>
        <v>5590365</v>
      </c>
    </row>
    <row r="22" spans="1:11" x14ac:dyDescent="0.2">
      <c r="A22" s="32" t="s">
        <v>14</v>
      </c>
      <c r="B22" s="32"/>
      <c r="C22" s="33" t="s">
        <v>15</v>
      </c>
      <c r="D22" s="34">
        <v>10426019.112244911</v>
      </c>
      <c r="E22">
        <f t="shared" si="0"/>
        <v>17</v>
      </c>
      <c r="G22">
        <v>21</v>
      </c>
      <c r="H22" t="str">
        <f t="shared" si="1"/>
        <v>Tienda Amiga ER S.A.</v>
      </c>
      <c r="J22" t="str">
        <f t="shared" si="2"/>
        <v>TAE</v>
      </c>
      <c r="K22" s="39">
        <f t="shared" si="3"/>
        <v>5537394.0102040879</v>
      </c>
    </row>
    <row r="23" spans="1:11" x14ac:dyDescent="0.2">
      <c r="A23" s="32" t="s">
        <v>112</v>
      </c>
      <c r="B23" s="32"/>
      <c r="C23" s="33" t="s">
        <v>113</v>
      </c>
      <c r="D23" s="34">
        <v>2247498.5451895045</v>
      </c>
      <c r="E23">
        <f t="shared" si="0"/>
        <v>37</v>
      </c>
      <c r="G23">
        <v>22</v>
      </c>
      <c r="H23" t="str">
        <f t="shared" si="1"/>
        <v>Sociedad Agroindustrial Nutrioil S.A.</v>
      </c>
      <c r="J23" t="str">
        <f t="shared" si="2"/>
        <v>NUT</v>
      </c>
      <c r="K23" s="39">
        <f t="shared" si="3"/>
        <v>5297391.6900583114</v>
      </c>
    </row>
    <row r="24" spans="1:11" x14ac:dyDescent="0.2">
      <c r="A24" s="32" t="s">
        <v>56</v>
      </c>
      <c r="B24" s="32"/>
      <c r="C24" s="33" t="s">
        <v>57</v>
      </c>
      <c r="D24" s="34">
        <v>10934.84</v>
      </c>
      <c r="E24">
        <f t="shared" si="0"/>
        <v>69</v>
      </c>
      <c r="G24">
        <v>23</v>
      </c>
      <c r="H24" t="str">
        <f t="shared" si="1"/>
        <v>Industrias de Aceite S.A.</v>
      </c>
      <c r="J24" t="str">
        <f t="shared" si="2"/>
        <v>FIN</v>
      </c>
      <c r="K24" s="39">
        <f t="shared" si="3"/>
        <v>5181817.2142857155</v>
      </c>
    </row>
    <row r="25" spans="1:11" x14ac:dyDescent="0.2">
      <c r="A25" s="32" t="s">
        <v>94</v>
      </c>
      <c r="B25" s="32"/>
      <c r="C25" s="33" t="s">
        <v>95</v>
      </c>
      <c r="D25" s="34">
        <v>15344.683673469388</v>
      </c>
      <c r="E25">
        <f t="shared" si="0"/>
        <v>67</v>
      </c>
      <c r="G25">
        <v>24</v>
      </c>
      <c r="H25" t="str">
        <f t="shared" si="1"/>
        <v>BNB Leasing S.A.</v>
      </c>
      <c r="J25" t="str">
        <f t="shared" si="2"/>
        <v>BNL</v>
      </c>
      <c r="K25" s="39">
        <f t="shared" si="3"/>
        <v>5178222.7244897997</v>
      </c>
    </row>
    <row r="26" spans="1:11" x14ac:dyDescent="0.2">
      <c r="A26" s="32" t="s">
        <v>60</v>
      </c>
      <c r="B26" s="32"/>
      <c r="C26" s="33" t="s">
        <v>61</v>
      </c>
      <c r="D26" s="34">
        <v>334247.77970845485</v>
      </c>
      <c r="E26">
        <f t="shared" si="0"/>
        <v>55</v>
      </c>
      <c r="G26">
        <v>25</v>
      </c>
      <c r="H26" t="str">
        <f t="shared" si="1"/>
        <v>Banco Prodem S.A.</v>
      </c>
      <c r="J26" t="str">
        <f t="shared" si="2"/>
        <v>FPR</v>
      </c>
      <c r="K26" s="39">
        <f t="shared" si="3"/>
        <v>4949165.7040816294</v>
      </c>
    </row>
    <row r="27" spans="1:11" x14ac:dyDescent="0.2">
      <c r="A27" s="32" t="s">
        <v>54</v>
      </c>
      <c r="B27" s="32"/>
      <c r="C27" s="33" t="s">
        <v>55</v>
      </c>
      <c r="D27" s="34">
        <v>381453.1428571429</v>
      </c>
      <c r="E27">
        <f t="shared" si="0"/>
        <v>53</v>
      </c>
      <c r="G27">
        <v>26</v>
      </c>
      <c r="H27" t="str">
        <f t="shared" si="1"/>
        <v>Jalasoft S.R.L.</v>
      </c>
      <c r="J27" t="str">
        <f t="shared" si="2"/>
        <v>JSF</v>
      </c>
      <c r="K27" s="39">
        <f t="shared" si="3"/>
        <v>4731703.3</v>
      </c>
    </row>
    <row r="28" spans="1:11" x14ac:dyDescent="0.2">
      <c r="A28" s="32" t="s">
        <v>146</v>
      </c>
      <c r="B28" s="32"/>
      <c r="C28" s="33" t="s">
        <v>148</v>
      </c>
      <c r="D28" s="34">
        <v>5590365</v>
      </c>
      <c r="E28">
        <f t="shared" si="0"/>
        <v>20</v>
      </c>
      <c r="G28">
        <v>27</v>
      </c>
      <c r="H28" t="str">
        <f t="shared" si="1"/>
        <v>FUNDACIÓN PRO MUJER IFD</v>
      </c>
      <c r="J28" t="str">
        <f t="shared" si="2"/>
        <v>IPM</v>
      </c>
      <c r="K28" s="39">
        <f t="shared" si="3"/>
        <v>4621060.7667638948</v>
      </c>
    </row>
    <row r="29" spans="1:11" x14ac:dyDescent="0.2">
      <c r="A29" s="32" t="s">
        <v>135</v>
      </c>
      <c r="B29" s="32"/>
      <c r="C29" s="33" t="s">
        <v>137</v>
      </c>
      <c r="D29" s="34">
        <v>1444756.7563848398</v>
      </c>
      <c r="E29">
        <f t="shared" si="0"/>
        <v>42</v>
      </c>
      <c r="G29">
        <v>28</v>
      </c>
      <c r="H29" t="str">
        <f t="shared" si="1"/>
        <v>Gas &amp; Electricidad S.A.</v>
      </c>
      <c r="J29" t="str">
        <f t="shared" si="2"/>
        <v>GYE</v>
      </c>
      <c r="K29" s="39">
        <f t="shared" si="3"/>
        <v>4126191.5348688024</v>
      </c>
    </row>
    <row r="30" spans="1:11" x14ac:dyDescent="0.2">
      <c r="A30" s="32" t="s">
        <v>92</v>
      </c>
      <c r="B30" s="32"/>
      <c r="C30" s="33" t="s">
        <v>93</v>
      </c>
      <c r="D30" s="34">
        <v>5004.8999999999996</v>
      </c>
      <c r="E30">
        <f t="shared" si="0"/>
        <v>70</v>
      </c>
      <c r="G30">
        <v>29</v>
      </c>
      <c r="H30" t="str">
        <f t="shared" si="1"/>
        <v>Industrias Oleaginosas S.A.</v>
      </c>
      <c r="J30" t="str">
        <f t="shared" si="2"/>
        <v>IOL</v>
      </c>
      <c r="K30" s="39">
        <f t="shared" si="3"/>
        <v>3376858.8187804082</v>
      </c>
    </row>
    <row r="31" spans="1:11" x14ac:dyDescent="0.2">
      <c r="A31" s="32" t="s">
        <v>125</v>
      </c>
      <c r="B31" s="32"/>
      <c r="C31" s="33" t="s">
        <v>127</v>
      </c>
      <c r="D31" s="34">
        <v>2258555.8381924201</v>
      </c>
      <c r="E31">
        <f t="shared" si="0"/>
        <v>36</v>
      </c>
      <c r="G31">
        <v>30</v>
      </c>
      <c r="H31" t="str">
        <f t="shared" si="1"/>
        <v>Granja Avícola Integral Sofía Ltda.</v>
      </c>
      <c r="J31" t="str">
        <f t="shared" si="2"/>
        <v>SOF</v>
      </c>
      <c r="K31" s="39">
        <f t="shared" si="3"/>
        <v>3112123.8136991113</v>
      </c>
    </row>
    <row r="32" spans="1:11" x14ac:dyDescent="0.2">
      <c r="A32" s="32" t="s">
        <v>144</v>
      </c>
      <c r="B32" s="32"/>
      <c r="C32" s="33" t="s">
        <v>145</v>
      </c>
      <c r="D32" s="34">
        <v>2074900.5830903794</v>
      </c>
      <c r="E32">
        <f t="shared" si="0"/>
        <v>40</v>
      </c>
      <c r="G32">
        <v>31</v>
      </c>
      <c r="H32" t="str">
        <f t="shared" si="1"/>
        <v>Ferroviaria Oriental S.A.</v>
      </c>
      <c r="J32" t="str">
        <f t="shared" si="2"/>
        <v>EFO</v>
      </c>
      <c r="K32" s="39">
        <f t="shared" si="3"/>
        <v>3024578.2711370266</v>
      </c>
    </row>
    <row r="33" spans="1:11" x14ac:dyDescent="0.2">
      <c r="A33" s="32" t="s">
        <v>58</v>
      </c>
      <c r="B33" s="32"/>
      <c r="C33" s="33" t="s">
        <v>59</v>
      </c>
      <c r="D33" s="34">
        <v>3024578.2711370266</v>
      </c>
      <c r="E33">
        <f t="shared" si="0"/>
        <v>31</v>
      </c>
      <c r="G33">
        <v>32</v>
      </c>
      <c r="H33" t="str">
        <f t="shared" si="1"/>
        <v>Telefónica Celular de Bolivia S.A.</v>
      </c>
      <c r="J33" t="str">
        <f t="shared" si="2"/>
        <v>TCB</v>
      </c>
      <c r="K33" s="39">
        <f t="shared" si="3"/>
        <v>2608532.2448979593</v>
      </c>
    </row>
    <row r="34" spans="1:11" x14ac:dyDescent="0.2">
      <c r="A34" s="32" t="s">
        <v>124</v>
      </c>
      <c r="B34" s="32"/>
      <c r="C34" s="33" t="s">
        <v>126</v>
      </c>
      <c r="D34" s="34">
        <v>2198564.8688046653</v>
      </c>
      <c r="E34">
        <f t="shared" si="0"/>
        <v>38</v>
      </c>
      <c r="G34">
        <v>33</v>
      </c>
      <c r="H34" t="str">
        <f t="shared" si="1"/>
        <v>PATRIMONIO AUTÓNOMO NUEVATEL – BDP ST 049</v>
      </c>
      <c r="J34" t="str">
        <f t="shared" si="2"/>
        <v>PTL</v>
      </c>
      <c r="K34" s="39">
        <f t="shared" si="3"/>
        <v>2602031.8833819241</v>
      </c>
    </row>
    <row r="35" spans="1:11" x14ac:dyDescent="0.2">
      <c r="A35" s="32" t="s">
        <v>16</v>
      </c>
      <c r="B35" s="32"/>
      <c r="C35" s="33" t="s">
        <v>17</v>
      </c>
      <c r="D35" s="34">
        <v>4621060.7667638948</v>
      </c>
      <c r="E35">
        <f t="shared" si="0"/>
        <v>27</v>
      </c>
      <c r="G35">
        <v>34</v>
      </c>
      <c r="H35" t="str">
        <f t="shared" si="1"/>
        <v>Toyosa S.A.</v>
      </c>
      <c r="J35" t="str">
        <f t="shared" si="2"/>
        <v>TYS</v>
      </c>
      <c r="K35" s="39">
        <f t="shared" si="3"/>
        <v>2480970.8454810493</v>
      </c>
    </row>
    <row r="36" spans="1:11" x14ac:dyDescent="0.2">
      <c r="A36" s="32" t="s">
        <v>48</v>
      </c>
      <c r="B36" s="32"/>
      <c r="C36" s="33" t="s">
        <v>49</v>
      </c>
      <c r="D36" s="34">
        <v>4126191.5348688024</v>
      </c>
      <c r="E36">
        <f t="shared" si="0"/>
        <v>28</v>
      </c>
      <c r="G36">
        <v>35</v>
      </c>
      <c r="H36" t="str">
        <f t="shared" si="1"/>
        <v>Gravetal Bolivia S.A.</v>
      </c>
      <c r="J36" t="str">
        <f t="shared" si="2"/>
        <v>GRB</v>
      </c>
      <c r="K36" s="39">
        <f t="shared" si="3"/>
        <v>2381286.9533527703</v>
      </c>
    </row>
    <row r="37" spans="1:11" x14ac:dyDescent="0.2">
      <c r="A37" s="32" t="s">
        <v>18</v>
      </c>
      <c r="B37" s="32"/>
      <c r="C37" s="33" t="s">
        <v>19</v>
      </c>
      <c r="D37" s="34">
        <v>387679.70845481049</v>
      </c>
      <c r="E37">
        <f t="shared" si="0"/>
        <v>52</v>
      </c>
      <c r="G37">
        <v>36</v>
      </c>
      <c r="H37" t="str">
        <f t="shared" si="1"/>
        <v>Equipo Petrolero Sociedad Anónima (EQUIPETROL S.A.)</v>
      </c>
      <c r="J37" t="str">
        <f t="shared" si="2"/>
        <v>EPE</v>
      </c>
      <c r="K37" s="39">
        <f t="shared" si="3"/>
        <v>2258555.8381924201</v>
      </c>
    </row>
    <row r="38" spans="1:11" x14ac:dyDescent="0.2">
      <c r="A38" s="32" t="s">
        <v>118</v>
      </c>
      <c r="B38" s="32"/>
      <c r="C38" s="33" t="s">
        <v>119</v>
      </c>
      <c r="D38" s="34">
        <v>3112123.8136991113</v>
      </c>
      <c r="E38">
        <f t="shared" si="0"/>
        <v>30</v>
      </c>
      <c r="G38">
        <v>37</v>
      </c>
      <c r="H38" t="str">
        <f t="shared" si="1"/>
        <v>DISTRIBUIDORA MAYORISTA DE TECNOLOGÍA S.A. "DISMATEC S.A."</v>
      </c>
      <c r="J38" t="str">
        <f t="shared" si="2"/>
        <v>DMT</v>
      </c>
      <c r="K38" s="39">
        <f t="shared" si="3"/>
        <v>2247498.5451895045</v>
      </c>
    </row>
    <row r="39" spans="1:11" x14ac:dyDescent="0.2">
      <c r="A39" s="32" t="s">
        <v>128</v>
      </c>
      <c r="B39" s="32"/>
      <c r="C39" s="33" t="s">
        <v>129</v>
      </c>
      <c r="D39" s="34">
        <v>2381286.9533527703</v>
      </c>
      <c r="E39">
        <f t="shared" si="0"/>
        <v>35</v>
      </c>
      <c r="G39">
        <v>38</v>
      </c>
      <c r="H39" t="str">
        <f t="shared" si="1"/>
        <v>Frigorífico BFC S.A.</v>
      </c>
      <c r="J39" t="str">
        <f t="shared" si="2"/>
        <v>FBF</v>
      </c>
      <c r="K39" s="39">
        <f t="shared" si="3"/>
        <v>2198564.8688046653</v>
      </c>
    </row>
    <row r="40" spans="1:11" x14ac:dyDescent="0.2">
      <c r="A40" s="32" t="s">
        <v>64</v>
      </c>
      <c r="B40" s="32"/>
      <c r="C40" s="33" t="s">
        <v>65</v>
      </c>
      <c r="D40" s="34">
        <v>404801.07580174931</v>
      </c>
      <c r="E40">
        <f t="shared" si="0"/>
        <v>51</v>
      </c>
      <c r="G40">
        <v>39</v>
      </c>
      <c r="H40" t="str">
        <f t="shared" si="1"/>
        <v>CAMSA Industria y Comercio S.A.</v>
      </c>
      <c r="J40" t="str">
        <f t="shared" si="2"/>
        <v>CMI</v>
      </c>
      <c r="K40" s="39">
        <f t="shared" si="3"/>
        <v>2174624.9766763849</v>
      </c>
    </row>
    <row r="41" spans="1:11" x14ac:dyDescent="0.2">
      <c r="A41" s="32" t="s">
        <v>68</v>
      </c>
      <c r="B41" s="32"/>
      <c r="C41" s="33" t="s">
        <v>69</v>
      </c>
      <c r="D41" s="34">
        <v>14347.565597667639</v>
      </c>
      <c r="E41">
        <f t="shared" si="0"/>
        <v>68</v>
      </c>
      <c r="G41">
        <v>40</v>
      </c>
      <c r="H41" t="str">
        <f t="shared" si="1"/>
        <v>Farmacia Chávez S.A.</v>
      </c>
      <c r="J41" t="str">
        <f t="shared" si="2"/>
        <v>FCZ</v>
      </c>
      <c r="K41" s="39">
        <f t="shared" si="3"/>
        <v>2074900.5830903794</v>
      </c>
    </row>
    <row r="42" spans="1:11" x14ac:dyDescent="0.2">
      <c r="A42" s="32" t="s">
        <v>88</v>
      </c>
      <c r="B42" s="32"/>
      <c r="C42" s="33" t="s">
        <v>89</v>
      </c>
      <c r="D42" s="34">
        <v>380790</v>
      </c>
      <c r="E42">
        <f t="shared" si="0"/>
        <v>54</v>
      </c>
      <c r="G42">
        <v>41</v>
      </c>
      <c r="H42" t="str">
        <f t="shared" si="1"/>
        <v>PATRIMONIO AUTÓNOMO CIDRE IFD - BDP ST 064</v>
      </c>
      <c r="J42" t="str">
        <f t="shared" si="2"/>
        <v>PCP</v>
      </c>
      <c r="K42" s="39">
        <f t="shared" si="3"/>
        <v>1477585.8309037902</v>
      </c>
    </row>
    <row r="43" spans="1:11" x14ac:dyDescent="0.2">
      <c r="A43" s="32" t="s">
        <v>62</v>
      </c>
      <c r="B43" s="32"/>
      <c r="C43" s="33" t="s">
        <v>63</v>
      </c>
      <c r="D43" s="34">
        <v>5181817.2142857155</v>
      </c>
      <c r="E43">
        <f t="shared" si="0"/>
        <v>23</v>
      </c>
      <c r="G43">
        <v>42</v>
      </c>
      <c r="H43" t="str">
        <f t="shared" si="1"/>
        <v>EMPRESA MINERA SAN LUCAS S.A.</v>
      </c>
      <c r="J43" t="str">
        <f t="shared" si="2"/>
        <v>MSL</v>
      </c>
      <c r="K43" s="39">
        <f t="shared" si="3"/>
        <v>1444756.7563848398</v>
      </c>
    </row>
    <row r="44" spans="1:11" x14ac:dyDescent="0.2">
      <c r="A44" s="32" t="s">
        <v>70</v>
      </c>
      <c r="B44" s="32"/>
      <c r="C44" s="33" t="s">
        <v>71</v>
      </c>
      <c r="D44" s="34">
        <v>3376858.8187804082</v>
      </c>
      <c r="E44">
        <f t="shared" si="0"/>
        <v>29</v>
      </c>
      <c r="G44">
        <v>43</v>
      </c>
      <c r="H44" t="str">
        <f t="shared" si="1"/>
        <v>Valores de Titularización BISA ST – CIDRE II</v>
      </c>
      <c r="J44" t="str">
        <f t="shared" si="2"/>
        <v>PCD</v>
      </c>
      <c r="K44" s="39">
        <f t="shared" si="3"/>
        <v>1359639.0874635568</v>
      </c>
    </row>
    <row r="45" spans="1:11" x14ac:dyDescent="0.2">
      <c r="A45" s="32" t="s">
        <v>142</v>
      </c>
      <c r="B45" s="32"/>
      <c r="C45" s="33" t="s">
        <v>143</v>
      </c>
      <c r="D45" s="34">
        <v>523795.91836734698</v>
      </c>
      <c r="E45">
        <f t="shared" si="0"/>
        <v>50</v>
      </c>
      <c r="G45">
        <v>44</v>
      </c>
      <c r="H45" t="str">
        <f t="shared" si="1"/>
        <v>Mayoreo y Distribución S.A. (MADISA)</v>
      </c>
      <c r="J45" t="str">
        <f t="shared" si="2"/>
        <v>MDS</v>
      </c>
      <c r="K45" s="39">
        <f t="shared" si="3"/>
        <v>1323361.5149941836</v>
      </c>
    </row>
    <row r="46" spans="1:11" x14ac:dyDescent="0.2">
      <c r="A46" s="32" t="s">
        <v>114</v>
      </c>
      <c r="B46" s="32"/>
      <c r="C46" s="33" t="s">
        <v>115</v>
      </c>
      <c r="D46" s="34">
        <v>4731703.3</v>
      </c>
      <c r="E46">
        <f t="shared" si="0"/>
        <v>26</v>
      </c>
      <c r="G46">
        <v>45</v>
      </c>
      <c r="H46" t="str">
        <f t="shared" si="1"/>
        <v>PLASTIFORTE S. R. L.</v>
      </c>
      <c r="J46" t="str">
        <f t="shared" si="2"/>
        <v>PTF</v>
      </c>
      <c r="K46" s="39">
        <f t="shared" si="3"/>
        <v>1235441.6384839651</v>
      </c>
    </row>
    <row r="47" spans="1:11" x14ac:dyDescent="0.2">
      <c r="A47" s="32" t="s">
        <v>150</v>
      </c>
      <c r="B47" s="32"/>
      <c r="C47" s="33" t="s">
        <v>151</v>
      </c>
      <c r="D47" s="34">
        <v>1323361.5149941836</v>
      </c>
      <c r="E47">
        <f t="shared" si="0"/>
        <v>44</v>
      </c>
      <c r="G47">
        <v>46</v>
      </c>
      <c r="H47" t="str">
        <f t="shared" si="1"/>
        <v>Nibol Ltda.</v>
      </c>
      <c r="J47" t="str">
        <f t="shared" si="2"/>
        <v>NIB</v>
      </c>
      <c r="K47" s="39">
        <f t="shared" si="3"/>
        <v>1230053.1807580176</v>
      </c>
    </row>
    <row r="48" spans="1:11" x14ac:dyDescent="0.2">
      <c r="A48" s="32" t="s">
        <v>72</v>
      </c>
      <c r="B48" s="32"/>
      <c r="C48" s="33" t="s">
        <v>73</v>
      </c>
      <c r="D48" s="34">
        <v>1230053.1807580176</v>
      </c>
      <c r="E48">
        <f t="shared" si="0"/>
        <v>46</v>
      </c>
      <c r="G48">
        <v>47</v>
      </c>
      <c r="H48" t="str">
        <f t="shared" si="1"/>
        <v>DATEC LTDA.</v>
      </c>
      <c r="J48" t="str">
        <f t="shared" si="2"/>
        <v>DTC</v>
      </c>
      <c r="K48" s="39">
        <f t="shared" si="3"/>
        <v>1212951.8950437319</v>
      </c>
    </row>
    <row r="49" spans="1:11" x14ac:dyDescent="0.2">
      <c r="A49" s="32" t="s">
        <v>78</v>
      </c>
      <c r="B49" s="32"/>
      <c r="C49" s="33" t="s">
        <v>79</v>
      </c>
      <c r="D49" s="34">
        <v>152100</v>
      </c>
      <c r="E49">
        <f t="shared" si="0"/>
        <v>59</v>
      </c>
      <c r="G49">
        <v>48</v>
      </c>
      <c r="H49" t="str">
        <f t="shared" si="1"/>
        <v>Comercializadora Nexolider S.A.</v>
      </c>
      <c r="J49" t="str">
        <f t="shared" si="2"/>
        <v>NXS</v>
      </c>
      <c r="K49" s="39">
        <f t="shared" si="3"/>
        <v>1139015.0131195334</v>
      </c>
    </row>
    <row r="50" spans="1:11" x14ac:dyDescent="0.2">
      <c r="A50" s="32" t="s">
        <v>134</v>
      </c>
      <c r="B50" s="32"/>
      <c r="C50" s="33" t="s">
        <v>136</v>
      </c>
      <c r="D50" s="34">
        <v>143497.60932944607</v>
      </c>
      <c r="E50">
        <f t="shared" si="0"/>
        <v>60</v>
      </c>
      <c r="G50">
        <v>49</v>
      </c>
      <c r="H50" t="str">
        <f t="shared" si="1"/>
        <v>Patrimonio Autónomo GRANOSOL – BISA ST</v>
      </c>
      <c r="J50" t="str">
        <f t="shared" si="2"/>
        <v>PGB</v>
      </c>
      <c r="K50" s="39">
        <f t="shared" si="3"/>
        <v>1054731.9387755101</v>
      </c>
    </row>
    <row r="51" spans="1:11" x14ac:dyDescent="0.2">
      <c r="A51" s="32" t="s">
        <v>147</v>
      </c>
      <c r="B51" s="32"/>
      <c r="C51" s="33" t="s">
        <v>149</v>
      </c>
      <c r="D51" s="34">
        <v>1477585.8309037902</v>
      </c>
      <c r="E51">
        <f t="shared" si="0"/>
        <v>41</v>
      </c>
      <c r="G51">
        <v>50</v>
      </c>
      <c r="H51" t="str">
        <f t="shared" si="1"/>
        <v>Ingeniería y Construcciones Técnicas INCOTEC S.A.</v>
      </c>
      <c r="J51" t="str">
        <f t="shared" si="2"/>
        <v>ICT</v>
      </c>
      <c r="K51" s="39">
        <f t="shared" si="3"/>
        <v>523795.91836734698</v>
      </c>
    </row>
    <row r="52" spans="1:11" x14ac:dyDescent="0.2">
      <c r="A52" s="32" t="s">
        <v>98</v>
      </c>
      <c r="B52" s="32"/>
      <c r="C52" s="33" t="s">
        <v>99</v>
      </c>
      <c r="D52" s="34">
        <v>49944.139183673469</v>
      </c>
      <c r="E52">
        <f t="shared" si="0"/>
        <v>61</v>
      </c>
      <c r="G52">
        <v>51</v>
      </c>
      <c r="H52" t="str">
        <f t="shared" si="1"/>
        <v>Grupo Empresarial de Inversiones Nacional Vida S.A.</v>
      </c>
      <c r="J52" t="str">
        <f t="shared" si="2"/>
        <v>GNI</v>
      </c>
      <c r="K52" s="39">
        <f t="shared" si="3"/>
        <v>404801.07580174931</v>
      </c>
    </row>
    <row r="53" spans="1:11" x14ac:dyDescent="0.2">
      <c r="A53" s="32" t="s">
        <v>104</v>
      </c>
      <c r="B53" s="32"/>
      <c r="C53" s="33" t="s">
        <v>105</v>
      </c>
      <c r="D53" s="34">
        <v>1054731.9387755101</v>
      </c>
      <c r="E53">
        <f t="shared" si="0"/>
        <v>49</v>
      </c>
      <c r="G53">
        <v>52</v>
      </c>
      <c r="H53" t="str">
        <f t="shared" si="1"/>
        <v>Gobierno Autónomo Municipal de La Paz</v>
      </c>
      <c r="J53" t="str">
        <f t="shared" si="2"/>
        <v>MLP</v>
      </c>
      <c r="K53" s="39">
        <f t="shared" si="3"/>
        <v>387679.70845481049</v>
      </c>
    </row>
    <row r="54" spans="1:11" x14ac:dyDescent="0.2">
      <c r="A54" s="32" t="s">
        <v>106</v>
      </c>
      <c r="B54" s="32"/>
      <c r="C54" s="33" t="s">
        <v>107</v>
      </c>
      <c r="D54" s="34">
        <v>21966.405247813411</v>
      </c>
      <c r="E54">
        <f t="shared" si="0"/>
        <v>66</v>
      </c>
      <c r="G54">
        <v>53</v>
      </c>
      <c r="H54" t="str">
        <f t="shared" si="1"/>
        <v>Empresa Eléctrica ENDE Corani S.A. (Res. ASFI N°1192/2017)</v>
      </c>
      <c r="J54" t="str">
        <f t="shared" si="2"/>
        <v>COR</v>
      </c>
      <c r="K54" s="39">
        <f t="shared" si="3"/>
        <v>381453.1428571429</v>
      </c>
    </row>
    <row r="55" spans="1:11" x14ac:dyDescent="0.2">
      <c r="A55" s="32" t="s">
        <v>108</v>
      </c>
      <c r="B55" s="32"/>
      <c r="C55" s="33" t="s">
        <v>109</v>
      </c>
      <c r="D55" s="34">
        <v>2602031.8833819241</v>
      </c>
      <c r="E55">
        <f t="shared" si="0"/>
        <v>33</v>
      </c>
      <c r="G55">
        <v>54</v>
      </c>
      <c r="H55" t="str">
        <f t="shared" si="1"/>
        <v>Industria Textil TSM S.A.</v>
      </c>
      <c r="J55" t="str">
        <f t="shared" si="2"/>
        <v>TSM</v>
      </c>
      <c r="K55" s="39">
        <f t="shared" si="3"/>
        <v>380790</v>
      </c>
    </row>
    <row r="56" spans="1:11" x14ac:dyDescent="0.2">
      <c r="A56" s="32" t="s">
        <v>138</v>
      </c>
      <c r="B56" s="32"/>
      <c r="C56" s="33" t="s">
        <v>139</v>
      </c>
      <c r="D56" s="34">
        <v>252926.2390670554</v>
      </c>
      <c r="E56">
        <f t="shared" si="0"/>
        <v>57</v>
      </c>
      <c r="G56">
        <v>55</v>
      </c>
      <c r="H56" t="str">
        <f t="shared" si="1"/>
        <v>Empresa de Luz y Fuerza Eléctrica Cochabamba S.A.</v>
      </c>
      <c r="J56" t="str">
        <f t="shared" si="2"/>
        <v>ELF</v>
      </c>
      <c r="K56" s="39">
        <f t="shared" si="3"/>
        <v>334247.77970845485</v>
      </c>
    </row>
    <row r="57" spans="1:11" x14ac:dyDescent="0.2">
      <c r="A57" s="32" t="s">
        <v>80</v>
      </c>
      <c r="B57" s="32"/>
      <c r="C57" s="33" t="s">
        <v>81</v>
      </c>
      <c r="D57" s="34">
        <v>1235441.6384839651</v>
      </c>
      <c r="E57">
        <f t="shared" si="0"/>
        <v>45</v>
      </c>
      <c r="G57">
        <v>56</v>
      </c>
      <c r="H57" t="str">
        <f t="shared" si="1"/>
        <v>Sociedad Hotelera Los Tajibos S.A.</v>
      </c>
      <c r="J57" t="str">
        <f t="shared" si="2"/>
        <v>HLT</v>
      </c>
      <c r="K57" s="39">
        <f t="shared" si="3"/>
        <v>300210.22740524786</v>
      </c>
    </row>
    <row r="58" spans="1:11" x14ac:dyDescent="0.2">
      <c r="A58" s="32" t="s">
        <v>110</v>
      </c>
      <c r="B58" s="32"/>
      <c r="C58" s="33" t="s">
        <v>111</v>
      </c>
      <c r="D58" s="34">
        <v>9145912.2496501412</v>
      </c>
      <c r="E58">
        <f t="shared" si="0"/>
        <v>18</v>
      </c>
      <c r="G58">
        <v>57</v>
      </c>
      <c r="H58" t="str">
        <f t="shared" si="1"/>
        <v>Patrimonio Autónomo PRO MUJER IFD - BDP ST 059</v>
      </c>
      <c r="J58" t="str">
        <f t="shared" si="2"/>
        <v>PPM</v>
      </c>
      <c r="K58" s="39">
        <f t="shared" si="3"/>
        <v>252926.2390670554</v>
      </c>
    </row>
    <row r="59" spans="1:11" x14ac:dyDescent="0.2">
      <c r="A59" s="32" t="s">
        <v>120</v>
      </c>
      <c r="B59" s="32"/>
      <c r="C59" s="33" t="s">
        <v>121</v>
      </c>
      <c r="D59" s="34">
        <v>32796219.226468615</v>
      </c>
      <c r="E59">
        <f t="shared" si="0"/>
        <v>10</v>
      </c>
      <c r="G59">
        <v>58</v>
      </c>
      <c r="H59" t="str">
        <f t="shared" si="1"/>
        <v>Tigre S.A. Tubos, Conexiones y Cables</v>
      </c>
      <c r="J59" t="str">
        <f t="shared" si="2"/>
        <v>PLR</v>
      </c>
      <c r="K59" s="39">
        <f t="shared" si="3"/>
        <v>243135.58696793002</v>
      </c>
    </row>
    <row r="60" spans="1:11" x14ac:dyDescent="0.2">
      <c r="A60" s="32" t="s">
        <v>96</v>
      </c>
      <c r="B60" s="32"/>
      <c r="C60" s="33" t="s">
        <v>97</v>
      </c>
      <c r="D60" s="34">
        <v>29535.72</v>
      </c>
      <c r="E60">
        <f t="shared" si="0"/>
        <v>64</v>
      </c>
      <c r="G60">
        <v>59</v>
      </c>
      <c r="H60" t="str">
        <f t="shared" si="1"/>
        <v>Panamerican Investments S.A.</v>
      </c>
      <c r="J60" t="str">
        <f t="shared" si="2"/>
        <v>PIN</v>
      </c>
      <c r="K60" s="39">
        <f t="shared" si="3"/>
        <v>152100</v>
      </c>
    </row>
    <row r="61" spans="1:11" x14ac:dyDescent="0.2">
      <c r="A61" s="32" t="s">
        <v>74</v>
      </c>
      <c r="B61" s="32"/>
      <c r="C61" s="33" t="s">
        <v>75</v>
      </c>
      <c r="D61" s="34">
        <v>5297391.6900583114</v>
      </c>
      <c r="E61">
        <f t="shared" si="0"/>
        <v>22</v>
      </c>
      <c r="G61">
        <v>60</v>
      </c>
      <c r="H61" t="str">
        <f t="shared" si="1"/>
        <v>Patrimonio Autónomo CIDRE IFD - BDP ST 061</v>
      </c>
      <c r="J61" t="str">
        <f t="shared" si="2"/>
        <v>PCE</v>
      </c>
      <c r="K61" s="39">
        <f t="shared" si="3"/>
        <v>143497.60932944607</v>
      </c>
    </row>
    <row r="62" spans="1:11" x14ac:dyDescent="0.2">
      <c r="A62" s="32" t="s">
        <v>66</v>
      </c>
      <c r="B62" s="32"/>
      <c r="C62" s="33" t="s">
        <v>67</v>
      </c>
      <c r="D62" s="34">
        <v>300210.22740524786</v>
      </c>
      <c r="E62">
        <f t="shared" si="0"/>
        <v>56</v>
      </c>
      <c r="G62">
        <v>61</v>
      </c>
      <c r="H62" t="str">
        <f t="shared" si="1"/>
        <v>PATRIMONIO AUTÓNOMO CRESPAL - BDP ST 035</v>
      </c>
      <c r="J62" t="str">
        <f t="shared" si="2"/>
        <v>CRP</v>
      </c>
      <c r="K62" s="39">
        <f t="shared" si="3"/>
        <v>49944.139183673469</v>
      </c>
    </row>
    <row r="63" spans="1:11" x14ac:dyDescent="0.2">
      <c r="A63" s="32" t="s">
        <v>84</v>
      </c>
      <c r="B63" s="32"/>
      <c r="C63" s="33" t="s">
        <v>85</v>
      </c>
      <c r="D63" s="34">
        <v>2608532.2448979593</v>
      </c>
      <c r="E63">
        <f t="shared" si="0"/>
        <v>32</v>
      </c>
      <c r="G63">
        <v>62</v>
      </c>
      <c r="H63" t="str">
        <f t="shared" si="1"/>
        <v>YPFB CHACO S.A.</v>
      </c>
      <c r="J63" t="str">
        <f t="shared" si="2"/>
        <v>PCH</v>
      </c>
      <c r="K63" s="39">
        <f t="shared" si="3"/>
        <v>42100.279883381925</v>
      </c>
    </row>
    <row r="64" spans="1:11" x14ac:dyDescent="0.2">
      <c r="A64" s="32" t="s">
        <v>20</v>
      </c>
      <c r="B64" s="32"/>
      <c r="C64" s="33" t="s">
        <v>21</v>
      </c>
      <c r="D64" s="34">
        <v>38291234.596114293</v>
      </c>
      <c r="E64">
        <f t="shared" si="0"/>
        <v>8</v>
      </c>
      <c r="G64">
        <v>63</v>
      </c>
      <c r="H64" t="str">
        <f t="shared" si="1"/>
        <v>YPFB Transporte S.A.</v>
      </c>
      <c r="J64" t="str">
        <f t="shared" si="2"/>
        <v>TRD</v>
      </c>
      <c r="K64" s="39">
        <f t="shared" si="3"/>
        <v>34409.189504373178</v>
      </c>
    </row>
    <row r="65" spans="1:11" x14ac:dyDescent="0.2">
      <c r="A65" s="32" t="s">
        <v>82</v>
      </c>
      <c r="B65" s="32"/>
      <c r="C65" s="33" t="s">
        <v>83</v>
      </c>
      <c r="D65" s="34">
        <v>5537394.0102040879</v>
      </c>
      <c r="E65">
        <f t="shared" si="0"/>
        <v>21</v>
      </c>
      <c r="G65">
        <v>64</v>
      </c>
      <c r="H65" t="str">
        <f t="shared" si="1"/>
        <v>Seguros Illimani S.A.</v>
      </c>
      <c r="J65" t="str">
        <f t="shared" si="2"/>
        <v>SIS</v>
      </c>
      <c r="K65" s="39">
        <f t="shared" si="3"/>
        <v>29535.72</v>
      </c>
    </row>
    <row r="66" spans="1:11" x14ac:dyDescent="0.2">
      <c r="A66" s="32" t="s">
        <v>116</v>
      </c>
      <c r="B66" s="32"/>
      <c r="C66" s="33" t="s">
        <v>117</v>
      </c>
      <c r="D66" s="34">
        <v>243135.58696793002</v>
      </c>
      <c r="E66">
        <f t="shared" si="0"/>
        <v>58</v>
      </c>
      <c r="G66">
        <v>65</v>
      </c>
      <c r="H66" t="str">
        <f t="shared" si="1"/>
        <v>Valores de Titularización UNIPARTES - BDP ST 055</v>
      </c>
      <c r="J66" t="str">
        <f t="shared" si="2"/>
        <v>PAT</v>
      </c>
      <c r="K66" s="39">
        <f t="shared" si="3"/>
        <v>22822.857142857145</v>
      </c>
    </row>
    <row r="67" spans="1:11" x14ac:dyDescent="0.2">
      <c r="A67" s="32" t="s">
        <v>90</v>
      </c>
      <c r="B67" s="32"/>
      <c r="C67" s="33" t="s">
        <v>91</v>
      </c>
      <c r="D67" s="34">
        <v>2480970.8454810493</v>
      </c>
      <c r="E67">
        <f t="shared" ref="E67:E71" si="4">RANK(D67,D:D,0)</f>
        <v>34</v>
      </c>
      <c r="G67">
        <v>66</v>
      </c>
      <c r="H67" t="str">
        <f t="shared" ref="H67:H71" si="5">INDEX(A:A,MATCH(G67,E:E,0))</f>
        <v>PATRIMONIO AUTÓNOMO MICROCRÉDITO IFD - BDP ST 054</v>
      </c>
      <c r="J67" t="str">
        <f t="shared" ref="J67:J71" si="6">INDEX(C:C,MATCH(G67,E:E,0))</f>
        <v>PMN</v>
      </c>
      <c r="K67" s="39">
        <f t="shared" ref="K67:K71" si="7">INDEX(D:D,MATCH(G67,E:E,0))</f>
        <v>21966.405247813411</v>
      </c>
    </row>
    <row r="68" spans="1:11" x14ac:dyDescent="0.2">
      <c r="A68" s="32" t="s">
        <v>102</v>
      </c>
      <c r="B68" s="32"/>
      <c r="C68" s="33" t="s">
        <v>103</v>
      </c>
      <c r="D68" s="34">
        <v>1359639.0874635568</v>
      </c>
      <c r="E68">
        <f t="shared" si="4"/>
        <v>43</v>
      </c>
      <c r="G68">
        <v>67</v>
      </c>
      <c r="H68" t="str">
        <f t="shared" si="5"/>
        <v>Empresa de Ingeniería y Servicios Integrales Cochabamba S.A.</v>
      </c>
      <c r="J68" t="str">
        <f t="shared" si="6"/>
        <v>VID</v>
      </c>
      <c r="K68" s="39">
        <f t="shared" si="7"/>
        <v>15344.683673469388</v>
      </c>
    </row>
    <row r="69" spans="1:11" x14ac:dyDescent="0.2">
      <c r="A69" s="32" t="s">
        <v>100</v>
      </c>
      <c r="B69" s="32"/>
      <c r="C69" s="33" t="s">
        <v>101</v>
      </c>
      <c r="D69" s="34">
        <v>22822.857142857145</v>
      </c>
      <c r="E69">
        <f t="shared" si="4"/>
        <v>65</v>
      </c>
      <c r="G69">
        <v>68</v>
      </c>
      <c r="H69" t="str">
        <f t="shared" si="5"/>
        <v>IMPORT. EXPORT. LAS LOMAS LTDA.</v>
      </c>
      <c r="J69" t="str">
        <f t="shared" si="6"/>
        <v>IEL</v>
      </c>
      <c r="K69" s="39">
        <f t="shared" si="7"/>
        <v>14347.565597667639</v>
      </c>
    </row>
    <row r="70" spans="1:11" x14ac:dyDescent="0.2">
      <c r="A70" s="32" t="s">
        <v>76</v>
      </c>
      <c r="B70" s="32"/>
      <c r="C70" s="33" t="s">
        <v>77</v>
      </c>
      <c r="D70" s="34">
        <v>42100.279883381925</v>
      </c>
      <c r="E70">
        <f t="shared" si="4"/>
        <v>62</v>
      </c>
      <c r="G70">
        <v>69</v>
      </c>
      <c r="H70" t="str">
        <f t="shared" si="5"/>
        <v>Droguería Inti S.A.</v>
      </c>
      <c r="J70" t="str">
        <f t="shared" si="6"/>
        <v>DIN</v>
      </c>
      <c r="K70" s="39">
        <f t="shared" si="7"/>
        <v>10934.84</v>
      </c>
    </row>
    <row r="71" spans="1:11" x14ac:dyDescent="0.2">
      <c r="A71" s="35" t="s">
        <v>86</v>
      </c>
      <c r="B71" s="36"/>
      <c r="C71" s="37" t="s">
        <v>87</v>
      </c>
      <c r="D71" s="38">
        <v>34409.189504373178</v>
      </c>
      <c r="E71">
        <f t="shared" si="4"/>
        <v>63</v>
      </c>
      <c r="G71">
        <v>70</v>
      </c>
      <c r="H71" t="str">
        <f t="shared" si="5"/>
        <v>ENDE Valle Hermoso S.A.</v>
      </c>
      <c r="J71" t="str">
        <f t="shared" si="6"/>
        <v>VAH</v>
      </c>
      <c r="K71" s="39">
        <f t="shared" si="7"/>
        <v>5004.8999999999996</v>
      </c>
    </row>
  </sheetData>
  <sortState ref="G2:G70">
    <sortCondition ref="G2"/>
  </sortState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EMISOR (Pub.)</vt:lpstr>
      <vt:lpstr>Hoja1</vt:lpstr>
      <vt:lpstr>'EMISOR (Pub.)'!Área_de_impresión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Zapata Torrico</dc:creator>
  <cp:lastModifiedBy>Gabriel Aramayo Penaloza</cp:lastModifiedBy>
  <dcterms:created xsi:type="dcterms:W3CDTF">2024-02-06T16:22:15Z</dcterms:created>
  <dcterms:modified xsi:type="dcterms:W3CDTF">2026-01-15T13:02:17Z</dcterms:modified>
</cp:coreProperties>
</file>